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gill\Downloads\"/>
    </mc:Choice>
  </mc:AlternateContent>
  <xr:revisionPtr revIDLastSave="0" documentId="13_ncr:1_{42DD9CBA-2B5C-49B7-9259-C7FA3A7962F8}" xr6:coauthVersionLast="47" xr6:coauthVersionMax="47" xr10:uidLastSave="{00000000-0000-0000-0000-000000000000}"/>
  <bookViews>
    <workbookView xWindow="-120" yWindow="-120" windowWidth="29040" windowHeight="17520" activeTab="3" xr2:uid="{00000000-000D-0000-FFFF-FFFF00000000}"/>
  </bookViews>
  <sheets>
    <sheet name="Description" sheetId="2" r:id="rId1"/>
    <sheet name="Imputing Data Findings" sheetId="4" r:id="rId2"/>
    <sheet name="Age and Q3b" sheetId="5" r:id="rId3"/>
    <sheet name="Sheet2" sheetId="7" r:id="rId4"/>
    <sheet name="Data" sheetId="1" r:id="rId5"/>
  </sheets>
  <calcPr calcId="191029"/>
  <pivotCaches>
    <pivotCache cacheId="1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9" i="1" l="1"/>
  <c r="B1009" i="1"/>
  <c r="C1009" i="1"/>
  <c r="D1009" i="1"/>
  <c r="E1009" i="1"/>
  <c r="G1009" i="1"/>
  <c r="H1009" i="1"/>
  <c r="J1009" i="1"/>
  <c r="K1009" i="1"/>
  <c r="L1009" i="1"/>
  <c r="M1009" i="1"/>
  <c r="N1009" i="1"/>
  <c r="O1009" i="1"/>
  <c r="P1009" i="1"/>
  <c r="Q1009" i="1"/>
  <c r="R1009" i="1"/>
  <c r="S1009" i="1"/>
  <c r="T1009" i="1"/>
  <c r="U1009" i="1"/>
  <c r="V1009" i="1"/>
  <c r="W1009" i="1"/>
  <c r="X1009" i="1"/>
  <c r="Y1009" i="1"/>
  <c r="Z1009" i="1"/>
  <c r="AA1009" i="1"/>
  <c r="AB1009" i="1"/>
  <c r="AC1009" i="1"/>
  <c r="I63" i="1"/>
  <c r="I64" i="1"/>
  <c r="I65" i="1"/>
  <c r="I66" i="1"/>
  <c r="I67" i="1"/>
  <c r="I69" i="1"/>
  <c r="I70" i="1"/>
  <c r="I71" i="1"/>
  <c r="I72" i="1"/>
  <c r="I73" i="1"/>
  <c r="I74" i="1"/>
  <c r="I76" i="1"/>
  <c r="I78" i="1"/>
  <c r="I79" i="1"/>
  <c r="I80" i="1"/>
  <c r="I81" i="1"/>
  <c r="I82" i="1"/>
  <c r="I83" i="1"/>
  <c r="I84" i="1"/>
  <c r="I85" i="1"/>
  <c r="I86" i="1"/>
  <c r="I87" i="1"/>
  <c r="I88" i="1"/>
  <c r="I89" i="1"/>
  <c r="I91" i="1"/>
  <c r="I92" i="1"/>
  <c r="I93" i="1"/>
  <c r="I94" i="1"/>
  <c r="I95" i="1"/>
  <c r="I96" i="1"/>
  <c r="I97" i="1"/>
  <c r="I98" i="1"/>
  <c r="I99" i="1"/>
  <c r="I100" i="1"/>
  <c r="I101" i="1"/>
  <c r="I102" i="1"/>
  <c r="I103" i="1"/>
  <c r="I105" i="1"/>
  <c r="I106" i="1"/>
  <c r="I107" i="1"/>
  <c r="I108" i="1"/>
  <c r="I109" i="1"/>
  <c r="I110" i="1"/>
  <c r="I111" i="1"/>
  <c r="I112" i="1"/>
  <c r="I113" i="1"/>
  <c r="I115" i="1"/>
  <c r="I116" i="1"/>
  <c r="I117" i="1"/>
  <c r="I118" i="1"/>
  <c r="I119" i="1"/>
  <c r="I120" i="1"/>
  <c r="I122" i="1"/>
  <c r="I123" i="1"/>
  <c r="I124" i="1"/>
  <c r="I126" i="1"/>
  <c r="I127" i="1"/>
  <c r="I128" i="1"/>
  <c r="I129" i="1"/>
  <c r="I130" i="1"/>
  <c r="I131" i="1"/>
  <c r="I132" i="1"/>
  <c r="I133" i="1"/>
  <c r="I134" i="1"/>
  <c r="I135" i="1"/>
  <c r="I137" i="1"/>
  <c r="I139" i="1"/>
  <c r="I140" i="1"/>
  <c r="I141" i="1"/>
  <c r="I142" i="1"/>
  <c r="I143" i="1"/>
  <c r="I145" i="1"/>
  <c r="I146" i="1"/>
  <c r="I147" i="1"/>
  <c r="I148" i="1"/>
  <c r="I149" i="1"/>
  <c r="I150" i="1"/>
  <c r="I151" i="1"/>
  <c r="I152" i="1"/>
  <c r="I153" i="1"/>
  <c r="I154" i="1"/>
  <c r="I155" i="1"/>
  <c r="I156" i="1"/>
  <c r="I157" i="1"/>
  <c r="I159" i="1"/>
  <c r="I160" i="1"/>
  <c r="I161" i="1"/>
  <c r="I162" i="1"/>
  <c r="I164" i="1"/>
  <c r="I165" i="1"/>
  <c r="I166" i="1"/>
  <c r="I167" i="1"/>
  <c r="I168" i="1"/>
  <c r="I169" i="1"/>
  <c r="I170" i="1"/>
  <c r="I171" i="1"/>
  <c r="I172" i="1"/>
  <c r="I173" i="1"/>
  <c r="I174" i="1"/>
  <c r="I175" i="1"/>
  <c r="I176" i="1"/>
  <c r="I177" i="1"/>
  <c r="I178" i="1"/>
  <c r="I179" i="1"/>
  <c r="I180" i="1"/>
  <c r="I181" i="1"/>
  <c r="I183" i="1"/>
  <c r="I184" i="1"/>
  <c r="I185" i="1"/>
  <c r="I186" i="1"/>
  <c r="I187" i="1"/>
  <c r="I188" i="1"/>
  <c r="I189" i="1"/>
  <c r="I190" i="1"/>
  <c r="I192" i="1"/>
  <c r="I193" i="1"/>
  <c r="I194" i="1"/>
  <c r="I195" i="1"/>
  <c r="I196" i="1"/>
  <c r="I197" i="1"/>
  <c r="I198" i="1"/>
  <c r="I199" i="1"/>
  <c r="I200" i="1"/>
  <c r="I201" i="1"/>
  <c r="I202" i="1"/>
  <c r="I204" i="1"/>
  <c r="I205" i="1"/>
  <c r="I206" i="1"/>
  <c r="I207" i="1"/>
  <c r="I208" i="1"/>
  <c r="I209" i="1"/>
  <c r="I210"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2"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1" i="1"/>
  <c r="I352" i="1"/>
  <c r="I354" i="1"/>
  <c r="I356" i="1"/>
  <c r="I357" i="1"/>
  <c r="I358" i="1"/>
  <c r="I359" i="1"/>
  <c r="I360" i="1"/>
  <c r="I361" i="1"/>
  <c r="I362" i="1"/>
  <c r="I363" i="1"/>
  <c r="I364" i="1"/>
  <c r="I365" i="1"/>
  <c r="I366" i="1"/>
  <c r="I368" i="1"/>
  <c r="I369" i="1"/>
  <c r="I370" i="1"/>
  <c r="I371" i="1"/>
  <c r="I372" i="1"/>
  <c r="I373" i="1"/>
  <c r="I374" i="1"/>
  <c r="I375" i="1"/>
  <c r="I376" i="1"/>
  <c r="I377" i="1"/>
  <c r="I379" i="1"/>
  <c r="I380" i="1"/>
  <c r="I381" i="1"/>
  <c r="I382" i="1"/>
  <c r="I383" i="1"/>
  <c r="I384" i="1"/>
  <c r="I385" i="1"/>
  <c r="I386" i="1"/>
  <c r="I387" i="1"/>
  <c r="I388" i="1"/>
  <c r="I389" i="1"/>
  <c r="I390" i="1"/>
  <c r="I391" i="1"/>
  <c r="I393" i="1"/>
  <c r="I394" i="1"/>
  <c r="I395" i="1"/>
  <c r="I396" i="1"/>
  <c r="I398" i="1"/>
  <c r="I399"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40" i="1"/>
  <c r="I441" i="1"/>
  <c r="I442" i="1"/>
  <c r="I443" i="1"/>
  <c r="I444" i="1"/>
  <c r="I445" i="1"/>
  <c r="I446" i="1"/>
  <c r="I447" i="1"/>
  <c r="I448" i="1"/>
  <c r="I449" i="1"/>
  <c r="I450" i="1"/>
  <c r="I451" i="1"/>
  <c r="I452" i="1"/>
  <c r="I453" i="1"/>
  <c r="I454" i="1"/>
  <c r="I455" i="1"/>
  <c r="I457" i="1"/>
  <c r="I458" i="1"/>
  <c r="I459" i="1"/>
  <c r="I460" i="1"/>
  <c r="I461" i="1"/>
  <c r="I462" i="1"/>
  <c r="I463" i="1"/>
  <c r="I464" i="1"/>
  <c r="I466" i="1"/>
  <c r="I467" i="1"/>
  <c r="I468" i="1"/>
  <c r="I469" i="1"/>
  <c r="I471" i="1"/>
  <c r="I472" i="1"/>
  <c r="I473" i="1"/>
  <c r="I474" i="1"/>
  <c r="I475" i="1"/>
  <c r="I476"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7" i="1"/>
  <c r="I508" i="1"/>
  <c r="I509" i="1"/>
  <c r="I510" i="1"/>
  <c r="I511" i="1"/>
  <c r="I512" i="1"/>
  <c r="I513" i="1"/>
  <c r="I514" i="1"/>
  <c r="I515" i="1"/>
  <c r="I516" i="1"/>
  <c r="I517" i="1"/>
  <c r="I518" i="1"/>
  <c r="I520" i="1"/>
  <c r="I521" i="1"/>
  <c r="I522" i="1"/>
  <c r="I524" i="1"/>
  <c r="I525" i="1"/>
  <c r="I526" i="1"/>
  <c r="I527" i="1"/>
  <c r="I528" i="1"/>
  <c r="I529" i="1"/>
  <c r="I530" i="1"/>
  <c r="I531" i="1"/>
  <c r="I532" i="1"/>
  <c r="I534" i="1"/>
  <c r="I535" i="1"/>
  <c r="I536" i="1"/>
  <c r="I537" i="1"/>
  <c r="I538" i="1"/>
  <c r="I539" i="1"/>
  <c r="I540" i="1"/>
  <c r="I541" i="1"/>
  <c r="I542" i="1"/>
  <c r="I544" i="1"/>
  <c r="I545" i="1"/>
  <c r="I546" i="1"/>
  <c r="I547" i="1"/>
  <c r="I548" i="1"/>
  <c r="I549" i="1"/>
  <c r="I550" i="1"/>
  <c r="I551" i="1"/>
  <c r="I552" i="1"/>
  <c r="I553" i="1"/>
  <c r="I554" i="1"/>
  <c r="I555" i="1"/>
  <c r="I556" i="1"/>
  <c r="I557" i="1"/>
  <c r="I558" i="1"/>
  <c r="I559" i="1"/>
  <c r="I560" i="1"/>
  <c r="I561" i="1"/>
  <c r="I562" i="1"/>
  <c r="I563" i="1"/>
  <c r="I565" i="1"/>
  <c r="I566" i="1"/>
  <c r="I567" i="1"/>
  <c r="I568" i="1"/>
  <c r="I569" i="1"/>
  <c r="I570" i="1"/>
  <c r="I571" i="1"/>
  <c r="I572" i="1"/>
  <c r="I573" i="1"/>
  <c r="I574" i="1"/>
  <c r="I575" i="1"/>
  <c r="I576" i="1"/>
  <c r="I577" i="1"/>
  <c r="I578" i="1"/>
  <c r="I579" i="1"/>
  <c r="I580" i="1"/>
  <c r="I581" i="1"/>
  <c r="I582" i="1"/>
  <c r="I583" i="1"/>
  <c r="I584" i="1"/>
  <c r="I586" i="1"/>
  <c r="I587" i="1"/>
  <c r="I588" i="1"/>
  <c r="I589" i="1"/>
  <c r="I590" i="1"/>
  <c r="I591" i="1"/>
  <c r="I592" i="1"/>
  <c r="I593" i="1"/>
  <c r="I594" i="1"/>
  <c r="I595" i="1"/>
  <c r="I596" i="1"/>
  <c r="I599" i="1"/>
  <c r="I600" i="1"/>
  <c r="I601" i="1"/>
  <c r="I602" i="1"/>
  <c r="I603" i="1"/>
  <c r="I604" i="1"/>
  <c r="I605" i="1"/>
  <c r="I606" i="1"/>
  <c r="I607" i="1"/>
  <c r="I608" i="1"/>
  <c r="I609" i="1"/>
  <c r="I610" i="1"/>
  <c r="I611" i="1"/>
  <c r="I613" i="1"/>
  <c r="I614" i="1"/>
  <c r="I615" i="1"/>
  <c r="I616" i="1"/>
  <c r="I617" i="1"/>
  <c r="I618" i="1"/>
  <c r="I619" i="1"/>
  <c r="I620" i="1"/>
  <c r="I621" i="1"/>
  <c r="I624" i="1"/>
  <c r="I626" i="1"/>
  <c r="I627" i="1"/>
  <c r="I628" i="1"/>
  <c r="I629" i="1"/>
  <c r="I630" i="1"/>
  <c r="I631" i="1"/>
  <c r="I632" i="1"/>
  <c r="I633" i="1"/>
  <c r="I635" i="1"/>
  <c r="I636" i="1"/>
  <c r="I637" i="1"/>
  <c r="I638" i="1"/>
  <c r="I639" i="1"/>
  <c r="I640" i="1"/>
  <c r="I641" i="1"/>
  <c r="I642" i="1"/>
  <c r="I643" i="1"/>
  <c r="I644" i="1"/>
  <c r="I645" i="1"/>
  <c r="I646" i="1"/>
  <c r="I647" i="1"/>
  <c r="I648" i="1"/>
  <c r="I649" i="1"/>
  <c r="I650" i="1"/>
  <c r="I651" i="1"/>
  <c r="I652" i="1"/>
  <c r="I653" i="1"/>
  <c r="I654" i="1"/>
  <c r="I655" i="1"/>
  <c r="I656" i="1"/>
  <c r="I657" i="1"/>
  <c r="I658" i="1"/>
  <c r="I660" i="1"/>
  <c r="I661" i="1"/>
  <c r="I662" i="1"/>
  <c r="I663" i="1"/>
  <c r="I664"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2" i="1"/>
  <c r="I753" i="1"/>
  <c r="I754"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3" i="1"/>
  <c r="I784" i="1"/>
  <c r="I785" i="1"/>
  <c r="I786" i="1"/>
  <c r="I787" i="1"/>
  <c r="I788" i="1"/>
  <c r="I789" i="1"/>
  <c r="I790" i="1"/>
  <c r="I791" i="1"/>
  <c r="I792" i="1"/>
  <c r="I793" i="1"/>
  <c r="I794" i="1"/>
  <c r="I795" i="1"/>
  <c r="I796" i="1"/>
  <c r="I797" i="1"/>
  <c r="I798" i="1"/>
  <c r="I799" i="1"/>
  <c r="I801" i="1"/>
  <c r="I802" i="1"/>
  <c r="I803" i="1"/>
  <c r="I804" i="1"/>
  <c r="I805" i="1"/>
  <c r="I806" i="1"/>
  <c r="I807" i="1"/>
  <c r="I808" i="1"/>
  <c r="I809" i="1"/>
  <c r="I810" i="1"/>
  <c r="I811" i="1"/>
  <c r="I812" i="1"/>
  <c r="I813" i="1"/>
  <c r="I814" i="1"/>
  <c r="I815" i="1"/>
  <c r="I816" i="1"/>
  <c r="I817" i="1"/>
  <c r="I818" i="1"/>
  <c r="I820" i="1"/>
  <c r="I821" i="1"/>
  <c r="I822" i="1"/>
  <c r="I823" i="1"/>
  <c r="I824" i="1"/>
  <c r="I825" i="1"/>
  <c r="I826" i="1"/>
  <c r="I827" i="1"/>
  <c r="I828" i="1"/>
  <c r="I829" i="1"/>
  <c r="I830" i="1"/>
  <c r="I831" i="1"/>
  <c r="I832" i="1"/>
  <c r="I833" i="1"/>
  <c r="I834" i="1"/>
  <c r="I835" i="1"/>
  <c r="I836" i="1"/>
  <c r="I837" i="1"/>
  <c r="I838"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7" i="1"/>
  <c r="I868" i="1"/>
  <c r="I869" i="1"/>
  <c r="I870" i="1"/>
  <c r="I871" i="1"/>
  <c r="I872" i="1"/>
  <c r="I873" i="1"/>
  <c r="I874" i="1"/>
  <c r="I875" i="1"/>
  <c r="I876" i="1"/>
  <c r="I877" i="1"/>
  <c r="I878" i="1"/>
  <c r="I879" i="1"/>
  <c r="I880" i="1"/>
  <c r="I882" i="1"/>
  <c r="I883" i="1"/>
  <c r="I884" i="1"/>
  <c r="I885" i="1"/>
  <c r="I886" i="1"/>
  <c r="I887" i="1"/>
  <c r="I888" i="1"/>
  <c r="I889" i="1"/>
  <c r="I890" i="1"/>
  <c r="I891" i="1"/>
  <c r="I892" i="1"/>
  <c r="I893" i="1"/>
  <c r="I895" i="1"/>
  <c r="I896" i="1"/>
  <c r="I897" i="1"/>
  <c r="I898" i="1"/>
  <c r="I899" i="1"/>
  <c r="I901" i="1"/>
  <c r="I902" i="1"/>
  <c r="I903" i="1"/>
  <c r="I904" i="1"/>
  <c r="I905" i="1"/>
  <c r="I906" i="1"/>
  <c r="I907" i="1"/>
  <c r="I908" i="1"/>
  <c r="I909" i="1"/>
  <c r="I910" i="1"/>
  <c r="I911" i="1"/>
  <c r="I913" i="1"/>
  <c r="I914" i="1"/>
  <c r="I915" i="1"/>
  <c r="I916" i="1"/>
  <c r="I917" i="1"/>
  <c r="I918" i="1"/>
  <c r="I920" i="1"/>
  <c r="I921" i="1"/>
  <c r="I922" i="1"/>
  <c r="I923" i="1"/>
  <c r="I924" i="1"/>
  <c r="I925" i="1"/>
  <c r="I926" i="1"/>
  <c r="I927" i="1"/>
  <c r="I928" i="1"/>
  <c r="I930" i="1"/>
  <c r="I931" i="1"/>
  <c r="I932" i="1"/>
  <c r="I933" i="1"/>
  <c r="I934" i="1"/>
  <c r="I935" i="1"/>
  <c r="I936" i="1"/>
  <c r="I937" i="1"/>
  <c r="I938" i="1"/>
  <c r="I939" i="1"/>
  <c r="I941" i="1"/>
  <c r="I942" i="1"/>
  <c r="I943" i="1"/>
  <c r="I945" i="1"/>
  <c r="I947" i="1"/>
  <c r="I948" i="1"/>
  <c r="I949" i="1"/>
  <c r="I950" i="1"/>
  <c r="I951" i="1"/>
  <c r="I954" i="1"/>
  <c r="I955"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2" i="1"/>
  <c r="I993" i="1"/>
  <c r="I995" i="1"/>
  <c r="I996" i="1"/>
  <c r="I997" i="1"/>
  <c r="I998" i="1"/>
  <c r="I999" i="1"/>
  <c r="I1000" i="1"/>
  <c r="I1001" i="1"/>
  <c r="I1002" i="1"/>
  <c r="I1003" i="1"/>
  <c r="I1005" i="1"/>
  <c r="I1006" i="1"/>
  <c r="I1007" i="1"/>
  <c r="I42" i="1"/>
  <c r="I43" i="1"/>
  <c r="I44" i="1"/>
  <c r="I45" i="1"/>
  <c r="I46" i="1"/>
  <c r="I47" i="1"/>
  <c r="I48" i="1"/>
  <c r="I49" i="1"/>
  <c r="I51" i="1"/>
  <c r="I52" i="1"/>
  <c r="I53" i="1"/>
  <c r="I54" i="1"/>
  <c r="I55" i="1"/>
  <c r="I56" i="1"/>
  <c r="I57" i="1"/>
  <c r="I59" i="1"/>
  <c r="I60" i="1"/>
  <c r="I61" i="1"/>
  <c r="I62" i="1"/>
  <c r="I41" i="1"/>
  <c r="I37" i="1"/>
  <c r="I38" i="1"/>
  <c r="I39" i="1"/>
  <c r="I17" i="1"/>
  <c r="I18" i="1"/>
  <c r="I19" i="1"/>
  <c r="I20" i="1"/>
  <c r="I21" i="1"/>
  <c r="I22" i="1"/>
  <c r="I23" i="1"/>
  <c r="I24" i="1"/>
  <c r="I25" i="1"/>
  <c r="I26" i="1"/>
  <c r="I27" i="1"/>
  <c r="I28" i="1"/>
  <c r="I29" i="1"/>
  <c r="I30" i="1"/>
  <c r="I31" i="1"/>
  <c r="I32" i="1"/>
  <c r="I33" i="1"/>
  <c r="I34" i="1"/>
  <c r="I35" i="1"/>
  <c r="I36" i="1"/>
  <c r="I3" i="1"/>
  <c r="I4" i="1"/>
  <c r="I5" i="1"/>
  <c r="I6" i="1"/>
  <c r="I7" i="1"/>
  <c r="I8" i="1"/>
  <c r="I9" i="1"/>
  <c r="I10" i="1"/>
  <c r="I11" i="1"/>
  <c r="I12" i="1"/>
  <c r="I13" i="1"/>
  <c r="I14" i="1"/>
  <c r="I15" i="1"/>
  <c r="I16" i="1"/>
  <c r="I2"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2" i="1"/>
  <c r="L1010" i="1"/>
  <c r="D1010" i="1"/>
  <c r="AC1010" i="1"/>
  <c r="AB1010" i="1"/>
  <c r="AA1010" i="1"/>
  <c r="Z1010" i="1"/>
  <c r="Y1010" i="1"/>
  <c r="X1010" i="1"/>
  <c r="W1010" i="1"/>
  <c r="V1010" i="1"/>
  <c r="U1010" i="1"/>
  <c r="T1010" i="1"/>
  <c r="S1010" i="1"/>
  <c r="R1010" i="1"/>
  <c r="Q1010" i="1"/>
  <c r="P1010" i="1"/>
  <c r="O1010" i="1"/>
  <c r="N1010" i="1"/>
  <c r="M1010" i="1"/>
  <c r="K1010" i="1"/>
  <c r="J1010" i="1"/>
  <c r="H1010" i="1"/>
  <c r="G1010" i="1"/>
  <c r="E1010" i="1"/>
  <c r="C1010" i="1"/>
  <c r="B1010" i="1"/>
  <c r="A1010" i="1"/>
  <c r="E1011" i="1" a="1"/>
  <c r="E1011" i="1" s="1"/>
  <c r="C1011" i="1" a="1"/>
  <c r="C1011" i="1" s="1"/>
  <c r="B1011" i="1" a="1"/>
  <c r="B1011"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<sst xmlns="http://schemas.openxmlformats.org/spreadsheetml/2006/main" count="22430" uniqueCount="185">
  <si>
    <t>state</t>
  </si>
  <si>
    <t>mstatus</t>
  </si>
  <si>
    <t>totper</t>
  </si>
  <si>
    <t>adults</t>
  </si>
  <si>
    <t>parent</t>
  </si>
  <si>
    <t>age</t>
  </si>
  <si>
    <t>educ</t>
  </si>
  <si>
    <t>income</t>
  </si>
  <si>
    <t>hispanic</t>
  </si>
  <si>
    <t>race</t>
  </si>
  <si>
    <t>partyln</t>
  </si>
  <si>
    <t>polview</t>
  </si>
  <si>
    <t>sex</t>
  </si>
  <si>
    <t>religion</t>
  </si>
  <si>
    <t>Q1</t>
  </si>
  <si>
    <t>Q2</t>
  </si>
  <si>
    <t>Q3a</t>
  </si>
  <si>
    <t>Q3b</t>
  </si>
  <si>
    <t>Q4</t>
  </si>
  <si>
    <t>Q5a</t>
  </si>
  <si>
    <t>Q5b</t>
  </si>
  <si>
    <t>Q5c</t>
  </si>
  <si>
    <t>Q5d</t>
  </si>
  <si>
    <t>Q5e</t>
  </si>
  <si>
    <t>Q5f</t>
  </si>
  <si>
    <t>Q6</t>
  </si>
  <si>
    <t>Married</t>
  </si>
  <si>
    <t>Some college, no degree (includes community college)</t>
  </si>
  <si>
    <t>$40,000 but less than $50,000</t>
  </si>
  <si>
    <t>Yes</t>
  </si>
  <si>
    <t>White Hispanic</t>
  </si>
  <si>
    <t>Very conservative</t>
  </si>
  <si>
    <t>Male</t>
  </si>
  <si>
    <t>Protestant</t>
  </si>
  <si>
    <t>DK/Refused</t>
  </si>
  <si>
    <t>Very good</t>
  </si>
  <si>
    <t>Having a close relationship to Germany</t>
  </si>
  <si>
    <t>Somewhat likely</t>
  </si>
  <si>
    <t>Yes, as a partner</t>
  </si>
  <si>
    <t>Everything will be the same as before the crisis</t>
  </si>
  <si>
    <t>$100,000 and over (Unspecified)</t>
  </si>
  <si>
    <t>No</t>
  </si>
  <si>
    <t>White Non-Hispanic</t>
  </si>
  <si>
    <t>Somewhat conservative</t>
  </si>
  <si>
    <t>Other</t>
  </si>
  <si>
    <t>Somewhat good</t>
  </si>
  <si>
    <t>Somewhat unlikely</t>
  </si>
  <si>
    <t>Countries will cooperate more with other countries</t>
  </si>
  <si>
    <t>Widowed</t>
  </si>
  <si>
    <t>$75,000 but less than $100,000</t>
  </si>
  <si>
    <t>Very liberal</t>
  </si>
  <si>
    <t>Female</t>
  </si>
  <si>
    <t>Catholic, Roman Catholic</t>
  </si>
  <si>
    <t>United Kingdom</t>
  </si>
  <si>
    <t>Both relationships are equally important</t>
  </si>
  <si>
    <t>Single, that is never married</t>
  </si>
  <si>
    <t>$25,000 but less than $30,000</t>
  </si>
  <si>
    <t>Somewhat liberal</t>
  </si>
  <si>
    <t>Very bad</t>
  </si>
  <si>
    <t>Very likely</t>
  </si>
  <si>
    <t>Countries will increase their focus on national interests</t>
  </si>
  <si>
    <t>Republican</t>
  </si>
  <si>
    <t>Christian (Just Christian)</t>
  </si>
  <si>
    <t>Russia</t>
  </si>
  <si>
    <t>Having a close relationship to China</t>
  </si>
  <si>
    <t>No, not a partner</t>
  </si>
  <si>
    <t>Refused</t>
  </si>
  <si>
    <t>Moderate</t>
  </si>
  <si>
    <t>Germany</t>
  </si>
  <si>
    <t>Postgraduate or professional degree, including master's, doctorate, medical or law degree (e.g., MA, MS, PhD, MD, JD)</t>
  </si>
  <si>
    <t>$200,000 to under $250,000</t>
  </si>
  <si>
    <t>Democratic</t>
  </si>
  <si>
    <t>China</t>
  </si>
  <si>
    <t>Somewhat bad</t>
  </si>
  <si>
    <t>Having a close relationship to Russia</t>
  </si>
  <si>
    <t>$50,000 but less than $75,000</t>
  </si>
  <si>
    <t>Israel</t>
  </si>
  <si>
    <t>$250,000 or more</t>
  </si>
  <si>
    <t>Native American/American Indian/Alaska Native</t>
  </si>
  <si>
    <t>Nothing in particular</t>
  </si>
  <si>
    <t>Australia</t>
  </si>
  <si>
    <t>Very unlikely</t>
  </si>
  <si>
    <t>$100,000 to under $150,000</t>
  </si>
  <si>
    <t>Divorced</t>
  </si>
  <si>
    <t>Black Non-Hispanic</t>
  </si>
  <si>
    <t>Neither/Other (DO NOT READ)</t>
  </si>
  <si>
    <t>VOL: Neither</t>
  </si>
  <si>
    <t>High school graduate (Grade 12 with diploma or GED certificate)</t>
  </si>
  <si>
    <t>South Korea</t>
  </si>
  <si>
    <t>Mexico</t>
  </si>
  <si>
    <t>Baptist</t>
  </si>
  <si>
    <t>Some postgraduate or professional schooling, no postgraduate degree</t>
  </si>
  <si>
    <t>The European Union (EU)</t>
  </si>
  <si>
    <t>Canada</t>
  </si>
  <si>
    <t>$15,000 but less than $25,000</t>
  </si>
  <si>
    <t>$30,000 but less than $40,000</t>
  </si>
  <si>
    <t>Mixed</t>
  </si>
  <si>
    <t>Single, living with a partner</t>
  </si>
  <si>
    <t>Atheist</t>
  </si>
  <si>
    <t>Methodist</t>
  </si>
  <si>
    <t>Agnostic</t>
  </si>
  <si>
    <t>$150,000 to under $200,000</t>
  </si>
  <si>
    <t>Less than $50,000 (Unspecified)</t>
  </si>
  <si>
    <t>Presbyterian</t>
  </si>
  <si>
    <t>Lutheran</t>
  </si>
  <si>
    <t>High school incomplete (Grades 9-11 or Grade 12 with NO diploma)</t>
  </si>
  <si>
    <t>Less than $15,000</t>
  </si>
  <si>
    <t>Unspecified Hispanic</t>
  </si>
  <si>
    <t>Jewish/Judaism</t>
  </si>
  <si>
    <t>$50,000 but less than $100,000 (Unspecified)</t>
  </si>
  <si>
    <t>Don't know</t>
  </si>
  <si>
    <t>Separated</t>
  </si>
  <si>
    <t>Black Hispanic</t>
  </si>
  <si>
    <t>Japan</t>
  </si>
  <si>
    <t>France</t>
  </si>
  <si>
    <t>Non-denominational or Independent Church</t>
  </si>
  <si>
    <t>Mormon (Church of Jesus Christ of Latter-Day Saints/LDS)</t>
  </si>
  <si>
    <t>Orthodox (Eastern, Greek, Russian, Armenian, etc)</t>
  </si>
  <si>
    <t>Less than high school (Grades 1-8 or no formal schooling)</t>
  </si>
  <si>
    <t>Italy</t>
  </si>
  <si>
    <t>Reformed</t>
  </si>
  <si>
    <t>Evangelical</t>
  </si>
  <si>
    <t>Asian/Chinese/Japanese</t>
  </si>
  <si>
    <t>Buddhist</t>
  </si>
  <si>
    <t>Native Hawaiian and other Pacific Islander</t>
  </si>
  <si>
    <t>Church of Christ, or Disciples of Christ (Christian Church)</t>
  </si>
  <si>
    <t>Jehovah's Witness</t>
  </si>
  <si>
    <t>Episcopalian or Anglican</t>
  </si>
  <si>
    <t>Hindu</t>
  </si>
  <si>
    <t>North Korea</t>
  </si>
  <si>
    <t>Muslim/Islamic</t>
  </si>
  <si>
    <t>Church of God</t>
  </si>
  <si>
    <t>Other Race</t>
  </si>
  <si>
    <t>Unitarian/Universalist</t>
  </si>
  <si>
    <t>Variable</t>
  </si>
  <si>
    <t>Label</t>
  </si>
  <si>
    <t>HHADULT. How many of these are adults, 18 or older?</t>
  </si>
  <si>
    <t>Z-7. What is your age?</t>
  </si>
  <si>
    <t>EDUC. What is the highest level of school you have completed or degree you have received?</t>
  </si>
  <si>
    <t>HISP. Are you of Hispanic or Latino origin or descent?</t>
  </si>
  <si>
    <t>INCO. Is your total annual household income from all sources, and before taxes ...?</t>
  </si>
  <si>
    <t>‘Marital status’</t>
  </si>
  <si>
    <t>PARENT. Are you the parent or guardian of anyone under 18 in your household?</t>
  </si>
  <si>
    <t>PARTYLN. As of today do you lean more to the Republican Party or more to the Democratic Party?</t>
  </si>
  <si>
    <t>POLVIEW. Generally speaking, would you describe your political views as ...?</t>
  </si>
  <si>
    <t>Q1. Which country currently is the most important partner for American foreign policy?</t>
  </si>
  <si>
    <t>Q2. In general, how would you describe relations today between the United States and Germany? Would you say they are very good, somewhat good, somewhat bad or very bad?</t>
  </si>
  <si>
    <t>Q3a. Which is more important for the United States? Having a close relationship to Germany or having a close relationship to Russia?</t>
  </si>
  <si>
    <t>Q3b. Which is more important for the United States? Having a close relationship to Germany or having a close relationship to China?</t>
  </si>
  <si>
    <t>Q4. How would you rate the likelihood of the current rivalry between China and the United States escalating into a confrontation resembling the Cold War?</t>
  </si>
  <si>
    <t>Q5a. For each of the following issues, do you see Germany as a partner or not? a. Protecting the environment</t>
  </si>
  <si>
    <t>Q5b. For each of the following issues, do you see Germany as a partner or not? b. Dealing with China</t>
  </si>
  <si>
    <t>Q5c. For each of the following issues, do you see Germany as a partner or not? c. Dealing with Iran</t>
  </si>
  <si>
    <t>Q5d. For each of the following issues, do you see Germany as a partner or not? d. Promoting free trade</t>
  </si>
  <si>
    <t>Q5e. For each of the following issues, do you see Germany as a partner or not? e. Protecting European security</t>
  </si>
  <si>
    <t>Q5f. For each of the following issues, do you see Germany as a partner or not? f. Protecting democracy and human rights around the world</t>
  </si>
  <si>
    <t>Q6. Which of these statements comes closer to your view, even if neither is exactly right? Once the coronavirus crisis is over, do you think ...?</t>
  </si>
  <si>
    <t>Race of Respondent</t>
  </si>
  <si>
    <t>RELIG What is your present religion, if any? Are you Protestant, Roman Catholic, Mormon, Orthodox such as Greek or Russian Orthodox, Jewish, Muslim, Buddhist, Hindu, atheist, agnostic, something else, or nothing in particular?</t>
  </si>
  <si>
    <t>‘Sex of respondent’</t>
  </si>
  <si>
    <t>HHPEOPLE. Including yourself, how many people are there living in your household?</t>
  </si>
  <si>
    <t>Row Labels</t>
  </si>
  <si>
    <t>Grand Total</t>
  </si>
  <si>
    <t>Count of parent</t>
  </si>
  <si>
    <t>Count of partyln</t>
  </si>
  <si>
    <t>Count of Q3a</t>
  </si>
  <si>
    <t>Count of Q3b</t>
  </si>
  <si>
    <t>Converted to numbers</t>
  </si>
  <si>
    <t>2 year associate degree from a college or university</t>
  </si>
  <si>
    <t>4 year college or university degree/Bachelor.s degree (e.g., BS, BA, AB)</t>
  </si>
  <si>
    <t>Pentecostal (Assemblies of God, 4-Square Gospel)</t>
  </si>
  <si>
    <t>7th-Day Adventist</t>
  </si>
  <si>
    <t>8 or more</t>
  </si>
  <si>
    <t>age group*</t>
  </si>
  <si>
    <t>Column Labels</t>
  </si>
  <si>
    <t>income group</t>
  </si>
  <si>
    <t>Low Income</t>
  </si>
  <si>
    <t>Don’t Know</t>
  </si>
  <si>
    <t>Don’t know</t>
  </si>
  <si>
    <t>18-29</t>
  </si>
  <si>
    <t>30-49</t>
  </si>
  <si>
    <t>50-64</t>
  </si>
  <si>
    <t>65+</t>
  </si>
  <si>
    <t>High Income</t>
  </si>
  <si>
    <t>Middle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</si>
</sst>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6" fillId="0" borderId="0" xfId="0" applyFont="1"/>
    <xf numFmtId="0" fontId="16"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Solo Project 1 Data Student Fall 2024.xlsx]Age and Q3b!PivotTable3</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'Age and Q3b'!$B$3:$B$4</c:f>
              <c:strCache>
                <c:ptCount val="1"/>
                <c:pt idx="0">
                  <c:v>Both relationships are equally important</c:v>
                </c:pt>
              </c:strCache>
            </c:strRef>
          </c:tx>
          <c:spPr>
            <a:solidFill>
              <a:schemeClr val="accent1"/>
            </a:solidFill>
            <a:ln>
              <a:noFill/>
            </a:ln>
            <a:effectLst/>
            <a:sp3d/>
          </c:spPr>
          <c:invertIfNegative val="0"/>
          <c:cat>
            <c:strRef>
              <c:f>'Age and Q3b'!$A$5:$A$9</c:f>
              <c:strCache>
                <c:ptCount val="4"/>
                <c:pt idx="0">
                  <c:v>18-29</c:v>
                </c:pt>
                <c:pt idx="1">
                  <c:v>30-49</c:v>
                </c:pt>
                <c:pt idx="2">
                  <c:v>50-64</c:v>
                </c:pt>
                <c:pt idx="3">
                  <c:v>65+</c:v>
                </c:pt>
              </c:strCache>
            </c:strRef>
          </c:cat>
          <c:val>
            <c:numRef>
              <c:f>'Age and Q3b'!$B$5:$B$9</c:f>
              <c:numCache>
                <c:formatCode>General</c:formatCode>
                <c:ptCount val="4"/>
                <c:pt idx="0">
                  <c:v>13</c:v>
                </c:pt>
                <c:pt idx="1">
                  <c:v>33</c:v>
                </c:pt>
                <c:pt idx="2">
                  <c:v>16</c:v>
                </c:pt>
                <c:pt idx="3">
                  <c:v>13</c:v>
                </c:pt>
              </c:numCache>
            </c:numRef>
          </c:val>
          <c:extLst>
            <c:ext xmlns:c16="http://schemas.microsoft.com/office/drawing/2014/chart" uri="{C3380CC4-5D6E-409C-BE32-E72D297353CC}">
              <c16:uniqueId val="{00000000-0CA5-48CA-AA3B-863186693867}"/>
            </c:ext>
          </c:extLst>
        </c:ser>
        <c:ser>
          <c:idx val="1"/>
          <c:order val="1"/>
          <c:tx>
            <c:strRef>
              <c:f>'Age and Q3b'!$C$3:$C$4</c:f>
              <c:strCache>
                <c:ptCount val="1"/>
                <c:pt idx="0">
                  <c:v>DK/Refused</c:v>
                </c:pt>
              </c:strCache>
            </c:strRef>
          </c:tx>
          <c:spPr>
            <a:solidFill>
              <a:schemeClr val="accent2"/>
            </a:solidFill>
            <a:ln>
              <a:noFill/>
            </a:ln>
            <a:effectLst/>
            <a:sp3d/>
          </c:spPr>
          <c:invertIfNegative val="0"/>
          <c:cat>
            <c:strRef>
              <c:f>'Age and Q3b'!$A$5:$A$9</c:f>
              <c:strCache>
                <c:ptCount val="4"/>
                <c:pt idx="0">
                  <c:v>18-29</c:v>
                </c:pt>
                <c:pt idx="1">
                  <c:v>30-49</c:v>
                </c:pt>
                <c:pt idx="2">
                  <c:v>50-64</c:v>
                </c:pt>
                <c:pt idx="3">
                  <c:v>65+</c:v>
                </c:pt>
              </c:strCache>
            </c:strRef>
          </c:cat>
          <c:val>
            <c:numRef>
              <c:f>'Age and Q3b'!$C$5:$C$9</c:f>
              <c:numCache>
                <c:formatCode>General</c:formatCode>
                <c:ptCount val="4"/>
                <c:pt idx="1">
                  <c:v>2</c:v>
                </c:pt>
                <c:pt idx="2">
                  <c:v>4</c:v>
                </c:pt>
                <c:pt idx="3">
                  <c:v>3</c:v>
                </c:pt>
              </c:numCache>
            </c:numRef>
          </c:val>
          <c:extLst>
            <c:ext xmlns:c16="http://schemas.microsoft.com/office/drawing/2014/chart" uri="{C3380CC4-5D6E-409C-BE32-E72D297353CC}">
              <c16:uniqueId val="{00000001-0CA5-48CA-AA3B-863186693867}"/>
            </c:ext>
          </c:extLst>
        </c:ser>
        <c:ser>
          <c:idx val="2"/>
          <c:order val="2"/>
          <c:tx>
            <c:strRef>
              <c:f>'Age and Q3b'!$D$3:$D$4</c:f>
              <c:strCache>
                <c:ptCount val="1"/>
                <c:pt idx="0">
                  <c:v>Having a close relationship to China</c:v>
                </c:pt>
              </c:strCache>
            </c:strRef>
          </c:tx>
          <c:spPr>
            <a:solidFill>
              <a:schemeClr val="accent3"/>
            </a:solidFill>
            <a:ln>
              <a:noFill/>
            </a:ln>
            <a:effectLst/>
            <a:sp3d/>
          </c:spPr>
          <c:invertIfNegative val="0"/>
          <c:cat>
            <c:strRef>
              <c:f>'Age and Q3b'!$A$5:$A$9</c:f>
              <c:strCache>
                <c:ptCount val="4"/>
                <c:pt idx="0">
                  <c:v>18-29</c:v>
                </c:pt>
                <c:pt idx="1">
                  <c:v>30-49</c:v>
                </c:pt>
                <c:pt idx="2">
                  <c:v>50-64</c:v>
                </c:pt>
                <c:pt idx="3">
                  <c:v>65+</c:v>
                </c:pt>
              </c:strCache>
            </c:strRef>
          </c:cat>
          <c:val>
            <c:numRef>
              <c:f>'Age and Q3b'!$D$5:$D$9</c:f>
              <c:numCache>
                <c:formatCode>General</c:formatCode>
                <c:ptCount val="4"/>
                <c:pt idx="0">
                  <c:v>58</c:v>
                </c:pt>
                <c:pt idx="1">
                  <c:v>134</c:v>
                </c:pt>
                <c:pt idx="2">
                  <c:v>72</c:v>
                </c:pt>
                <c:pt idx="3">
                  <c:v>64</c:v>
                </c:pt>
              </c:numCache>
            </c:numRef>
          </c:val>
          <c:extLst>
            <c:ext xmlns:c16="http://schemas.microsoft.com/office/drawing/2014/chart" uri="{C3380CC4-5D6E-409C-BE32-E72D297353CC}">
              <c16:uniqueId val="{00000002-0CA5-48CA-AA3B-863186693867}"/>
            </c:ext>
          </c:extLst>
        </c:ser>
        <c:ser>
          <c:idx val="3"/>
          <c:order val="3"/>
          <c:tx>
            <c:strRef>
              <c:f>'Age and Q3b'!$E$3:$E$4</c:f>
              <c:strCache>
                <c:ptCount val="1"/>
                <c:pt idx="0">
                  <c:v>Having a close relationship to Germany</c:v>
                </c:pt>
              </c:strCache>
            </c:strRef>
          </c:tx>
          <c:spPr>
            <a:solidFill>
              <a:schemeClr val="accent4"/>
            </a:solidFill>
            <a:ln>
              <a:noFill/>
            </a:ln>
            <a:effectLst/>
            <a:sp3d/>
          </c:spPr>
          <c:invertIfNegative val="0"/>
          <c:cat>
            <c:strRef>
              <c:f>'Age and Q3b'!$A$5:$A$9</c:f>
              <c:strCache>
                <c:ptCount val="4"/>
                <c:pt idx="0">
                  <c:v>18-29</c:v>
                </c:pt>
                <c:pt idx="1">
                  <c:v>30-49</c:v>
                </c:pt>
                <c:pt idx="2">
                  <c:v>50-64</c:v>
                </c:pt>
                <c:pt idx="3">
                  <c:v>65+</c:v>
                </c:pt>
              </c:strCache>
            </c:strRef>
          </c:cat>
          <c:val>
            <c:numRef>
              <c:f>'Age and Q3b'!$E$5:$E$9</c:f>
              <c:numCache>
                <c:formatCode>General</c:formatCode>
                <c:ptCount val="4"/>
                <c:pt idx="0">
                  <c:v>58</c:v>
                </c:pt>
                <c:pt idx="1">
                  <c:v>204</c:v>
                </c:pt>
                <c:pt idx="2">
                  <c:v>156</c:v>
                </c:pt>
                <c:pt idx="3">
                  <c:v>175</c:v>
                </c:pt>
              </c:numCache>
            </c:numRef>
          </c:val>
          <c:extLst>
            <c:ext xmlns:c16="http://schemas.microsoft.com/office/drawing/2014/chart" uri="{C3380CC4-5D6E-409C-BE32-E72D297353CC}">
              <c16:uniqueId val="{00000003-0CA5-48CA-AA3B-863186693867}"/>
            </c:ext>
          </c:extLst>
        </c:ser>
        <c:ser>
          <c:idx val="4"/>
          <c:order val="4"/>
          <c:tx>
            <c:strRef>
              <c:f>'Age and Q3b'!$F$3:$F$4</c:f>
              <c:strCache>
                <c:ptCount val="1"/>
                <c:pt idx="0">
                  <c:v>VOL: Neither</c:v>
                </c:pt>
              </c:strCache>
            </c:strRef>
          </c:tx>
          <c:spPr>
            <a:solidFill>
              <a:schemeClr val="accent5"/>
            </a:solidFill>
            <a:ln>
              <a:noFill/>
            </a:ln>
            <a:effectLst/>
            <a:sp3d/>
          </c:spPr>
          <c:invertIfNegative val="0"/>
          <c:cat>
            <c:strRef>
              <c:f>'Age and Q3b'!$A$5:$A$9</c:f>
              <c:strCache>
                <c:ptCount val="4"/>
                <c:pt idx="0">
                  <c:v>18-29</c:v>
                </c:pt>
                <c:pt idx="1">
                  <c:v>30-49</c:v>
                </c:pt>
                <c:pt idx="2">
                  <c:v>50-64</c:v>
                </c:pt>
                <c:pt idx="3">
                  <c:v>65+</c:v>
                </c:pt>
              </c:strCache>
            </c:strRef>
          </c:cat>
          <c:val>
            <c:numRef>
              <c:f>'Age and Q3b'!$F$5:$F$9</c:f>
              <c:numCache>
                <c:formatCode>General</c:formatCode>
                <c:ptCount val="4"/>
                <c:pt idx="0">
                  <c:v>1</c:v>
                </c:pt>
                <c:pt idx="1">
                  <c:v>1</c:v>
                </c:pt>
              </c:numCache>
            </c:numRef>
          </c:val>
          <c:extLst>
            <c:ext xmlns:c16="http://schemas.microsoft.com/office/drawing/2014/chart" uri="{C3380CC4-5D6E-409C-BE32-E72D297353CC}">
              <c16:uniqueId val="{00000004-0CA5-48CA-AA3B-863186693867}"/>
            </c:ext>
          </c:extLst>
        </c:ser>
        <c:dLbls>
          <c:showLegendKey val="0"/>
          <c:showVal val="0"/>
          <c:showCatName val="0"/>
          <c:showSerName val="0"/>
          <c:showPercent val="0"/>
          <c:showBubbleSize val="0"/>
        </c:dLbls>
        <c:gapWidth val="150"/>
        <c:shape val="box"/>
        <c:axId val="1485496784"/>
        <c:axId val="1485494384"/>
        <c:axId val="0"/>
      </c:bar3DChart>
      <c:catAx>
        <c:axId val="1485496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94384"/>
        <c:crosses val="autoZero"/>
        <c:auto val="1"/>
        <c:lblAlgn val="ctr"/>
        <c:lblOffset val="100"/>
        <c:noMultiLvlLbl val="0"/>
      </c:catAx>
      <c:valAx>
        <c:axId val="1485494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Solo Project 1 Data Student Fall 2024.xlsx]Sheet2!PivotTable2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Sheet2!$B$3:$B$4</c:f>
              <c:strCache>
                <c:ptCount val="1"/>
                <c:pt idx="0">
                  <c:v>Both relationships are equally important</c:v>
                </c:pt>
              </c:strCache>
            </c:strRef>
          </c:tx>
          <c:spPr>
            <a:solidFill>
              <a:schemeClr val="accent1"/>
            </a:solidFill>
            <a:ln>
              <a:noFill/>
            </a:ln>
            <a:effectLst/>
            <a:sp3d/>
          </c:spPr>
          <c:invertIfNegative val="0"/>
          <c:cat>
            <c:strRef>
              <c:f>Sheet2!$A$5:$A$10</c:f>
              <c:strCache>
                <c:ptCount val="5"/>
                <c:pt idx="0">
                  <c:v>Don’t Know</c:v>
                </c:pt>
                <c:pt idx="1">
                  <c:v>High Income</c:v>
                </c:pt>
                <c:pt idx="2">
                  <c:v>Low Income</c:v>
                </c:pt>
                <c:pt idx="3">
                  <c:v>Middle Income</c:v>
                </c:pt>
                <c:pt idx="4">
                  <c:v>Refused</c:v>
                </c:pt>
              </c:strCache>
            </c:strRef>
          </c:cat>
          <c:val>
            <c:numRef>
              <c:f>Sheet2!$B$5:$B$10</c:f>
              <c:numCache>
                <c:formatCode>General</c:formatCode>
                <c:ptCount val="5"/>
                <c:pt idx="1">
                  <c:v>8</c:v>
                </c:pt>
                <c:pt idx="2">
                  <c:v>39</c:v>
                </c:pt>
                <c:pt idx="3">
                  <c:v>23</c:v>
                </c:pt>
                <c:pt idx="4">
                  <c:v>5</c:v>
                </c:pt>
              </c:numCache>
            </c:numRef>
          </c:val>
          <c:extLst>
            <c:ext xmlns:c16="http://schemas.microsoft.com/office/drawing/2014/chart" uri="{C3380CC4-5D6E-409C-BE32-E72D297353CC}">
              <c16:uniqueId val="{00000000-B0C1-4D96-A36C-BC7323DE27A8}"/>
            </c:ext>
          </c:extLst>
        </c:ser>
        <c:ser>
          <c:idx val="1"/>
          <c:order val="1"/>
          <c:tx>
            <c:strRef>
              <c:f>Sheet2!$C$3:$C$4</c:f>
              <c:strCache>
                <c:ptCount val="1"/>
                <c:pt idx="0">
                  <c:v>DK/Refused</c:v>
                </c:pt>
              </c:strCache>
            </c:strRef>
          </c:tx>
          <c:spPr>
            <a:solidFill>
              <a:schemeClr val="accent2"/>
            </a:solidFill>
            <a:ln>
              <a:noFill/>
            </a:ln>
            <a:effectLst/>
            <a:sp3d/>
          </c:spPr>
          <c:invertIfNegative val="0"/>
          <c:cat>
            <c:strRef>
              <c:f>Sheet2!$A$5:$A$10</c:f>
              <c:strCache>
                <c:ptCount val="5"/>
                <c:pt idx="0">
                  <c:v>Don’t Know</c:v>
                </c:pt>
                <c:pt idx="1">
                  <c:v>High Income</c:v>
                </c:pt>
                <c:pt idx="2">
                  <c:v>Low Income</c:v>
                </c:pt>
                <c:pt idx="3">
                  <c:v>Middle Income</c:v>
                </c:pt>
                <c:pt idx="4">
                  <c:v>Refused</c:v>
                </c:pt>
              </c:strCache>
            </c:strRef>
          </c:cat>
          <c:val>
            <c:numRef>
              <c:f>Sheet2!$C$5:$C$10</c:f>
              <c:numCache>
                <c:formatCode>General</c:formatCode>
                <c:ptCount val="5"/>
                <c:pt idx="1">
                  <c:v>1</c:v>
                </c:pt>
                <c:pt idx="2">
                  <c:v>5</c:v>
                </c:pt>
                <c:pt idx="3">
                  <c:v>1</c:v>
                </c:pt>
                <c:pt idx="4">
                  <c:v>2</c:v>
                </c:pt>
              </c:numCache>
            </c:numRef>
          </c:val>
          <c:extLst>
            <c:ext xmlns:c16="http://schemas.microsoft.com/office/drawing/2014/chart" uri="{C3380CC4-5D6E-409C-BE32-E72D297353CC}">
              <c16:uniqueId val="{00000001-B0C1-4D96-A36C-BC7323DE27A8}"/>
            </c:ext>
          </c:extLst>
        </c:ser>
        <c:ser>
          <c:idx val="2"/>
          <c:order val="2"/>
          <c:tx>
            <c:strRef>
              <c:f>Sheet2!$D$3:$D$4</c:f>
              <c:strCache>
                <c:ptCount val="1"/>
                <c:pt idx="0">
                  <c:v>Having a close relationship to China</c:v>
                </c:pt>
              </c:strCache>
            </c:strRef>
          </c:tx>
          <c:spPr>
            <a:solidFill>
              <a:schemeClr val="accent3"/>
            </a:solidFill>
            <a:ln>
              <a:noFill/>
            </a:ln>
            <a:effectLst/>
            <a:sp3d/>
          </c:spPr>
          <c:invertIfNegative val="0"/>
          <c:cat>
            <c:strRef>
              <c:f>Sheet2!$A$5:$A$10</c:f>
              <c:strCache>
                <c:ptCount val="5"/>
                <c:pt idx="0">
                  <c:v>Don’t Know</c:v>
                </c:pt>
                <c:pt idx="1">
                  <c:v>High Income</c:v>
                </c:pt>
                <c:pt idx="2">
                  <c:v>Low Income</c:v>
                </c:pt>
                <c:pt idx="3">
                  <c:v>Middle Income</c:v>
                </c:pt>
                <c:pt idx="4">
                  <c:v>Refused</c:v>
                </c:pt>
              </c:strCache>
            </c:strRef>
          </c:cat>
          <c:val>
            <c:numRef>
              <c:f>Sheet2!$D$5:$D$10</c:f>
              <c:numCache>
                <c:formatCode>General</c:formatCode>
                <c:ptCount val="5"/>
                <c:pt idx="0">
                  <c:v>4</c:v>
                </c:pt>
                <c:pt idx="1">
                  <c:v>39</c:v>
                </c:pt>
                <c:pt idx="2">
                  <c:v>122</c:v>
                </c:pt>
                <c:pt idx="3">
                  <c:v>143</c:v>
                </c:pt>
                <c:pt idx="4">
                  <c:v>20</c:v>
                </c:pt>
              </c:numCache>
            </c:numRef>
          </c:val>
          <c:extLst>
            <c:ext xmlns:c16="http://schemas.microsoft.com/office/drawing/2014/chart" uri="{C3380CC4-5D6E-409C-BE32-E72D297353CC}">
              <c16:uniqueId val="{00000002-B0C1-4D96-A36C-BC7323DE27A8}"/>
            </c:ext>
          </c:extLst>
        </c:ser>
        <c:ser>
          <c:idx val="3"/>
          <c:order val="3"/>
          <c:tx>
            <c:strRef>
              <c:f>Sheet2!$E$3:$E$4</c:f>
              <c:strCache>
                <c:ptCount val="1"/>
                <c:pt idx="0">
                  <c:v>Having a close relationship to Germany</c:v>
                </c:pt>
              </c:strCache>
            </c:strRef>
          </c:tx>
          <c:spPr>
            <a:solidFill>
              <a:schemeClr val="accent4"/>
            </a:solidFill>
            <a:ln>
              <a:noFill/>
            </a:ln>
            <a:effectLst/>
            <a:sp3d/>
          </c:spPr>
          <c:invertIfNegative val="0"/>
          <c:cat>
            <c:strRef>
              <c:f>Sheet2!$A$5:$A$10</c:f>
              <c:strCache>
                <c:ptCount val="5"/>
                <c:pt idx="0">
                  <c:v>Don’t Know</c:v>
                </c:pt>
                <c:pt idx="1">
                  <c:v>High Income</c:v>
                </c:pt>
                <c:pt idx="2">
                  <c:v>Low Income</c:v>
                </c:pt>
                <c:pt idx="3">
                  <c:v>Middle Income</c:v>
                </c:pt>
                <c:pt idx="4">
                  <c:v>Refused</c:v>
                </c:pt>
              </c:strCache>
            </c:strRef>
          </c:cat>
          <c:val>
            <c:numRef>
              <c:f>Sheet2!$E$5:$E$10</c:f>
              <c:numCache>
                <c:formatCode>General</c:formatCode>
                <c:ptCount val="5"/>
                <c:pt idx="0">
                  <c:v>3</c:v>
                </c:pt>
                <c:pt idx="1">
                  <c:v>120</c:v>
                </c:pt>
                <c:pt idx="2">
                  <c:v>214</c:v>
                </c:pt>
                <c:pt idx="3">
                  <c:v>218</c:v>
                </c:pt>
                <c:pt idx="4">
                  <c:v>38</c:v>
                </c:pt>
              </c:numCache>
            </c:numRef>
          </c:val>
          <c:extLst>
            <c:ext xmlns:c16="http://schemas.microsoft.com/office/drawing/2014/chart" uri="{C3380CC4-5D6E-409C-BE32-E72D297353CC}">
              <c16:uniqueId val="{00000003-B0C1-4D96-A36C-BC7323DE27A8}"/>
            </c:ext>
          </c:extLst>
        </c:ser>
        <c:ser>
          <c:idx val="4"/>
          <c:order val="4"/>
          <c:tx>
            <c:strRef>
              <c:f>Sheet2!$F$3:$F$4</c:f>
              <c:strCache>
                <c:ptCount val="1"/>
                <c:pt idx="0">
                  <c:v>VOL: Neither</c:v>
                </c:pt>
              </c:strCache>
            </c:strRef>
          </c:tx>
          <c:spPr>
            <a:solidFill>
              <a:schemeClr val="accent5"/>
            </a:solidFill>
            <a:ln>
              <a:noFill/>
            </a:ln>
            <a:effectLst/>
            <a:sp3d/>
          </c:spPr>
          <c:invertIfNegative val="0"/>
          <c:cat>
            <c:strRef>
              <c:f>Sheet2!$A$5:$A$10</c:f>
              <c:strCache>
                <c:ptCount val="5"/>
                <c:pt idx="0">
                  <c:v>Don’t Know</c:v>
                </c:pt>
                <c:pt idx="1">
                  <c:v>High Income</c:v>
                </c:pt>
                <c:pt idx="2">
                  <c:v>Low Income</c:v>
                </c:pt>
                <c:pt idx="3">
                  <c:v>Middle Income</c:v>
                </c:pt>
                <c:pt idx="4">
                  <c:v>Refused</c:v>
                </c:pt>
              </c:strCache>
            </c:strRef>
          </c:cat>
          <c:val>
            <c:numRef>
              <c:f>Sheet2!$F$5:$F$10</c:f>
              <c:numCache>
                <c:formatCode>General</c:formatCode>
                <c:ptCount val="5"/>
                <c:pt idx="0">
                  <c:v>1</c:v>
                </c:pt>
                <c:pt idx="1">
                  <c:v>1</c:v>
                </c:pt>
              </c:numCache>
            </c:numRef>
          </c:val>
          <c:extLst>
            <c:ext xmlns:c16="http://schemas.microsoft.com/office/drawing/2014/chart" uri="{C3380CC4-5D6E-409C-BE32-E72D297353CC}">
              <c16:uniqueId val="{00000004-B0C1-4D96-A36C-BC7323DE27A8}"/>
            </c:ext>
          </c:extLst>
        </c:ser>
        <c:dLbls>
          <c:showLegendKey val="0"/>
          <c:showVal val="0"/>
          <c:showCatName val="0"/>
          <c:showSerName val="0"/>
          <c:showPercent val="0"/>
          <c:showBubbleSize val="0"/>
        </c:dLbls>
        <c:gapWidth val="150"/>
        <c:shape val="box"/>
        <c:axId val="1684562512"/>
        <c:axId val="1684563472"/>
        <c:axId val="0"/>
      </c:bar3DChart>
      <c:catAx>
        <c:axId val="168456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3472"/>
        <c:crosses val="autoZero"/>
        <c:auto val="1"/>
        <c:lblAlgn val="ctr"/>
        <c:lblOffset val="100"/>
        <c:noMultiLvlLbl val="0"/>
      </c:catAx>
      <c:valAx>
        <c:axId val="168456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142874</xdr:colOff>
      <xdr:row>2</xdr:row>
      <xdr:rowOff>95250</xdr:rowOff>
    </xdr:from>
    <xdr:to>
      <xdr:col>21</xdr:col>
      <xdr:colOff>476249</xdr:colOff>
      <xdr:row>25</xdr:row>
      <xdr:rowOff>161925</xdr:rowOff>
    </xdr:to>
    <xdr:graphicFrame macro="">
      <xdr:nvGraphicFramePr>
        <xdr:cNvPr id="2" name="Chart 1">
          <a:extLst>
            <a:ext uri="{FF2B5EF4-FFF2-40B4-BE49-F238E27FC236}">
              <a16:creationId xmlns:a16="http://schemas.microsoft.com/office/drawing/2014/main" id="{71BBB829-A640-E6F2-DBF8-3FA01071F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723899</xdr:colOff>
      <xdr:row>14</xdr:row>
      <xdr:rowOff>52387</xdr:rowOff>
    </xdr:from>
    <xdr:to>
      <xdr:col>9</xdr:col>
      <xdr:colOff>495300</xdr:colOff>
      <xdr:row>40</xdr:row>
      <xdr:rowOff>85725</xdr:rowOff>
    </xdr:to>
    <xdr:graphicFrame macro="">
      <xdr:nvGraphicFramePr>
        <xdr:cNvPr id="2" name="Chart 1">
          <a:extLst>
            <a:ext uri="{FF2B5EF4-FFF2-40B4-BE49-F238E27FC236}">
              <a16:creationId xmlns:a16="http://schemas.microsoft.com/office/drawing/2014/main" id="{11451A9C-CC36-EFC2-92AB-D251C209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Gill" refreshedDate="45561.963338541667" createdVersion="8" refreshedVersion="8" minRefreshableVersion="3" recordCount="1007" xr:uid="{F517F256-AE34-478C-912C-0B7AAC9E4468}">
  <cacheSource type="worksheet">
    <worksheetSource ref="A1:AA1008" sheet="Data"/>
  </cacheSource>
  <cacheFields count="27">
    <cacheField name="mstatus" numFmtId="0">
      <sharedItems/>
    </cacheField>
    <cacheField name="totper" numFmtId="0">
      <sharedItems containsMixedTypes="1" containsNumber="1" containsInteger="1" minValue="1" maxValue="7"/>
    </cacheField>
    <cacheField name="adults" numFmtId="0">
      <sharedItems containsMixedTypes="1" containsNumber="1" containsInteger="1" minValue="1" maxValue="8"/>
    </cacheField>
    <cacheField name="parent" numFmtId="0">
      <sharedItems count="4">
        <s v="Yes"/>
        <s v="No"/>
        <s v="Refused"/>
        <s v="NA" u="1"/>
      </sharedItems>
    </cacheField>
    <cacheField name="age" numFmtId="0">
      <sharedItems containsMixedTypes="1" containsNumber="1" containsInteger="1" minValue="18" maxValue="96"/>
    </cacheField>
    <cacheField name="age group*" numFmtId="0">
      <sharedItems count="4">
        <s v="50-64"/>
        <s v="30-49"/>
        <s v="65+"/>
        <s v="18-29"/>
      </sharedItems>
    </cacheField>
    <cacheField name="educ" numFmtId="0">
      <sharedItems/>
    </cacheField>
    <cacheField name="income" numFmtId="0">
      <sharedItems/>
    </cacheField>
    <cacheField name="income group" numFmtId="0">
      <sharedItems count="5">
        <s v="Low Income"/>
        <s v="High Income"/>
        <s v="Middle Income"/>
        <s v="Refused"/>
        <s v="Don’t Know"/>
      </sharedItems>
    </cacheField>
    <cacheField name="hispanic" numFmtId="0">
      <sharedItems/>
    </cacheField>
    <cacheField name="race" numFmtId="0">
      <sharedItems/>
    </cacheField>
    <cacheField name="partyln" numFmtId="0">
      <sharedItems count="5">
        <s v="Democratic"/>
        <s v="Republican"/>
        <s v="DK/Refused"/>
        <s v="Neither/Other (DO NOT READ)"/>
        <s v="NA" u="1"/>
      </sharedItems>
    </cacheField>
    <cacheField name="polview" numFmtId="0">
      <sharedItems/>
    </cacheField>
    <cacheField name="sex" numFmtId="0">
      <sharedItems/>
    </cacheField>
    <cacheField name="religion" numFmtId="0">
      <sharedItems/>
    </cacheField>
    <cacheField name="Q1" numFmtId="0">
      <sharedItems/>
    </cacheField>
    <cacheField name="Q2" numFmtId="0">
      <sharedItems/>
    </cacheField>
    <cacheField name="Q3a" numFmtId="0">
      <sharedItems count="5">
        <s v="Having a close relationship to Germany"/>
        <s v="Having a close relationship to Russia"/>
        <s v="VOL: Neither"/>
        <s v="DK/Refused"/>
        <s v="Both relationships are equally important"/>
      </sharedItems>
    </cacheField>
    <cacheField name="Q3b" numFmtId="0">
      <sharedItems count="5">
        <s v="Having a close relationship to Germany"/>
        <s v="Both relationships are equally important"/>
        <s v="Having a close relationship to China"/>
        <s v="DK/Refused"/>
        <s v="VOL: Neither"/>
      </sharedItems>
    </cacheField>
    <cacheField name="Q4" numFmtId="0">
      <sharedItems/>
    </cacheField>
    <cacheField name="Q5a" numFmtId="0">
      <sharedItems/>
    </cacheField>
    <cacheField name="Q5b" numFmtId="0">
      <sharedItems/>
    </cacheField>
    <cacheField name="Q5c" numFmtId="0">
      <sharedItems/>
    </cacheField>
    <cacheField name="Q5d" numFmtId="0">
      <sharedItems/>
    </cacheField>
    <cacheField name="Q5e" numFmtId="0">
      <sharedItems/>
    </cacheField>
    <cacheField name="Q5f" numFmtId="0">
      <sharedItems/>
    </cacheField>
    <cacheField name="Q6"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s v="Married"/>
    <n v="2"/>
    <n v="2"/>
    <x v="0"/>
    <n v="53"/>
    <x v="0"/>
    <s v="Some college, no degree (includes community college)"/>
    <s v="$40,000 but less than $50,000"/>
    <x v="0"/>
    <s v="Yes"/>
    <s v="White Hispanic"/>
    <x v="0"/>
    <s v="Very conservative"/>
    <s v="Male"/>
    <s v="Protestant"/>
    <s v="DK/Refused"/>
    <s v="Very good"/>
    <x v="0"/>
    <x v="0"/>
    <s v="Somewhat likely"/>
    <s v="Yes, as a partner"/>
    <s v="Yes, as a partner"/>
    <s v="Yes, as a partner"/>
    <s v="Yes, as a partner"/>
    <s v="Yes, as a partner"/>
    <s v="Yes, as a partner"/>
    <s v="Everything will be the same as before the crisis"/>
  </r>
  <r>
    <s v="Married"/>
    <n v="5"/>
    <n v="2"/>
    <x v="0"/>
    <n v="48"/>
    <x v="1"/>
    <s v="4 year college or university degree/Bachelor.s degree (e.g., BS, BA, AB)"/>
    <s v="$100,000 and over (Unspecified)"/>
    <x v="1"/>
    <s v="No"/>
    <s v="White Non-Hispanic"/>
    <x v="0"/>
    <s v="Somewhat conservative"/>
    <s v="Male"/>
    <s v="Protestant"/>
    <s v="Other"/>
    <s v="Somewhat good"/>
    <x v="0"/>
    <x v="0"/>
    <s v="Somewhat unlikely"/>
    <s v="Yes, as a partner"/>
    <s v="Yes, as a partner"/>
    <s v="Yes, as a partner"/>
    <s v="Yes, as a partner"/>
    <s v="Yes, as a partner"/>
    <s v="Yes, as a partner"/>
    <s v="Countries will cooperate more with other countries"/>
  </r>
  <r>
    <s v="Widowed"/>
    <n v="3"/>
    <n v="3"/>
    <x v="0"/>
    <n v="74"/>
    <x v="2"/>
    <s v="4 year college or university degree/Bachelor.s degree (e.g., BS, BA, AB)"/>
    <s v="$75,000 but less than $100,000"/>
    <x v="2"/>
    <s v="No"/>
    <s v="White Non-Hispanic"/>
    <x v="0"/>
    <s v="Very liberal"/>
    <s v="Female"/>
    <s v="Catholic, Roman Catholic"/>
    <s v="United Kingdom"/>
    <s v="Somewhat good"/>
    <x v="0"/>
    <x v="1"/>
    <s v="Somewhat likely"/>
    <s v="Yes, as a partner"/>
    <s v="Yes, as a partner"/>
    <s v="Yes, as a partner"/>
    <s v="Yes, as a partner"/>
    <s v="Yes, as a partner"/>
    <s v="Yes, as a partner"/>
    <s v="Countries will cooperate more with other countries"/>
  </r>
  <r>
    <s v="Single, that is never married"/>
    <n v="3"/>
    <n v="3"/>
    <x v="0"/>
    <n v="78"/>
    <x v="2"/>
    <s v="Some college, no degree (includes community college)"/>
    <s v="$25,000 but less than $30,000"/>
    <x v="0"/>
    <s v="No"/>
    <s v="White Non-Hispanic"/>
    <x v="0"/>
    <s v="Somewhat liberal"/>
    <s v="Female"/>
    <s v="Catholic, Roman Catholic"/>
    <s v="United Kingdom"/>
    <s v="Very bad"/>
    <x v="0"/>
    <x v="0"/>
    <s v="Very likely"/>
    <s v="Yes, as a partner"/>
    <s v="Yes, as a partner"/>
    <s v="Yes, as a partner"/>
    <s v="Yes, as a partner"/>
    <s v="Yes, as a partner"/>
    <s v="Yes, as a partner"/>
    <s v="Countries will increase their focus on national interests"/>
  </r>
  <r>
    <s v="Married"/>
    <n v="5"/>
    <n v="2"/>
    <x v="0"/>
    <n v="31"/>
    <x v="1"/>
    <s v="2 year associate degree from a college or university"/>
    <s v="$75,000 but less than $100,000"/>
    <x v="2"/>
    <s v="No"/>
    <s v="White Non-Hispanic"/>
    <x v="1"/>
    <s v="Very conservative"/>
    <s v="Female"/>
    <s v="Christian (Just Christian)"/>
    <s v="Russia"/>
    <s v="Somewhat good"/>
    <x v="0"/>
    <x v="2"/>
    <s v="Somewhat likely"/>
    <s v="Yes, as a partner"/>
    <s v="Yes, as a partner"/>
    <s v="Yes, as a partner"/>
    <s v="No, not a partner"/>
    <s v="Yes, as a partner"/>
    <s v="No, not a partner"/>
    <s v="Everything will be the same as before the crisis"/>
  </r>
  <r>
    <s v="Married"/>
    <n v="3"/>
    <n v="3"/>
    <x v="0"/>
    <n v="67"/>
    <x v="2"/>
    <s v="4 year college or university degree/Bachelor.s degree (e.g., BS, BA, AB)"/>
    <s v="Refused"/>
    <x v="3"/>
    <s v="No"/>
    <s v="White Non-Hispanic"/>
    <x v="0"/>
    <s v="Moderate"/>
    <s v="Male"/>
    <s v="Catholic, Roman Catholic"/>
    <s v="Germany"/>
    <s v="Somewhat good"/>
    <x v="0"/>
    <x v="0"/>
    <s v="Very likely"/>
    <s v="Yes, as a partner"/>
    <s v="Yes, as a partner"/>
    <s v="Yes, as a partner"/>
    <s v="Yes, as a partner"/>
    <s v="Yes, as a partner"/>
    <s v="Yes, as a partner"/>
    <s v="Everything will be the same as before the crisis"/>
  </r>
  <r>
    <s v="Widowed"/>
    <n v="1"/>
    <n v="1"/>
    <x v="0"/>
    <n v="55"/>
    <x v="0"/>
    <s v="4 year college or university degree/Bachelor.s degree (e.g., BS, BA, AB)"/>
    <s v="$75,000 but less than $100,000"/>
    <x v="2"/>
    <s v="No"/>
    <s v="White Non-Hispanic"/>
    <x v="1"/>
    <s v="Moderate"/>
    <s v="Female"/>
    <s v="Catholic, Roman Catholic"/>
    <s v="United Kingdom"/>
    <s v="Somewhat good"/>
    <x v="0"/>
    <x v="2"/>
    <s v="Somewhat unlikely"/>
    <s v="Yes, as a partner"/>
    <s v="Yes, as a partner"/>
    <s v="Yes, as a partner"/>
    <s v="Yes, as a partner"/>
    <s v="Yes, as a partner"/>
    <s v="Yes, as a partner"/>
    <s v="Countries will increase their focus on national interests"/>
  </r>
  <r>
    <s v="Married"/>
    <n v="3"/>
    <n v="3"/>
    <x v="0"/>
    <n v="67"/>
    <x v="2"/>
    <s v="Postgraduate or professional degree, including master's, doctorate, medical or law degree (e.g., MA, MS, PhD, MD, JD)"/>
    <s v="$200,000 to under $250,000"/>
    <x v="1"/>
    <s v="No"/>
    <s v="White Non-Hispanic"/>
    <x v="0"/>
    <s v="Somewhat liberal"/>
    <s v="Male"/>
    <s v="Protestant"/>
    <s v="China"/>
    <s v="Somewhat bad"/>
    <x v="1"/>
    <x v="2"/>
    <s v="Somewhat likely"/>
    <s v="Yes, as a partner"/>
    <s v="Yes, as a partner"/>
    <s v="Yes, as a partner"/>
    <s v="Yes, as a partner"/>
    <s v="Yes, as a partner"/>
    <s v="Yes, as a partner"/>
    <s v="Everything will be the same as before the crisis"/>
  </r>
  <r>
    <s v="Married"/>
    <n v="3"/>
    <n v="3"/>
    <x v="0"/>
    <n v="70"/>
    <x v="2"/>
    <s v="4 year college or university degree/Bachelor.s degree (e.g., BS, BA, AB)"/>
    <s v="$50,000 but less than $75,000"/>
    <x v="2"/>
    <s v="No"/>
    <s v="White Non-Hispanic"/>
    <x v="0"/>
    <s v="Somewhat conservative"/>
    <s v="Male"/>
    <s v="Protestant"/>
    <s v="Israel"/>
    <s v="Somewhat bad"/>
    <x v="0"/>
    <x v="0"/>
    <s v="Very likely"/>
    <s v="Yes, as a partner"/>
    <s v="Yes, as a partner"/>
    <s v="Yes, as a partner"/>
    <s v="Yes, as a partner"/>
    <s v="No, not a partner"/>
    <s v="Yes, as a partner"/>
    <s v="Everything will be the same as before the crisis"/>
  </r>
  <r>
    <s v="Single, that is never married"/>
    <n v="4"/>
    <n v="4"/>
    <x v="0"/>
    <n v="36"/>
    <x v="1"/>
    <s v="4 year college or university degree/Bachelor.s degree (e.g., BS, BA, AB)"/>
    <s v="$250,000 or more"/>
    <x v="1"/>
    <s v="No"/>
    <s v="Native American/American Indian/Alaska Native"/>
    <x v="2"/>
    <s v="Refused"/>
    <s v="Male"/>
    <s v="Nothing in particular"/>
    <s v="Australia"/>
    <s v="Very good"/>
    <x v="0"/>
    <x v="0"/>
    <s v="Very unlikely"/>
    <s v="Yes, as a partner"/>
    <s v="No, not a partner"/>
    <s v="No, not a partner"/>
    <s v="Yes, as a partner"/>
    <s v="No, not a partner"/>
    <s v="DK/Refused"/>
    <s v="Everything will be the same as before the crisis"/>
  </r>
  <r>
    <s v="Married"/>
    <n v="4"/>
    <n v="3"/>
    <x v="1"/>
    <n v="74"/>
    <x v="2"/>
    <s v="Postgraduate or professional degree, including master's, doctorate, medical or law degree (e.g., MA, MS, PhD, MD, JD)"/>
    <s v="$100,000 to under $150,000"/>
    <x v="1"/>
    <s v="No"/>
    <s v="White Non-Hispanic"/>
    <x v="0"/>
    <s v="Somewhat liberal"/>
    <s v="Male"/>
    <s v="Catholic, Roman Catholic"/>
    <s v="United Kingdom"/>
    <s v="Somewhat good"/>
    <x v="0"/>
    <x v="0"/>
    <s v="Somewhat likely"/>
    <s v="Yes, as a partner"/>
    <s v="Yes, as a partner"/>
    <s v="Yes, as a partner"/>
    <s v="Yes, as a partner"/>
    <s v="Yes, as a partner"/>
    <s v="Yes, as a partner"/>
    <s v="Countries will cooperate more with other countries"/>
  </r>
  <r>
    <s v="Married"/>
    <n v="3"/>
    <n v="3"/>
    <x v="0"/>
    <n v="67"/>
    <x v="2"/>
    <s v="4 year college or university degree/Bachelor.s degree (e.g., BS, BA, AB)"/>
    <s v="$100,000 to under $150,000"/>
    <x v="1"/>
    <s v="No"/>
    <s v="White Non-Hispanic"/>
    <x v="0"/>
    <s v="Moderate"/>
    <s v="Male"/>
    <s v="Catholic, Roman Catholic"/>
    <s v="United Kingdom"/>
    <s v="Somewhat bad"/>
    <x v="0"/>
    <x v="0"/>
    <s v="Somewhat likely"/>
    <s v="Yes, as a partner"/>
    <s v="Yes, as a partner"/>
    <s v="Yes, as a partner"/>
    <s v="Yes, as a partner"/>
    <s v="Yes, as a partner"/>
    <s v="Yes, as a partner"/>
    <s v="Everything will be the same as before the crisis"/>
  </r>
  <r>
    <s v="Divorced"/>
    <n v="3"/>
    <n v="3"/>
    <x v="0"/>
    <n v="50"/>
    <x v="0"/>
    <s v="4 year college or university degree/Bachelor.s degree (e.g., BS, BA, AB)"/>
    <s v="$25,000 but less than $30,000"/>
    <x v="0"/>
    <s v="No"/>
    <s v="Black Non-Hispanic"/>
    <x v="3"/>
    <s v="Moderate"/>
    <s v="Male"/>
    <s v="Protestant"/>
    <s v="DK/Refused"/>
    <s v="Very bad"/>
    <x v="2"/>
    <x v="1"/>
    <s v="Very likely"/>
    <s v="Yes, as a partner"/>
    <s v="No, not a partner"/>
    <s v="No, not a partner"/>
    <s v="Yes, as a partner"/>
    <s v="Yes, as a partner"/>
    <s v="No, not a partner"/>
    <s v="Everything will be the same as before the crisis"/>
  </r>
  <r>
    <s v="Married"/>
    <n v="2"/>
    <n v="2"/>
    <x v="0"/>
    <n v="76"/>
    <x v="2"/>
    <s v="2 year associate degree from a college or university"/>
    <s v="$50,000 but less than $75,000"/>
    <x v="2"/>
    <s v="No"/>
    <s v="White Non-Hispanic"/>
    <x v="0"/>
    <s v="Very conservative"/>
    <s v="Male"/>
    <s v="Protestant"/>
    <s v="China"/>
    <s v="Somewhat good"/>
    <x v="3"/>
    <x v="2"/>
    <s v="Very unlikely"/>
    <s v="Yes, as a partner"/>
    <s v="Yes, as a partner"/>
    <s v="Yes, as a partner"/>
    <s v="Yes, as a partner"/>
    <s v="No, not a partner"/>
    <s v="Yes, as a partner"/>
    <s v="Countries will increase their focus on national interests"/>
  </r>
  <r>
    <s v="Married"/>
    <n v="4"/>
    <n v="4"/>
    <x v="0"/>
    <n v="45"/>
    <x v="1"/>
    <s v="High school graduate (Grade 12 with diploma or GED certificate)"/>
    <s v="$100,000 to under $150,000"/>
    <x v="1"/>
    <s v="No"/>
    <s v="White Non-Hispanic"/>
    <x v="1"/>
    <s v="Very conservative"/>
    <s v="Female"/>
    <s v="Protestant"/>
    <s v="South Korea"/>
    <s v="Very good"/>
    <x v="0"/>
    <x v="2"/>
    <s v="Very unlikely"/>
    <s v="No, not a partner"/>
    <s v="Yes, as a partner"/>
    <s v="No, not a partner"/>
    <s v="No, not a partner"/>
    <s v="Yes, as a partner"/>
    <s v="Yes, as a partner"/>
    <s v="Everything will be the same as before the crisis"/>
  </r>
  <r>
    <s v="Married"/>
    <n v="2"/>
    <n v="2"/>
    <x v="0"/>
    <n v="76"/>
    <x v="2"/>
    <s v="Postgraduate or professional degree, including master's, doctorate, medical or law degree (e.g., MA, MS, PhD, MD, JD)"/>
    <s v="$50,000 but less than $75,000"/>
    <x v="2"/>
    <s v="No"/>
    <s v="White Non-Hispanic"/>
    <x v="0"/>
    <s v="Very conservative"/>
    <s v="Female"/>
    <s v="Protestant"/>
    <s v="United Kingdom"/>
    <s v="Very good"/>
    <x v="1"/>
    <x v="0"/>
    <s v="Somewhat unlikely"/>
    <s v="Yes, as a partner"/>
    <s v="Yes, as a partner"/>
    <s v="Yes, as a partner"/>
    <s v="Yes, as a partner"/>
    <s v="Yes, as a partner"/>
    <s v="Yes, as a partner"/>
    <s v="Countries will cooperate more with other countries"/>
  </r>
  <r>
    <s v="Married"/>
    <n v="2"/>
    <n v="2"/>
    <x v="0"/>
    <n v="67"/>
    <x v="2"/>
    <s v="Some college, no degree (includes community college)"/>
    <s v="$200,000 to under $250,000"/>
    <x v="1"/>
    <s v="No"/>
    <s v="White Non-Hispanic"/>
    <x v="0"/>
    <s v="Very liberal"/>
    <s v="Female"/>
    <s v="Nothing in particular"/>
    <s v="Mexico"/>
    <s v="Somewhat good"/>
    <x v="0"/>
    <x v="0"/>
    <s v="Somewhat likely"/>
    <s v="Yes, as a partner"/>
    <s v="DK/Refused"/>
    <s v="DK/Refused"/>
    <s v="Yes, as a partner"/>
    <s v="Yes, as a partner"/>
    <s v="Yes, as a partner"/>
    <s v="Countries will cooperate more with other countries"/>
  </r>
  <r>
    <s v="Married"/>
    <n v="2"/>
    <n v="2"/>
    <x v="0"/>
    <n v="69"/>
    <x v="2"/>
    <s v="Postgraduate or professional degree, including master's, doctorate, medical or law degree (e.g., MA, MS, PhD, MD, JD)"/>
    <s v="Refused"/>
    <x v="3"/>
    <s v="Refused"/>
    <s v="Refused"/>
    <x v="2"/>
    <s v="Somewhat liberal"/>
    <s v="Male"/>
    <s v="Refused"/>
    <s v="China"/>
    <s v="Somewhat bad"/>
    <x v="0"/>
    <x v="3"/>
    <s v="Somewhat likely"/>
    <s v="Yes, as a partner"/>
    <s v="No, not a partner"/>
    <s v="DK/Refused"/>
    <s v="Yes, as a partner"/>
    <s v="Yes, as a partner"/>
    <s v="Yes, as a partner"/>
    <s v="Countries will increase their focus on national interests"/>
  </r>
  <r>
    <s v="Married"/>
    <n v="2"/>
    <n v="2"/>
    <x v="0"/>
    <n v="56"/>
    <x v="0"/>
    <s v="4 year college or university degree/Bachelor.s degree (e.g., BS, BA, AB)"/>
    <s v="$75,000 but less than $100,000"/>
    <x v="2"/>
    <s v="No"/>
    <s v="White Non-Hispanic"/>
    <x v="0"/>
    <s v="Very conservative"/>
    <s v="Male"/>
    <s v="Catholic, Roman Catholic"/>
    <s v="United Kingdom"/>
    <s v="Somewhat good"/>
    <x v="0"/>
    <x v="0"/>
    <s v="Somewhat unlikely"/>
    <s v="Yes, as a partner"/>
    <s v="No, not a partner"/>
    <s v="No, not a partner"/>
    <s v="No, not a partner"/>
    <s v="No, not a partner"/>
    <s v="No, not a partner"/>
    <s v="Countries will increase their focus on national interests"/>
  </r>
  <r>
    <s v="Divorced"/>
    <n v="1"/>
    <n v="1"/>
    <x v="0"/>
    <n v="57"/>
    <x v="0"/>
    <s v="Some college, no degree (includes community college)"/>
    <s v="$25,000 but less than $30,000"/>
    <x v="0"/>
    <s v="No"/>
    <s v="White Non-Hispanic"/>
    <x v="0"/>
    <s v="Very conservative"/>
    <s v="Female"/>
    <s v="Baptist"/>
    <s v="China"/>
    <s v="Somewhat bad"/>
    <x v="1"/>
    <x v="2"/>
    <s v="Somewhat likely"/>
    <s v="No, not a partner"/>
    <s v="Yes, as a partner"/>
    <s v="Yes, as a partner"/>
    <s v="Yes, as a partner"/>
    <s v="Yes, as a partner"/>
    <s v="No, not a partner"/>
    <s v="Countries will cooperate more with other countries"/>
  </r>
  <r>
    <s v="Married"/>
    <n v="2"/>
    <n v="2"/>
    <x v="0"/>
    <s v="Refused"/>
    <x v="2"/>
    <s v="2 year associate degree from a college or university"/>
    <s v="$50,000 but less than $75,000"/>
    <x v="2"/>
    <s v="No"/>
    <s v="White Non-Hispanic"/>
    <x v="0"/>
    <s v="Very conservative"/>
    <s v="Female"/>
    <s v="Catholic, Roman Catholic"/>
    <s v="Israel"/>
    <s v="Somewhat good"/>
    <x v="0"/>
    <x v="0"/>
    <s v="Somewhat likely"/>
    <s v="No, not a partner"/>
    <s v="Yes, as a partner"/>
    <s v="No, not a partner"/>
    <s v="Yes, as a partner"/>
    <s v="Yes, as a partner"/>
    <s v="No, not a partner"/>
    <s v="Everything will be the same as before the crisis"/>
  </r>
  <r>
    <s v="Married"/>
    <n v="2"/>
    <n v="2"/>
    <x v="0"/>
    <n v="74"/>
    <x v="2"/>
    <s v="Some postgraduate or professional schooling, no postgraduate degree"/>
    <s v="$100,000 to under $150,000"/>
    <x v="1"/>
    <s v="No"/>
    <s v="White Non-Hispanic"/>
    <x v="0"/>
    <s v="Somewhat conservative"/>
    <s v="Female"/>
    <s v="Protestant"/>
    <s v="The European Union (EU)"/>
    <s v="Somewhat good"/>
    <x v="0"/>
    <x v="0"/>
    <s v="Somewhat likely"/>
    <s v="Yes, as a partner"/>
    <s v="No, not a partner"/>
    <s v="No, not a partner"/>
    <s v="Yes, as a partner"/>
    <s v="Yes, as a partner"/>
    <s v="Yes, as a partner"/>
    <s v="Everything will be the same as before the crisis"/>
  </r>
  <r>
    <s v="Married"/>
    <n v="4"/>
    <n v="2"/>
    <x v="0"/>
    <n v="34"/>
    <x v="1"/>
    <s v="4 year college or university degree/Bachelor.s degree (e.g., BS, BA, AB)"/>
    <s v="$50,000 but less than $75,000"/>
    <x v="2"/>
    <s v="No"/>
    <s v="White Non-Hispanic"/>
    <x v="0"/>
    <s v="Somewhat liberal"/>
    <s v="Female"/>
    <s v="Catholic, Roman Catholic"/>
    <s v="Canada"/>
    <s v="Somewhat bad"/>
    <x v="0"/>
    <x v="0"/>
    <s v="Somewhat unlikely"/>
    <s v="Yes, as a partner"/>
    <s v="Yes, as a partner"/>
    <s v="Yes, as a partner"/>
    <s v="Yes, as a partner"/>
    <s v="Yes, as a partner"/>
    <s v="Yes, as a partner"/>
    <s v="Countries will cooperate more with other countries"/>
  </r>
  <r>
    <s v="Married"/>
    <n v="4"/>
    <n v="3"/>
    <x v="1"/>
    <n v="86"/>
    <x v="2"/>
    <s v="High school graduate (Grade 12 with diploma or GED certificate)"/>
    <s v="$50,000 but less than $75,000"/>
    <x v="2"/>
    <s v="No"/>
    <s v="White Non-Hispanic"/>
    <x v="0"/>
    <s v="Moderate"/>
    <s v="Female"/>
    <s v="Protestant"/>
    <s v="United Kingdom"/>
    <s v="Somewhat bad"/>
    <x v="0"/>
    <x v="0"/>
    <s v="Somewhat likely"/>
    <s v="Yes, as a partner"/>
    <s v="Yes, as a partner"/>
    <s v="Yes, as a partner"/>
    <s v="Yes, as a partner"/>
    <s v="Yes, as a partner"/>
    <s v="Yes, as a partner"/>
    <s v="Countries will cooperate more with other countries"/>
  </r>
  <r>
    <s v="Single, that is never married"/>
    <n v="1"/>
    <n v="1"/>
    <x v="0"/>
    <n v="72"/>
    <x v="2"/>
    <s v="High school graduate (Grade 12 with diploma or GED certificate)"/>
    <s v="$15,000 but less than $25,000"/>
    <x v="0"/>
    <s v="No"/>
    <s v="White Non-Hispanic"/>
    <x v="0"/>
    <s v="Somewhat liberal"/>
    <s v="Male"/>
    <s v="Nothing in particular"/>
    <s v="Canada"/>
    <s v="Somewhat good"/>
    <x v="0"/>
    <x v="0"/>
    <s v="Somewhat unlikely"/>
    <s v="Yes, as a partner"/>
    <s v="No, not a partner"/>
    <s v="Yes, as a partner"/>
    <s v="Yes, as a partner"/>
    <s v="Yes, as a partner"/>
    <s v="Yes, as a partner"/>
    <s v="Countries will cooperate more with other countries"/>
  </r>
  <r>
    <s v="Divorced"/>
    <n v="5"/>
    <n v="3"/>
    <x v="0"/>
    <n v="58"/>
    <x v="0"/>
    <s v="Some college, no degree (includes community college)"/>
    <s v="$25,000 but less than $30,000"/>
    <x v="0"/>
    <s v="No"/>
    <s v="White Non-Hispanic"/>
    <x v="0"/>
    <s v="Very liberal"/>
    <s v="Female"/>
    <s v="Christian (Just Christian)"/>
    <s v="The European Union (EU)"/>
    <s v="Somewhat good"/>
    <x v="0"/>
    <x v="0"/>
    <s v="Somewhat likely"/>
    <s v="Yes, as a partner"/>
    <s v="Yes, as a partner"/>
    <s v="No, not a partner"/>
    <s v="No, not a partner"/>
    <s v="Yes, as a partner"/>
    <s v="Yes, as a partner"/>
    <s v="Countries will cooperate more with other countries"/>
  </r>
  <r>
    <s v="Married"/>
    <n v="2"/>
    <n v="2"/>
    <x v="0"/>
    <n v="30"/>
    <x v="1"/>
    <s v="4 year college or university degree/Bachelor.s degree (e.g., BS, BA, AB)"/>
    <s v="$30,000 but less than $40,000"/>
    <x v="0"/>
    <s v="No"/>
    <s v="Mixed"/>
    <x v="0"/>
    <s v="Moderate"/>
    <s v="Female"/>
    <s v="Nothing in particular"/>
    <s v="United Kingdom"/>
    <s v="Somewhat good"/>
    <x v="0"/>
    <x v="2"/>
    <s v="Somewhat likely"/>
    <s v="DK/Refused"/>
    <s v="Yes, as a partner"/>
    <s v="No, not a partner"/>
    <s v="Yes, as a partner"/>
    <s v="Yes, as a partner"/>
    <s v="Yes, as a partner"/>
    <s v="Countries will cooperate more with other countries"/>
  </r>
  <r>
    <s v="Married"/>
    <n v="3"/>
    <n v="3"/>
    <x v="0"/>
    <n v="51"/>
    <x v="0"/>
    <s v="High school graduate (Grade 12 with diploma or GED certificate)"/>
    <s v="$250,000 or more"/>
    <x v="1"/>
    <s v="No"/>
    <s v="White Non-Hispanic"/>
    <x v="0"/>
    <s v="Somewhat liberal"/>
    <s v="Male"/>
    <s v="Christian (Just Christian)"/>
    <s v="United Kingdom"/>
    <s v="Somewhat good"/>
    <x v="1"/>
    <x v="2"/>
    <s v="Somewhat unlikely"/>
    <s v="Yes, as a partner"/>
    <s v="Yes, as a partner"/>
    <s v="Yes, as a partner"/>
    <s v="Yes, as a partner"/>
    <s v="Yes, as a partner"/>
    <s v="Yes, as a partner"/>
    <s v="Countries will cooperate more with other countries"/>
  </r>
  <r>
    <s v="Widowed"/>
    <n v="1"/>
    <n v="1"/>
    <x v="0"/>
    <n v="58"/>
    <x v="0"/>
    <s v="High school graduate (Grade 12 with diploma or GED certificate)"/>
    <s v="$30,000 but less than $40,000"/>
    <x v="0"/>
    <s v="No"/>
    <s v="White Non-Hispanic"/>
    <x v="3"/>
    <s v="Refused"/>
    <s v="Female"/>
    <s v="Catholic, Roman Catholic"/>
    <s v="Mexico"/>
    <s v="DK/Refused"/>
    <x v="0"/>
    <x v="0"/>
    <s v="Very likely"/>
    <s v="DK/Refused"/>
    <s v="DK/Refused"/>
    <s v="DK/Refused"/>
    <s v="DK/Refused"/>
    <s v="DK/Refused"/>
    <s v="DK/Refused"/>
    <s v="Countries will increase their focus on national interests"/>
  </r>
  <r>
    <s v="Single, living with a partner"/>
    <n v="3"/>
    <n v="3"/>
    <x v="0"/>
    <n v="59"/>
    <x v="0"/>
    <s v="2 year associate degree from a college or university"/>
    <s v="$25,000 but less than $30,000"/>
    <x v="0"/>
    <s v="No"/>
    <s v="White Non-Hispanic"/>
    <x v="1"/>
    <s v="Very conservative"/>
    <s v="Male"/>
    <s v="Baptist"/>
    <s v="United Kingdom"/>
    <s v="Somewhat good"/>
    <x v="0"/>
    <x v="0"/>
    <s v="Somewhat unlikely"/>
    <s v="No, not a partner"/>
    <s v="No, not a partner"/>
    <s v="No, not a partner"/>
    <s v="Yes, as a partner"/>
    <s v="No, not a partner"/>
    <s v="No, not a partner"/>
    <s v="Countries will increase their focus on national interests"/>
  </r>
  <r>
    <s v="Married"/>
    <n v="2"/>
    <n v="2"/>
    <x v="0"/>
    <n v="66"/>
    <x v="2"/>
    <s v="High school graduate (Grade 12 with diploma or GED certificate)"/>
    <s v="$75,000 but less than $100,000"/>
    <x v="2"/>
    <s v="No"/>
    <s v="White Non-Hispanic"/>
    <x v="1"/>
    <s v="Somewhat conservative"/>
    <s v="Female"/>
    <s v="Christian (Just Christian)"/>
    <s v="Israel"/>
    <s v="Somewhat good"/>
    <x v="1"/>
    <x v="2"/>
    <s v="Somewhat likely"/>
    <s v="No, not a partner"/>
    <s v="No, not a partner"/>
    <s v="No, not a partner"/>
    <s v="Yes, as a partner"/>
    <s v="Yes, as a partner"/>
    <s v="Yes, as a partner"/>
    <s v="Everything will be the same as before the crisis"/>
  </r>
  <r>
    <s v="Married"/>
    <n v="2"/>
    <n v="2"/>
    <x v="0"/>
    <n v="69"/>
    <x v="2"/>
    <s v="Postgraduate or professional degree, including master's, doctorate, medical or law degree (e.g., MA, MS, PhD, MD, JD)"/>
    <s v="$100,000 to under $150,000"/>
    <x v="1"/>
    <s v="No"/>
    <s v="White Non-Hispanic"/>
    <x v="0"/>
    <s v="Somewhat liberal"/>
    <s v="Female"/>
    <s v="Atheist"/>
    <s v="United Kingdom"/>
    <s v="Somewhat bad"/>
    <x v="0"/>
    <x v="0"/>
    <s v="Somewhat likely"/>
    <s v="Yes, as a partner"/>
    <s v="Yes, as a partner"/>
    <s v="Yes, as a partner"/>
    <s v="Yes, as a partner"/>
    <s v="Yes, as a partner"/>
    <s v="Yes, as a partner"/>
    <s v="Everything will be the same as before the crisis"/>
  </r>
  <r>
    <s v="Widowed"/>
    <n v="1"/>
    <n v="1"/>
    <x v="0"/>
    <n v="87"/>
    <x v="2"/>
    <s v="Postgraduate or professional degree, including master's, doctorate, medical or law degree (e.g., MA, MS, PhD, MD, JD)"/>
    <s v="$40,000 but less than $50,000"/>
    <x v="0"/>
    <s v="No"/>
    <s v="White Non-Hispanic"/>
    <x v="0"/>
    <s v="Somewhat liberal"/>
    <s v="Male"/>
    <s v="Methodist"/>
    <s v="United Kingdom"/>
    <s v="Somewhat good"/>
    <x v="0"/>
    <x v="2"/>
    <s v="Somewhat likely"/>
    <s v="Yes, as a partner"/>
    <s v="Yes, as a partner"/>
    <s v="Yes, as a partner"/>
    <s v="Yes, as a partner"/>
    <s v="Yes, as a partner"/>
    <s v="Yes, as a partner"/>
    <s v="Everything will be the same as before the crisis"/>
  </r>
  <r>
    <s v="Married"/>
    <n v="2"/>
    <n v="2"/>
    <x v="0"/>
    <n v="54"/>
    <x v="0"/>
    <s v="4 year college or university degree/Bachelor.s degree (e.g., BS, BA, AB)"/>
    <s v="$40,000 but less than $50,000"/>
    <x v="0"/>
    <s v="No"/>
    <s v="Black Non-Hispanic"/>
    <x v="0"/>
    <s v="Somewhat liberal"/>
    <s v="Male"/>
    <s v="Agnostic"/>
    <s v="Germany"/>
    <s v="Somewhat good"/>
    <x v="0"/>
    <x v="0"/>
    <s v="Very unlikely"/>
    <s v="Yes, as a partner"/>
    <s v="Yes, as a partner"/>
    <s v="Yes, as a partner"/>
    <s v="Yes, as a partner"/>
    <s v="Yes, as a partner"/>
    <s v="Yes, as a partner"/>
    <s v="Everything will be the same as before the crisis"/>
  </r>
  <r>
    <s v="Widowed"/>
    <n v="2"/>
    <n v="2"/>
    <x v="0"/>
    <n v="68"/>
    <x v="2"/>
    <s v="Some college, no degree (includes community college)"/>
    <s v="$15,000 but less than $25,000"/>
    <x v="0"/>
    <s v="No"/>
    <s v="White Non-Hispanic"/>
    <x v="0"/>
    <s v="Somewhat liberal"/>
    <s v="Female"/>
    <s v="Nothing in particular"/>
    <s v="DK/Refused"/>
    <s v="Very good"/>
    <x v="0"/>
    <x v="2"/>
    <s v="Somewhat likely"/>
    <s v="Yes, as a partner"/>
    <s v="Yes, as a partner"/>
    <s v="Yes, as a partner"/>
    <s v="Yes, as a partner"/>
    <s v="Yes, as a partner"/>
    <s v="Yes, as a partner"/>
    <s v="Countries will cooperate more with other countries"/>
  </r>
  <r>
    <s v="Married"/>
    <n v="2"/>
    <n v="2"/>
    <x v="0"/>
    <n v="59"/>
    <x v="0"/>
    <s v="Postgraduate or professional degree, including master's, doctorate, medical or law degree (e.g., MA, MS, PhD, MD, JD)"/>
    <s v="$150,000 to under $200,000"/>
    <x v="1"/>
    <s v="No"/>
    <s v="White Non-Hispanic"/>
    <x v="0"/>
    <s v="Moderate"/>
    <s v="Male"/>
    <s v="Nothing in particular"/>
    <s v="China"/>
    <s v="Somewhat good"/>
    <x v="0"/>
    <x v="2"/>
    <s v="Somewhat likely"/>
    <s v="Yes, as a partner"/>
    <s v="Yes, as a partner"/>
    <s v="Yes, as a partner"/>
    <s v="Yes, as a partner"/>
    <s v="Yes, as a partner"/>
    <s v="Yes, as a partner"/>
    <s v="Everything will be the same as before the crisis"/>
  </r>
  <r>
    <s v="Divorced"/>
    <n v="1"/>
    <n v="1"/>
    <x v="0"/>
    <n v="65"/>
    <x v="2"/>
    <s v="Some postgraduate or professional schooling, no postgraduate degree"/>
    <s v="$15,000 but less than $25,000"/>
    <x v="0"/>
    <s v="No"/>
    <s v="White Non-Hispanic"/>
    <x v="0"/>
    <s v="Moderate"/>
    <s v="Female"/>
    <s v="Methodist"/>
    <s v="DK/Refused"/>
    <s v="Somewhat good"/>
    <x v="0"/>
    <x v="0"/>
    <s v="Somewhat likely"/>
    <s v="Yes, as a partner"/>
    <s v="Yes, as a partner"/>
    <s v="No, not a partner"/>
    <s v="Yes, as a partner"/>
    <s v="Yes, as a partner"/>
    <s v="Yes, as a partner"/>
    <s v="Countries will cooperate more with other countries"/>
  </r>
  <r>
    <s v="Married"/>
    <n v="6"/>
    <n v="4"/>
    <x v="0"/>
    <n v="27"/>
    <x v="3"/>
    <s v="2 year associate degree from a college or university"/>
    <s v="$100,000 to under $150,000"/>
    <x v="1"/>
    <s v="No"/>
    <s v="White Non-Hispanic"/>
    <x v="1"/>
    <s v="Very conservative"/>
    <s v="Male"/>
    <s v="Catholic, Roman Catholic"/>
    <s v="United Kingdom"/>
    <s v="Somewhat good"/>
    <x v="0"/>
    <x v="0"/>
    <s v="Somewhat unlikely"/>
    <s v="No, not a partner"/>
    <s v="No, not a partner"/>
    <s v="DK/Refused"/>
    <s v="No, not a partner"/>
    <s v="No, not a partner"/>
    <s v="No, not a partner"/>
    <s v="Countries will increase their focus on national interests"/>
  </r>
  <r>
    <s v="Widowed"/>
    <n v="1"/>
    <n v="1"/>
    <x v="0"/>
    <n v="95"/>
    <x v="2"/>
    <s v="High school graduate (Grade 12 with diploma or GED certificate)"/>
    <s v="Less than $50,000 (Unspecified)"/>
    <x v="0"/>
    <s v="No"/>
    <s v="White Non-Hispanic"/>
    <x v="0"/>
    <s v="Moderate"/>
    <s v="Female"/>
    <s v="Nothing in particular"/>
    <s v="DK/Refused"/>
    <s v="Somewhat good"/>
    <x v="2"/>
    <x v="0"/>
    <s v="Somewhat likely"/>
    <s v="No, not a partner"/>
    <s v="No, not a partner"/>
    <s v="No, not a partner"/>
    <s v="DK/Refused"/>
    <s v="No, not a partner"/>
    <s v="Yes, as a partner"/>
    <s v="Everything will be the same as before the crisis"/>
  </r>
  <r>
    <s v="Widowed"/>
    <n v="2"/>
    <n v="2"/>
    <x v="0"/>
    <n v="76"/>
    <x v="2"/>
    <s v="High school graduate (Grade 12 with diploma or GED certificate)"/>
    <s v="$50,000 but less than $75,000"/>
    <x v="2"/>
    <s v="No"/>
    <s v="White Non-Hispanic"/>
    <x v="0"/>
    <s v="Moderate"/>
    <s v="Female"/>
    <s v="Presbyterian"/>
    <s v="Mexico"/>
    <s v="Very bad"/>
    <x v="0"/>
    <x v="0"/>
    <s v="Somewhat likely"/>
    <s v="Yes, as a partner"/>
    <s v="Yes, as a partner"/>
    <s v="No, not a partner"/>
    <s v="Yes, as a partner"/>
    <s v="Yes, as a partner"/>
    <s v="Yes, as a partner"/>
    <s v="Countries will cooperate more with other countries"/>
  </r>
  <r>
    <s v="Widowed"/>
    <n v="1"/>
    <n v="1"/>
    <x v="0"/>
    <n v="68"/>
    <x v="2"/>
    <s v="4 year college or university degree/Bachelor.s degree (e.g., BS, BA, AB)"/>
    <s v="$15,000 but less than $25,000"/>
    <x v="0"/>
    <s v="No"/>
    <s v="White Non-Hispanic"/>
    <x v="0"/>
    <s v="Somewhat liberal"/>
    <s v="Female"/>
    <s v="Lutheran"/>
    <s v="United Kingdom"/>
    <s v="Somewhat bad"/>
    <x v="0"/>
    <x v="0"/>
    <s v="Somewhat likely"/>
    <s v="Yes, as a partner"/>
    <s v="Yes, as a partner"/>
    <s v="Yes, as a partner"/>
    <s v="Yes, as a partner"/>
    <s v="Yes, as a partner"/>
    <s v="Yes, as a partner"/>
    <s v="Everything will be the same as before the crisis"/>
  </r>
  <r>
    <s v="Divorced"/>
    <n v="3"/>
    <n v="3"/>
    <x v="0"/>
    <n v="60"/>
    <x v="0"/>
    <s v="Some college, no degree (includes community college)"/>
    <s v="$25,000 but less than $30,000"/>
    <x v="0"/>
    <s v="No"/>
    <s v="White Non-Hispanic"/>
    <x v="0"/>
    <s v="Very liberal"/>
    <s v="Male"/>
    <s v="Nothing in particular"/>
    <s v="The European Union (EU)"/>
    <s v="Very bad"/>
    <x v="0"/>
    <x v="0"/>
    <s v="Very likely"/>
    <s v="No, not a partner"/>
    <s v="No, not a partner"/>
    <s v="No, not a partner"/>
    <s v="No, not a partner"/>
    <s v="No, not a partner"/>
    <s v="No, not a partner"/>
    <s v="Everything will be the same as before the crisis"/>
  </r>
  <r>
    <s v="Married"/>
    <n v="2"/>
    <n v="2"/>
    <x v="0"/>
    <n v="66"/>
    <x v="2"/>
    <s v="4 year college or university degree/Bachelor.s degree (e.g., BS, BA, AB)"/>
    <s v="$150,000 to under $200,000"/>
    <x v="1"/>
    <s v="No"/>
    <s v="White Non-Hispanic"/>
    <x v="1"/>
    <s v="Somewhat conservative"/>
    <s v="Male"/>
    <s v="Catholic, Roman Catholic"/>
    <s v="United Kingdom"/>
    <s v="Somewhat good"/>
    <x v="4"/>
    <x v="1"/>
    <s v="Very likely"/>
    <s v="Yes, as a partner"/>
    <s v="Yes, as a partner"/>
    <s v="Yes, as a partner"/>
    <s v="Yes, as a partner"/>
    <s v="Yes, as a partner"/>
    <s v="Yes, as a partner"/>
    <s v="Everything will be the same as before the crisis"/>
  </r>
  <r>
    <s v="Married"/>
    <n v="2"/>
    <n v="2"/>
    <x v="0"/>
    <n v="75"/>
    <x v="2"/>
    <s v="Postgraduate or professional degree, including master's, doctorate, medical or law degree (e.g., MA, MS, PhD, MD, JD)"/>
    <s v="$75,000 but less than $100,000"/>
    <x v="2"/>
    <s v="No"/>
    <s v="White Non-Hispanic"/>
    <x v="0"/>
    <s v="Very conservative"/>
    <s v="Female"/>
    <s v="Baptist"/>
    <s v="Israel"/>
    <s v="Somewhat good"/>
    <x v="0"/>
    <x v="0"/>
    <s v="Somewhat unlikely"/>
    <s v="Yes, as a partner"/>
    <s v="No, not a partner"/>
    <s v="No, not a partner"/>
    <s v="Yes, as a partner"/>
    <s v="Yes, as a partner"/>
    <s v="Yes, as a partner"/>
    <s v="Everything will be the same as before the crisis"/>
  </r>
  <r>
    <s v="Married"/>
    <n v="2"/>
    <n v="2"/>
    <x v="0"/>
    <n v="59"/>
    <x v="0"/>
    <s v="Some college, no degree (includes community college)"/>
    <s v="$50,000 but less than $75,000"/>
    <x v="2"/>
    <s v="No"/>
    <s v="White Non-Hispanic"/>
    <x v="0"/>
    <s v="Very conservative"/>
    <s v="Male"/>
    <s v="Baptist"/>
    <s v="United Kingdom"/>
    <s v="Somewhat good"/>
    <x v="0"/>
    <x v="0"/>
    <s v="Somewhat likely"/>
    <s v="Yes, as a partner"/>
    <s v="Yes, as a partner"/>
    <s v="Yes, as a partner"/>
    <s v="Yes, as a partner"/>
    <s v="Yes, as a partner"/>
    <s v="Yes, as a partner"/>
    <s v="Everything will be the same as before the crisis"/>
  </r>
  <r>
    <s v="Divorced"/>
    <n v="1"/>
    <n v="1"/>
    <x v="0"/>
    <n v="70"/>
    <x v="2"/>
    <s v="High school incomplete (Grades 9-11 or Grade 12 with NO diploma)"/>
    <s v="$15,000 but less than $25,000"/>
    <x v="0"/>
    <s v="No"/>
    <s v="Refused"/>
    <x v="3"/>
    <s v="Very conservative"/>
    <s v="Male"/>
    <s v="Protestant"/>
    <s v="Israel"/>
    <s v="Somewhat good"/>
    <x v="1"/>
    <x v="2"/>
    <s v="Very likely"/>
    <s v="No, not a partner"/>
    <s v="Yes, as a partner"/>
    <s v="Yes, as a partner"/>
    <s v="No, not a partner"/>
    <s v="DK/Refused"/>
    <s v="No, not a partner"/>
    <s v="DK/Refused"/>
  </r>
  <r>
    <s v="Married"/>
    <n v="2"/>
    <n v="2"/>
    <x v="0"/>
    <n v="56"/>
    <x v="0"/>
    <s v="High school graduate (Grade 12 with diploma or GED certificate)"/>
    <s v="$30,000 but less than $40,000"/>
    <x v="0"/>
    <s v="No"/>
    <s v="White Non-Hispanic"/>
    <x v="0"/>
    <s v="Very conservative"/>
    <s v="Female"/>
    <s v="Protestant"/>
    <s v="Israel"/>
    <s v="Somewhat bad"/>
    <x v="3"/>
    <x v="0"/>
    <s v="Very likely"/>
    <s v="No, not a partner"/>
    <s v="No, not a partner"/>
    <s v="No, not a partner"/>
    <s v="Yes, as a partner"/>
    <s v="No, not a partner"/>
    <s v="No, not a partner"/>
    <s v="Countries will increase their focus on national interests"/>
  </r>
  <r>
    <s v="Married"/>
    <n v="3"/>
    <n v="3"/>
    <x v="0"/>
    <s v="Refused"/>
    <x v="2"/>
    <s v="Postgraduate or professional degree, including master's, doctorate, medical or law degree (e.g., MA, MS, PhD, MD, JD)"/>
    <s v="$50,000 but less than $75,000"/>
    <x v="2"/>
    <s v="No"/>
    <s v="White Non-Hispanic"/>
    <x v="0"/>
    <s v="Moderate"/>
    <s v="Male"/>
    <s v="Refused"/>
    <s v="Germany"/>
    <s v="Very bad"/>
    <x v="0"/>
    <x v="0"/>
    <s v="Somewhat likely"/>
    <s v="Yes, as a partner"/>
    <s v="No, not a partner"/>
    <s v="No, not a partner"/>
    <s v="Yes, as a partner"/>
    <s v="Yes, as a partner"/>
    <s v="Yes, as a partner"/>
    <s v="Countries will increase their focus on national interests"/>
  </r>
  <r>
    <s v="Divorced"/>
    <n v="2"/>
    <n v="2"/>
    <x v="0"/>
    <n v="55"/>
    <x v="0"/>
    <s v="High school graduate (Grade 12 with diploma or GED certificate)"/>
    <s v="Less than $15,000"/>
    <x v="0"/>
    <s v="Yes"/>
    <s v="Unspecified Hispanic"/>
    <x v="0"/>
    <s v="Moderate"/>
    <s v="Male"/>
    <s v="Catholic, Roman Catholic"/>
    <s v="Other"/>
    <s v="Somewhat bad"/>
    <x v="4"/>
    <x v="1"/>
    <s v="Very unlikely"/>
    <s v="Yes, as a partner"/>
    <s v="Yes, as a partner"/>
    <s v="DK/Refused"/>
    <s v="Yes, as a partner"/>
    <s v="Yes, as a partner"/>
    <s v="Yes, as a partner"/>
    <s v="Countries will cooperate more with other countries"/>
  </r>
  <r>
    <s v="Single, that is never married"/>
    <n v="1"/>
    <n v="1"/>
    <x v="0"/>
    <n v="71"/>
    <x v="2"/>
    <s v="Some college, no degree (includes community college)"/>
    <s v="$15,000 but less than $25,000"/>
    <x v="0"/>
    <s v="No"/>
    <s v="White Non-Hispanic"/>
    <x v="0"/>
    <s v="Very conservative"/>
    <s v="Male"/>
    <s v="Catholic, Roman Catholic"/>
    <s v="Israel"/>
    <s v="Somewhat good"/>
    <x v="0"/>
    <x v="0"/>
    <s v="Somewhat likely"/>
    <s v="DK/Refused"/>
    <s v="DK/Refused"/>
    <s v="DK/Refused"/>
    <s v="Yes, as a partner"/>
    <s v="DK/Refused"/>
    <s v="DK/Refused"/>
    <s v="Everything will be the same as before the crisis"/>
  </r>
  <r>
    <s v="Married"/>
    <n v="5"/>
    <n v="4"/>
    <x v="0"/>
    <n v="50"/>
    <x v="0"/>
    <s v="4 year college or university degree/Bachelor.s degree (e.g., BS, BA, AB)"/>
    <s v="$100,000 and over (Unspecified)"/>
    <x v="1"/>
    <s v="No"/>
    <s v="White Non-Hispanic"/>
    <x v="0"/>
    <s v="Very liberal"/>
    <s v="Female"/>
    <s v="Jewish/Judaism"/>
    <s v="Israel"/>
    <s v="Somewhat bad"/>
    <x v="0"/>
    <x v="0"/>
    <s v="Very likely"/>
    <s v="Yes, as a partner"/>
    <s v="Yes, as a partner"/>
    <s v="Yes, as a partner"/>
    <s v="Yes, as a partner"/>
    <s v="Yes, as a partner"/>
    <s v="Yes, as a partner"/>
    <s v="Countries will cooperate more with other countries"/>
  </r>
  <r>
    <s v="Married"/>
    <n v="2"/>
    <n v="2"/>
    <x v="0"/>
    <n v="65"/>
    <x v="2"/>
    <s v="High school graduate (Grade 12 with diploma or GED certificate)"/>
    <s v="$50,000 but less than $100,000 (Unspecified)"/>
    <x v="2"/>
    <s v="No"/>
    <s v="White Non-Hispanic"/>
    <x v="0"/>
    <s v="Somewhat liberal"/>
    <s v="Female"/>
    <s v="Nothing in particular"/>
    <s v="China"/>
    <s v="Somewhat good"/>
    <x v="0"/>
    <x v="2"/>
    <s v="Very likely"/>
    <s v="Yes, as a partner"/>
    <s v="No, not a partner"/>
    <s v="Yes, as a partner"/>
    <s v="Yes, as a partner"/>
    <s v="Yes, as a partner"/>
    <s v="Yes, as a partner"/>
    <s v="Everything will be the same as before the crisis"/>
  </r>
  <r>
    <s v="Single, living with a partner"/>
    <n v="5"/>
    <n v="2"/>
    <x v="0"/>
    <n v="41"/>
    <x v="1"/>
    <s v="4 year college or university degree/Bachelor.s degree (e.g., BS, BA, AB)"/>
    <s v="$75,000 but less than $100,000"/>
    <x v="2"/>
    <s v="No"/>
    <s v="White Non-Hispanic"/>
    <x v="1"/>
    <s v="Moderate"/>
    <s v="Female"/>
    <s v="Nothing in particular"/>
    <s v="China"/>
    <s v="Somewhat good"/>
    <x v="1"/>
    <x v="2"/>
    <s v="Somewhat likely"/>
    <s v="Yes, as a partner"/>
    <s v="No, not a partner"/>
    <s v="No, not a partner"/>
    <s v="Yes, as a partner"/>
    <s v="No, not a partner"/>
    <s v="Yes, as a partner"/>
    <s v="Everything will be the same as before the crisis"/>
  </r>
  <r>
    <s v="Married"/>
    <n v="2"/>
    <n v="2"/>
    <x v="0"/>
    <n v="56"/>
    <x v="0"/>
    <s v="4 year college or university degree/Bachelor.s degree (e.g., BS, BA, AB)"/>
    <s v="$50,000 but less than $75,000"/>
    <x v="2"/>
    <s v="No"/>
    <s v="White Non-Hispanic"/>
    <x v="0"/>
    <s v="Moderate"/>
    <s v="Female"/>
    <s v="Christian (Just Christian)"/>
    <s v="Germany"/>
    <s v="Somewhat bad"/>
    <x v="0"/>
    <x v="0"/>
    <s v="Somewhat likely"/>
    <s v="Yes, as a partner"/>
    <s v="Yes, as a partner"/>
    <s v="Yes, as a partner"/>
    <s v="Yes, as a partner"/>
    <s v="Yes, as a partner"/>
    <s v="Yes, as a partner"/>
    <s v="Countries will cooperate more with other countries"/>
  </r>
  <r>
    <s v="Married"/>
    <n v="2"/>
    <n v="2"/>
    <x v="0"/>
    <n v="67"/>
    <x v="2"/>
    <s v="Postgraduate or professional degree, including master's, doctorate, medical or law degree (e.g., MA, MS, PhD, MD, JD)"/>
    <s v="$100,000 to under $150,000"/>
    <x v="1"/>
    <s v="No"/>
    <s v="Refused"/>
    <x v="1"/>
    <s v="Somewhat conservative"/>
    <s v="Male"/>
    <s v="Christian (Just Christian)"/>
    <s v="United Kingdom"/>
    <s v="Somewhat good"/>
    <x v="1"/>
    <x v="2"/>
    <s v="Somewhat unlikely"/>
    <s v="No, not a partner"/>
    <s v="No, not a partner"/>
    <s v="Yes, as a partner"/>
    <s v="Yes, as a partner"/>
    <s v="No, not a partner"/>
    <s v="Yes, as a partner"/>
    <s v="Everything will be the same as before the crisis"/>
  </r>
  <r>
    <s v="Divorced"/>
    <n v="1"/>
    <n v="1"/>
    <x v="0"/>
    <n v="69"/>
    <x v="2"/>
    <s v="High school graduate (Grade 12 with diploma or GED certificate)"/>
    <s v="$15,000 but less than $25,000"/>
    <x v="0"/>
    <s v="No"/>
    <s v="White Non-Hispanic"/>
    <x v="0"/>
    <s v="Very conservative"/>
    <s v="Female"/>
    <s v="Baptist"/>
    <s v="China"/>
    <s v="Somewhat bad"/>
    <x v="1"/>
    <x v="2"/>
    <s v="Very likely"/>
    <s v="No, not a partner"/>
    <s v="Yes, as a partner"/>
    <s v="No, not a partner"/>
    <s v="No, not a partner"/>
    <s v="No, not a partner"/>
    <s v="No, not a partner"/>
    <s v="Everything will be the same as before the crisis"/>
  </r>
  <r>
    <s v="Refused"/>
    <n v="1"/>
    <n v="1"/>
    <x v="0"/>
    <n v="86"/>
    <x v="2"/>
    <s v="High school graduate (Grade 12 with diploma or GED certificate)"/>
    <s v="Less than $50,000 (Unspecified)"/>
    <x v="0"/>
    <s v="No"/>
    <s v="White Non-Hispanic"/>
    <x v="2"/>
    <s v="Moderate"/>
    <s v="Female"/>
    <s v="Nothing in particular"/>
    <s v="DK/Refused"/>
    <s v="DK/Refused"/>
    <x v="3"/>
    <x v="3"/>
    <s v="DK/Refused"/>
    <s v="No, not a partner"/>
    <s v="No, not a partner"/>
    <s v="No, not a partner"/>
    <s v="No, not a partner"/>
    <s v="No, not a partner"/>
    <s v="No, not a partner"/>
    <s v="Countries will cooperate more with other countries"/>
  </r>
  <r>
    <s v="Married"/>
    <n v="2"/>
    <n v="2"/>
    <x v="0"/>
    <n v="65"/>
    <x v="2"/>
    <s v="High school graduate (Grade 12 with diploma or GED certificate)"/>
    <s v="$40,000 but less than $50,000"/>
    <x v="0"/>
    <s v="Yes"/>
    <s v="Unspecified Hispanic"/>
    <x v="0"/>
    <s v="Very conservative"/>
    <s v="Male"/>
    <s v="Christian (Just Christian)"/>
    <s v="Israel"/>
    <s v="Somewhat good"/>
    <x v="1"/>
    <x v="2"/>
    <s v="Very unlikely"/>
    <s v="Yes, as a partner"/>
    <s v="No, not a partner"/>
    <s v="No, not a partner"/>
    <s v="No, not a partner"/>
    <s v="Yes, as a partner"/>
    <s v="Yes, as a partner"/>
    <s v="Everything will be the same as before the crisis"/>
  </r>
  <r>
    <s v="Married"/>
    <n v="5"/>
    <n v="5"/>
    <x v="0"/>
    <n v="55"/>
    <x v="0"/>
    <s v="Some college, no degree (includes community college)"/>
    <s v="$150,000 to under $200,000"/>
    <x v="1"/>
    <s v="No"/>
    <s v="White Non-Hispanic"/>
    <x v="0"/>
    <s v="Somewhat conservative"/>
    <s v="Female"/>
    <s v="Catholic, Roman Catholic"/>
    <s v="China"/>
    <s v="Somewhat good"/>
    <x v="1"/>
    <x v="0"/>
    <s v="Somewhat likely"/>
    <s v="Yes, as a partner"/>
    <s v="No, not a partner"/>
    <s v="No, not a partner"/>
    <s v="Yes, as a partner"/>
    <s v="Yes, as a partner"/>
    <s v="Yes, as a partner"/>
    <s v="Everything will be the same as before the crisis"/>
  </r>
  <r>
    <s v="Married"/>
    <n v="2"/>
    <n v="2"/>
    <x v="0"/>
    <n v="57"/>
    <x v="0"/>
    <s v="4 year college or university degree/Bachelor.s degree (e.g., BS, BA, AB)"/>
    <s v="Refused"/>
    <x v="3"/>
    <s v="Yes"/>
    <s v="White Hispanic"/>
    <x v="0"/>
    <s v="Somewhat liberal"/>
    <s v="Female"/>
    <s v="Catholic, Roman Catholic"/>
    <s v="Other"/>
    <s v="Somewhat bad"/>
    <x v="1"/>
    <x v="2"/>
    <s v="Somewhat unlikely"/>
    <s v="Yes, as a partner"/>
    <s v="Yes, as a partner"/>
    <s v="Yes, as a partner"/>
    <s v="Yes, as a partner"/>
    <s v="Yes, as a partner"/>
    <s v="Yes, as a partner"/>
    <s v="Countries will increase their focus on national interests"/>
  </r>
  <r>
    <s v="Married"/>
    <n v="2"/>
    <n v="2"/>
    <x v="0"/>
    <n v="56"/>
    <x v="0"/>
    <s v="High school graduate (Grade 12 with diploma or GED certificate)"/>
    <s v="$75,000 but less than $100,000"/>
    <x v="2"/>
    <s v="No"/>
    <s v="Black Non-Hispanic"/>
    <x v="0"/>
    <s v="Moderate"/>
    <s v="Male"/>
    <s v="Refused"/>
    <s v="China"/>
    <s v="Very bad"/>
    <x v="0"/>
    <x v="0"/>
    <s v="Very likely"/>
    <s v="No, not a partner"/>
    <s v="No, not a partner"/>
    <s v="Yes, as a partner"/>
    <s v="Yes, as a partner"/>
    <s v="Yes, as a partner"/>
    <s v="Yes, as a partner"/>
    <s v="Countries will increase their focus on national interests"/>
  </r>
  <r>
    <s v="Single, that is never married"/>
    <n v="2"/>
    <n v="2"/>
    <x v="0"/>
    <n v="68"/>
    <x v="2"/>
    <s v="High school graduate (Grade 12 with diploma or GED certificate)"/>
    <s v="$30,000 but less than $40,000"/>
    <x v="0"/>
    <s v="No"/>
    <s v="White Non-Hispanic"/>
    <x v="0"/>
    <s v="Somewhat liberal"/>
    <s v="Female"/>
    <s v="Nothing in particular"/>
    <s v="Canada"/>
    <s v="Somewhat bad"/>
    <x v="0"/>
    <x v="0"/>
    <s v="Somewhat likely"/>
    <s v="Yes, as a partner"/>
    <s v="No, not a partner"/>
    <s v="No, not a partner"/>
    <s v="Yes, as a partner"/>
    <s v="Yes, as a partner"/>
    <s v="Yes, as a partner"/>
    <s v="Everything will be the same as before the crisis"/>
  </r>
  <r>
    <s v="Married"/>
    <n v="3"/>
    <n v="3"/>
    <x v="0"/>
    <n v="61"/>
    <x v="0"/>
    <s v="4 year college or university degree/Bachelor.s degree (e.g., BS, BA, AB)"/>
    <s v="Refused"/>
    <x v="3"/>
    <s v="No"/>
    <s v="Refused"/>
    <x v="2"/>
    <s v="Refused"/>
    <s v="Female"/>
    <s v="Refused"/>
    <s v="DK/Refused"/>
    <s v="DK/Refused"/>
    <x v="0"/>
    <x v="0"/>
    <s v="Somewhat likely"/>
    <s v="DK/Refused"/>
    <s v="Yes, as a partner"/>
    <s v="No, not a partner"/>
    <s v="No, not a partner"/>
    <s v="Yes, as a partner"/>
    <s v="Yes, as a partner"/>
    <s v="Everything will be the same as before the crisis"/>
  </r>
  <r>
    <s v="Divorced"/>
    <n v="1"/>
    <n v="1"/>
    <x v="0"/>
    <n v="72"/>
    <x v="2"/>
    <s v="Some college, no degree (includes community college)"/>
    <s v="$15,000 but less than $25,000"/>
    <x v="0"/>
    <s v="No"/>
    <s v="Black Non-Hispanic"/>
    <x v="0"/>
    <s v="Moderate"/>
    <s v="Male"/>
    <s v="Protestant"/>
    <s v="Germany"/>
    <s v="Somewhat bad"/>
    <x v="0"/>
    <x v="0"/>
    <s v="Very likely"/>
    <s v="Yes, as a partner"/>
    <s v="Yes, as a partner"/>
    <s v="Yes, as a partner"/>
    <s v="Yes, as a partner"/>
    <s v="Yes, as a partner"/>
    <s v="Yes, as a partner"/>
    <s v="Countries will cooperate more with other countries"/>
  </r>
  <r>
    <s v="Married"/>
    <n v="3"/>
    <n v="3"/>
    <x v="0"/>
    <n v="57"/>
    <x v="0"/>
    <s v="Postgraduate or professional degree, including master's, doctorate, medical or law degree (e.g., MA, MS, PhD, MD, JD)"/>
    <s v="$40,000 but less than $50,000"/>
    <x v="0"/>
    <s v="No"/>
    <s v="Mixed"/>
    <x v="0"/>
    <s v="Moderate"/>
    <s v="Female"/>
    <s v="Nothing in particular"/>
    <s v="United Kingdom"/>
    <s v="Somewhat good"/>
    <x v="0"/>
    <x v="0"/>
    <s v="Somewhat likely"/>
    <s v="Yes, as a partner"/>
    <s v="No, not a partner"/>
    <s v="No, not a partner"/>
    <s v="No, not a partner"/>
    <s v="Yes, as a partner"/>
    <s v="Yes, as a partner"/>
    <s v="Everything will be the same as before the crisis"/>
  </r>
  <r>
    <s v="Divorced"/>
    <n v="3"/>
    <n v="3"/>
    <x v="0"/>
    <n v="64"/>
    <x v="0"/>
    <s v="Postgraduate or professional degree, including master's, doctorate, medical or law degree (e.g., MA, MS, PhD, MD, JD)"/>
    <s v="$50,000 but less than $75,000"/>
    <x v="2"/>
    <s v="No"/>
    <s v="Black Non-Hispanic"/>
    <x v="0"/>
    <s v="Somewhat liberal"/>
    <s v="Female"/>
    <s v="Protestant"/>
    <s v="United Kingdom"/>
    <s v="Somewhat bad"/>
    <x v="0"/>
    <x v="0"/>
    <s v="Somewhat unlikely"/>
    <s v="Yes, as a partner"/>
    <s v="Yes, as a partner"/>
    <s v="No, not a partner"/>
    <s v="Yes, as a partner"/>
    <s v="Yes, as a partner"/>
    <s v="Yes, as a partner"/>
    <s v="Countries will cooperate more with other countries"/>
  </r>
  <r>
    <s v="Married"/>
    <n v="2"/>
    <n v="2"/>
    <x v="0"/>
    <n v="67"/>
    <x v="2"/>
    <s v="High school graduate (Grade 12 with diploma or GED certificate)"/>
    <s v="Less than $50,000 (Unspecified)"/>
    <x v="0"/>
    <s v="No"/>
    <s v="White Non-Hispanic"/>
    <x v="0"/>
    <s v="Somewhat liberal"/>
    <s v="Female"/>
    <s v="Protestant"/>
    <s v="Mexico"/>
    <s v="Somewhat good"/>
    <x v="0"/>
    <x v="0"/>
    <s v="Very likely"/>
    <s v="Yes, as a partner"/>
    <s v="Yes, as a partner"/>
    <s v="Yes, as a partner"/>
    <s v="Yes, as a partner"/>
    <s v="Yes, as a partner"/>
    <s v="Yes, as a partner"/>
    <s v="Everything will be the same as before the crisis"/>
  </r>
  <r>
    <s v="Married"/>
    <n v="2"/>
    <n v="2"/>
    <x v="0"/>
    <n v="71"/>
    <x v="2"/>
    <s v="Some college, no degree (includes community college)"/>
    <s v="$30,000 but less than $40,000"/>
    <x v="0"/>
    <s v="No"/>
    <s v="White Non-Hispanic"/>
    <x v="0"/>
    <s v="Somewhat liberal"/>
    <s v="Male"/>
    <s v="Lutheran"/>
    <s v="United Kingdom"/>
    <s v="Somewhat bad"/>
    <x v="0"/>
    <x v="0"/>
    <s v="Somewhat likely"/>
    <s v="Yes, as a partner"/>
    <s v="No, not a partner"/>
    <s v="Yes, as a partner"/>
    <s v="Yes, as a partner"/>
    <s v="Yes, as a partner"/>
    <s v="Yes, as a partner"/>
    <s v="Countries will cooperate more with other countries"/>
  </r>
  <r>
    <s v="Widowed"/>
    <n v="3"/>
    <n v="2"/>
    <x v="1"/>
    <n v="78"/>
    <x v="2"/>
    <s v="4 year college or university degree/Bachelor.s degree (e.g., BS, BA, AB)"/>
    <s v="$30,000 but less than $40,000"/>
    <x v="0"/>
    <s v="No"/>
    <s v="Black Non-Hispanic"/>
    <x v="0"/>
    <s v="Moderate"/>
    <s v="Female"/>
    <s v="Protestant"/>
    <s v="United Kingdom"/>
    <s v="Somewhat good"/>
    <x v="0"/>
    <x v="2"/>
    <s v="Somewhat likely"/>
    <s v="Yes, as a partner"/>
    <s v="No, not a partner"/>
    <s v="No, not a partner"/>
    <s v="Yes, as a partner"/>
    <s v="Yes, as a partner"/>
    <s v="Yes, as a partner"/>
    <s v="Countries will cooperate more with other countries"/>
  </r>
  <r>
    <s v="Married"/>
    <n v="4"/>
    <n v="4"/>
    <x v="0"/>
    <n v="59"/>
    <x v="0"/>
    <s v="4 year college or university degree/Bachelor.s degree (e.g., BS, BA, AB)"/>
    <s v="$100,000 and over (Unspecified)"/>
    <x v="1"/>
    <s v="No"/>
    <s v="White Non-Hispanic"/>
    <x v="0"/>
    <s v="Very conservative"/>
    <s v="Male"/>
    <s v="Catholic, Roman Catholic"/>
    <s v="Israel"/>
    <s v="Very good"/>
    <x v="0"/>
    <x v="0"/>
    <s v="Very likely"/>
    <s v="Yes, as a partner"/>
    <s v="Yes, as a partner"/>
    <s v="Yes, as a partner"/>
    <s v="Yes, as a partner"/>
    <s v="Yes, as a partner"/>
    <s v="Yes, as a partner"/>
    <s v="Countries will cooperate more with other countries"/>
  </r>
  <r>
    <s v="Single, that is never married"/>
    <n v="1"/>
    <n v="1"/>
    <x v="0"/>
    <n v="52"/>
    <x v="0"/>
    <s v="High school graduate (Grade 12 with diploma or GED certificate)"/>
    <s v="$25,000 but less than $30,000"/>
    <x v="0"/>
    <s v="No"/>
    <s v="White Non-Hispanic"/>
    <x v="3"/>
    <s v="Somewhat conservative"/>
    <s v="Female"/>
    <s v="Lutheran"/>
    <s v="DK/Refused"/>
    <s v="Somewhat good"/>
    <x v="0"/>
    <x v="0"/>
    <s v="Somewhat likely"/>
    <s v="Yes, as a partner"/>
    <s v="No, not a partner"/>
    <s v="Yes, as a partner"/>
    <s v="Yes, as a partner"/>
    <s v="Yes, as a partner"/>
    <s v="Yes, as a partner"/>
    <s v="Everything will be the same as before the crisis"/>
  </r>
  <r>
    <s v="Divorced"/>
    <n v="1"/>
    <n v="1"/>
    <x v="0"/>
    <n v="78"/>
    <x v="2"/>
    <s v="Postgraduate or professional degree, including master's, doctorate, medical or law degree (e.g., MA, MS, PhD, MD, JD)"/>
    <s v="$50,000 but less than $75,000"/>
    <x v="2"/>
    <s v="No"/>
    <s v="White Non-Hispanic"/>
    <x v="1"/>
    <s v="Moderate"/>
    <s v="Female"/>
    <s v="Nothing in particular"/>
    <s v="China"/>
    <s v="Somewhat good"/>
    <x v="0"/>
    <x v="2"/>
    <s v="Very likely"/>
    <s v="No, not a partner"/>
    <s v="No, not a partner"/>
    <s v="No, not a partner"/>
    <s v="Yes, as a partner"/>
    <s v="No, not a partner"/>
    <s v="No, not a partner"/>
    <s v="Countries will increase their focus on national interests"/>
  </r>
  <r>
    <s v="Divorced"/>
    <n v="1"/>
    <n v="1"/>
    <x v="0"/>
    <n v="79"/>
    <x v="2"/>
    <s v="2 year associate degree from a college or university"/>
    <s v="$50,000 but less than $75,000"/>
    <x v="2"/>
    <s v="No"/>
    <s v="White Non-Hispanic"/>
    <x v="0"/>
    <s v="Very conservative"/>
    <s v="Female"/>
    <s v="Agnostic"/>
    <s v="United Kingdom"/>
    <s v="Somewhat good"/>
    <x v="1"/>
    <x v="0"/>
    <s v="Somewhat likely"/>
    <s v="Yes, as a partner"/>
    <s v="Yes, as a partner"/>
    <s v="Yes, as a partner"/>
    <s v="Yes, as a partner"/>
    <s v="Yes, as a partner"/>
    <s v="Yes, as a partner"/>
    <s v="Countries will increase their focus on national interests"/>
  </r>
  <r>
    <s v="Divorced"/>
    <n v="2"/>
    <n v="2"/>
    <x v="0"/>
    <n v="63"/>
    <x v="0"/>
    <s v="4 year college or university degree/Bachelor.s degree (e.g., BS, BA, AB)"/>
    <s v="Less than $15,000"/>
    <x v="0"/>
    <s v="No"/>
    <s v="White Non-Hispanic"/>
    <x v="0"/>
    <s v="Very conservative"/>
    <s v="Female"/>
    <s v="Christian (Just Christian)"/>
    <s v="Israel"/>
    <s v="Somewhat good"/>
    <x v="1"/>
    <x v="0"/>
    <s v="Somewhat unlikely"/>
    <s v="Yes, as a partner"/>
    <s v="Yes, as a partner"/>
    <s v="Yes, as a partner"/>
    <s v="Yes, as a partner"/>
    <s v="Yes, as a partner"/>
    <s v="Yes, as a partner"/>
    <s v="Everything will be the same as before the crisis"/>
  </r>
  <r>
    <s v="Married"/>
    <n v="2"/>
    <n v="2"/>
    <x v="0"/>
    <n v="66"/>
    <x v="2"/>
    <s v="Postgraduate or professional degree, including master's, doctorate, medical or law degree (e.g., MA, MS, PhD, MD, JD)"/>
    <s v="$100,000 to under $150,000"/>
    <x v="1"/>
    <s v="No"/>
    <s v="White Non-Hispanic"/>
    <x v="0"/>
    <s v="Somewhat conservative"/>
    <s v="Male"/>
    <s v="Refused"/>
    <s v="United Kingdom"/>
    <s v="Very good"/>
    <x v="0"/>
    <x v="2"/>
    <s v="Somewhat likely"/>
    <s v="Yes, as a partner"/>
    <s v="No, not a partner"/>
    <s v="Yes, as a partner"/>
    <s v="Yes, as a partner"/>
    <s v="Yes, as a partner"/>
    <s v="Yes, as a partner"/>
    <s v="Countries will cooperate more with other countries"/>
  </r>
  <r>
    <s v="Divorced"/>
    <n v="7"/>
    <n v="3"/>
    <x v="1"/>
    <n v="90"/>
    <x v="2"/>
    <s v="Don't know"/>
    <s v="Less than $15,000"/>
    <x v="0"/>
    <s v="No"/>
    <s v="White Non-Hispanic"/>
    <x v="0"/>
    <s v="Very conservative"/>
    <s v="Female"/>
    <s v="Protestant"/>
    <s v="DK/Refused"/>
    <s v="Somewhat good"/>
    <x v="0"/>
    <x v="0"/>
    <s v="Somewhat likely"/>
    <s v="Yes, as a partner"/>
    <s v="No, not a partner"/>
    <s v="No, not a partner"/>
    <s v="Yes, as a partner"/>
    <s v="Yes, as a partner"/>
    <s v="Yes, as a partner"/>
    <s v="Everything will be the same as before the crisis"/>
  </r>
  <r>
    <s v="Married"/>
    <n v="3"/>
    <n v="3"/>
    <x v="0"/>
    <n v="60"/>
    <x v="0"/>
    <s v="Some college, no degree (includes community college)"/>
    <s v="$50,000 but less than $75,000"/>
    <x v="2"/>
    <s v="Refused"/>
    <s v="Refused"/>
    <x v="0"/>
    <s v="Somewhat liberal"/>
    <s v="Female"/>
    <s v="Nothing in particular"/>
    <s v="Canada"/>
    <s v="Somewhat good"/>
    <x v="0"/>
    <x v="0"/>
    <s v="Very likely"/>
    <s v="Yes, as a partner"/>
    <s v="Yes, as a partner"/>
    <s v="Yes, as a partner"/>
    <s v="Yes, as a partner"/>
    <s v="Yes, as a partner"/>
    <s v="Yes, as a partner"/>
    <s v="Countries will increase their focus on national interests"/>
  </r>
  <r>
    <s v="Married"/>
    <n v="2"/>
    <n v="2"/>
    <x v="0"/>
    <n v="75"/>
    <x v="2"/>
    <s v="Some college, no degree (includes community college)"/>
    <s v="$50,000 but less than $75,000"/>
    <x v="2"/>
    <s v="No"/>
    <s v="White Non-Hispanic"/>
    <x v="0"/>
    <s v="Very conservative"/>
    <s v="Female"/>
    <s v="Catholic, Roman Catholic"/>
    <s v="China"/>
    <s v="Very good"/>
    <x v="0"/>
    <x v="0"/>
    <s v="Somewhat likely"/>
    <s v="No, not a partner"/>
    <s v="Yes, as a partner"/>
    <s v="Yes, as a partner"/>
    <s v="Yes, as a partner"/>
    <s v="Yes, as a partner"/>
    <s v="No, not a partner"/>
    <s v="Countries will cooperate more with other countries"/>
  </r>
  <r>
    <s v="Widowed"/>
    <n v="1"/>
    <n v="1"/>
    <x v="0"/>
    <n v="69"/>
    <x v="2"/>
    <s v="Postgraduate or professional degree, including master's, doctorate, medical or law degree (e.g., MA, MS, PhD, MD, JD)"/>
    <s v="Refused"/>
    <x v="3"/>
    <s v="No"/>
    <s v="White Non-Hispanic"/>
    <x v="1"/>
    <s v="Somewhat conservative"/>
    <s v="Female"/>
    <s v="Other"/>
    <s v="China"/>
    <s v="Somewhat good"/>
    <x v="1"/>
    <x v="0"/>
    <s v="Somewhat likely"/>
    <s v="Yes, as a partner"/>
    <s v="DK/Refused"/>
    <s v="Yes, as a partner"/>
    <s v="No, not a partner"/>
    <s v="Yes, as a partner"/>
    <s v="DK/Refused"/>
    <s v="Countries will increase their focus on national interests"/>
  </r>
  <r>
    <s v="Divorced"/>
    <n v="3"/>
    <n v="2"/>
    <x v="1"/>
    <n v="54"/>
    <x v="0"/>
    <s v="2 year associate degree from a college or university"/>
    <s v="$150,000 to under $200,000"/>
    <x v="1"/>
    <s v="No"/>
    <s v="White Non-Hispanic"/>
    <x v="0"/>
    <s v="Moderate"/>
    <s v="Female"/>
    <s v="Agnostic"/>
    <s v="United Kingdom"/>
    <s v="Somewhat bad"/>
    <x v="1"/>
    <x v="0"/>
    <s v="Very likely"/>
    <s v="Yes, as a partner"/>
    <s v="Yes, as a partner"/>
    <s v="Yes, as a partner"/>
    <s v="No, not a partner"/>
    <s v="Yes, as a partner"/>
    <s v="DK/Refused"/>
    <s v="Countries will increase their focus on national interests"/>
  </r>
  <r>
    <s v="Married"/>
    <n v="2"/>
    <n v="2"/>
    <x v="0"/>
    <n v="63"/>
    <x v="0"/>
    <s v="Some college, no degree (includes community college)"/>
    <s v="Refused"/>
    <x v="3"/>
    <s v="No"/>
    <s v="White Non-Hispanic"/>
    <x v="1"/>
    <s v="Moderate"/>
    <s v="Female"/>
    <s v="Catholic, Roman Catholic"/>
    <s v="Russia"/>
    <s v="Somewhat good"/>
    <x v="1"/>
    <x v="2"/>
    <s v="Somewhat likely"/>
    <s v="No, not a partner"/>
    <s v="No, not a partner"/>
    <s v="No, not a partner"/>
    <s v="No, not a partner"/>
    <s v="Yes, as a partner"/>
    <s v="Yes, as a partner"/>
    <s v="Countries will cooperate more with other countries"/>
  </r>
  <r>
    <s v="Married"/>
    <n v="3"/>
    <n v="2"/>
    <x v="0"/>
    <n v="48"/>
    <x v="1"/>
    <s v="Postgraduate or professional degree, including master's, doctorate, medical or law degree (e.g., MA, MS, PhD, MD, JD)"/>
    <s v="$75,000 but less than $100,000"/>
    <x v="2"/>
    <s v="No"/>
    <s v="White Non-Hispanic"/>
    <x v="0"/>
    <s v="Somewhat conservative"/>
    <s v="Female"/>
    <s v="Christian (Just Christian)"/>
    <s v="China"/>
    <s v="Somewhat good"/>
    <x v="2"/>
    <x v="2"/>
    <s v="Somewhat likely"/>
    <s v="No, not a partner"/>
    <s v="No, not a partner"/>
    <s v="No, not a partner"/>
    <s v="No, not a partner"/>
    <s v="Yes, as a partner"/>
    <s v="No, not a partner"/>
    <s v="Countries will cooperate more with other countries"/>
  </r>
  <r>
    <s v="Single, that is never married"/>
    <n v="4"/>
    <n v="3"/>
    <x v="0"/>
    <n v="44"/>
    <x v="1"/>
    <s v="High school incomplete (Grades 9-11 or Grade 12 with NO diploma)"/>
    <s v="$30,000 but less than $40,000"/>
    <x v="0"/>
    <s v="No"/>
    <s v="Black Non-Hispanic"/>
    <x v="0"/>
    <s v="Moderate"/>
    <s v="Male"/>
    <s v="Baptist"/>
    <s v="United Kingdom"/>
    <s v="Very good"/>
    <x v="0"/>
    <x v="1"/>
    <s v="Somewhat unlikely"/>
    <s v="Yes, as a partner"/>
    <s v="Yes, as a partner"/>
    <s v="Yes, as a partner"/>
    <s v="Yes, as a partner"/>
    <s v="Yes, as a partner"/>
    <s v="Yes, as a partner"/>
    <s v="Countries will increase their focus on national interests"/>
  </r>
  <r>
    <s v="Married"/>
    <n v="2"/>
    <n v="2"/>
    <x v="0"/>
    <n v="74"/>
    <x v="2"/>
    <s v="Postgraduate or professional degree, including master's, doctorate, medical or law degree (e.g., MA, MS, PhD, MD, JD)"/>
    <s v="$75,000 but less than $100,000"/>
    <x v="2"/>
    <s v="No"/>
    <s v="White Non-Hispanic"/>
    <x v="0"/>
    <s v="Moderate"/>
    <s v="Female"/>
    <s v="Protestant"/>
    <s v="United Kingdom"/>
    <s v="Somewhat good"/>
    <x v="0"/>
    <x v="0"/>
    <s v="Somewhat unlikely"/>
    <s v="Yes, as a partner"/>
    <s v="No, not a partner"/>
    <s v="No, not a partner"/>
    <s v="Yes, as a partner"/>
    <s v="Yes, as a partner"/>
    <s v="No, not a partner"/>
    <s v="Countries will increase their focus on national interests"/>
  </r>
  <r>
    <s v="Separated"/>
    <n v="2"/>
    <n v="2"/>
    <x v="0"/>
    <n v="60"/>
    <x v="0"/>
    <s v="Some college, no degree (includes community college)"/>
    <s v="$50,000 but less than $75,000"/>
    <x v="2"/>
    <s v="No"/>
    <s v="White Non-Hispanic"/>
    <x v="0"/>
    <s v="Moderate"/>
    <s v="Male"/>
    <s v="Christian (Just Christian)"/>
    <s v="Russia"/>
    <s v="Somewhat bad"/>
    <x v="0"/>
    <x v="0"/>
    <s v="Somewhat likely"/>
    <s v="Yes, as a partner"/>
    <s v="Yes, as a partner"/>
    <s v="Yes, as a partner"/>
    <s v="Yes, as a partner"/>
    <s v="Yes, as a partner"/>
    <s v="Yes, as a partner"/>
    <s v="Countries will cooperate more with other countries"/>
  </r>
  <r>
    <s v="Divorced"/>
    <n v="6"/>
    <n v="4"/>
    <x v="1"/>
    <n v="63"/>
    <x v="0"/>
    <s v="Some college, no degree (includes community college)"/>
    <s v="$50,000 but less than $75,000"/>
    <x v="2"/>
    <s v="No"/>
    <s v="White Non-Hispanic"/>
    <x v="0"/>
    <s v="Somewhat liberal"/>
    <s v="Female"/>
    <s v="Protestant"/>
    <s v="United Kingdom"/>
    <s v="DK/Refused"/>
    <x v="0"/>
    <x v="0"/>
    <s v="Somewhat unlikely"/>
    <s v="Yes, as a partner"/>
    <s v="No, not a partner"/>
    <s v="No, not a partner"/>
    <s v="Yes, as a partner"/>
    <s v="DK/Refused"/>
    <s v="Yes, as a partner"/>
    <s v="Countries will cooperate more with other countries"/>
  </r>
  <r>
    <s v="Single, that is never married"/>
    <n v="1"/>
    <n v="1"/>
    <x v="0"/>
    <n v="63"/>
    <x v="0"/>
    <s v="Some college, no degree (includes community college)"/>
    <s v="$50,000 but less than $75,000"/>
    <x v="2"/>
    <s v="No"/>
    <s v="White Non-Hispanic"/>
    <x v="3"/>
    <s v="Don't know"/>
    <s v="Male"/>
    <s v="Baptist"/>
    <s v="China"/>
    <s v="Somewhat good"/>
    <x v="3"/>
    <x v="0"/>
    <s v="Somewhat unlikely"/>
    <s v="Yes, as a partner"/>
    <s v="No, not a partner"/>
    <s v="Yes, as a partner"/>
    <s v="Yes, as a partner"/>
    <s v="Yes, as a partner"/>
    <s v="Yes, as a partner"/>
    <s v="Everything will be the same as before the crisis"/>
  </r>
  <r>
    <s v="Married"/>
    <n v="2"/>
    <n v="2"/>
    <x v="0"/>
    <n v="76"/>
    <x v="2"/>
    <s v="High school graduate (Grade 12 with diploma or GED certificate)"/>
    <s v="$15,000 but less than $25,000"/>
    <x v="0"/>
    <s v="No"/>
    <s v="White Non-Hispanic"/>
    <x v="0"/>
    <s v="Moderate"/>
    <s v="Female"/>
    <s v="Baptist"/>
    <s v="Israel"/>
    <s v="Somewhat bad"/>
    <x v="0"/>
    <x v="0"/>
    <s v="DK/Refused"/>
    <s v="No, not a partner"/>
    <s v="No, not a partner"/>
    <s v="No, not a partner"/>
    <s v="No, not a partner"/>
    <s v="No, not a partner"/>
    <s v="No, not a partner"/>
    <s v="Everything will be the same as before the crisis"/>
  </r>
  <r>
    <s v="Separated"/>
    <n v="3"/>
    <n v="2"/>
    <x v="0"/>
    <n v="44"/>
    <x v="1"/>
    <s v="High school graduate (Grade 12 with diploma or GED certificate)"/>
    <s v="Don't know"/>
    <x v="4"/>
    <s v="Yes"/>
    <s v="Black Hispanic"/>
    <x v="0"/>
    <s v="Somewhat conservative"/>
    <s v="Female"/>
    <s v="Catholic, Roman Catholic"/>
    <s v="Japan"/>
    <s v="Somewhat good"/>
    <x v="1"/>
    <x v="2"/>
    <s v="Somewhat likely"/>
    <s v="Yes, as a partner"/>
    <s v="Yes, as a partner"/>
    <s v="No, not a partner"/>
    <s v="Yes, as a partner"/>
    <s v="Yes, as a partner"/>
    <s v="Yes, as a partner"/>
    <s v="Countries will cooperate more with other countries"/>
  </r>
  <r>
    <s v="Single, that is never married"/>
    <n v="2"/>
    <n v="2"/>
    <x v="0"/>
    <n v="28"/>
    <x v="3"/>
    <s v="4 year college or university degree/Bachelor.s degree (e.g., BS, BA, AB)"/>
    <s v="$50,000 but less than $75,000"/>
    <x v="2"/>
    <s v="No"/>
    <s v="Refused"/>
    <x v="0"/>
    <s v="Very liberal"/>
    <s v="Male"/>
    <s v="Nothing in particular"/>
    <s v="United Kingdom"/>
    <s v="Somewhat good"/>
    <x v="0"/>
    <x v="0"/>
    <s v="Somewhat likely"/>
    <s v="Yes, as a partner"/>
    <s v="No, not a partner"/>
    <s v="Yes, as a partner"/>
    <s v="Yes, as a partner"/>
    <s v="Yes, as a partner"/>
    <s v="Yes, as a partner"/>
    <s v="Countries will increase their focus on national interests"/>
  </r>
  <r>
    <s v="Married"/>
    <n v="2"/>
    <n v="2"/>
    <x v="0"/>
    <n v="74"/>
    <x v="2"/>
    <s v="Some college, no degree (includes community college)"/>
    <s v="$25,000 but less than $30,000"/>
    <x v="0"/>
    <s v="Yes"/>
    <s v="White Hispanic"/>
    <x v="0"/>
    <s v="Moderate"/>
    <s v="Female"/>
    <s v="Catholic, Roman Catholic"/>
    <s v="United Kingdom"/>
    <s v="Somewhat good"/>
    <x v="0"/>
    <x v="0"/>
    <s v="Somewhat likely"/>
    <s v="Yes, as a partner"/>
    <s v="Yes, as a partner"/>
    <s v="DK/Refused"/>
    <s v="Yes, as a partner"/>
    <s v="Yes, as a partner"/>
    <s v="Yes, as a partner"/>
    <s v="Countries will increase their focus on national interests"/>
  </r>
  <r>
    <s v="Married"/>
    <n v="2"/>
    <n v="2"/>
    <x v="0"/>
    <n v="77"/>
    <x v="2"/>
    <s v="High school graduate (Grade 12 with diploma or GED certificate)"/>
    <s v="$50,000 but less than $75,000"/>
    <x v="2"/>
    <s v="No"/>
    <s v="White Non-Hispanic"/>
    <x v="1"/>
    <s v="Somewhat conservative"/>
    <s v="Male"/>
    <s v="Protestant"/>
    <s v="United Kingdom"/>
    <s v="Somewhat good"/>
    <x v="0"/>
    <x v="0"/>
    <s v="Somewhat likely"/>
    <s v="Yes, as a partner"/>
    <s v="Yes, as a partner"/>
    <s v="Yes, as a partner"/>
    <s v="Yes, as a partner"/>
    <s v="Yes, as a partner"/>
    <s v="Yes, as a partner"/>
    <s v="Everything will be the same as before the crisis"/>
  </r>
  <r>
    <s v="Married"/>
    <n v="5"/>
    <n v="2"/>
    <x v="0"/>
    <s v="Refused"/>
    <x v="2"/>
    <s v="Postgraduate or professional degree, including master's, doctorate, medical or law degree (e.g., MA, MS, PhD, MD, JD)"/>
    <s v="$100,000 and over (Unspecified)"/>
    <x v="1"/>
    <s v="No"/>
    <s v="Refused"/>
    <x v="0"/>
    <s v="Very conservative"/>
    <s v="Female"/>
    <s v="Protestant"/>
    <s v="Israel"/>
    <s v="Somewhat good"/>
    <x v="2"/>
    <x v="2"/>
    <s v="Very unlikely"/>
    <s v="No, not a partner"/>
    <s v="No, not a partner"/>
    <s v="No, not a partner"/>
    <s v="No, not a partner"/>
    <s v="No, not a partner"/>
    <s v="No, not a partner"/>
    <s v="Everything will be the same as before the crisis"/>
  </r>
  <r>
    <s v="Married"/>
    <n v="2"/>
    <n v="2"/>
    <x v="0"/>
    <n v="66"/>
    <x v="2"/>
    <s v="Postgraduate or professional degree, including master's, doctorate, medical or law degree (e.g., MA, MS, PhD, MD, JD)"/>
    <s v="$75,000 but less than $100,000"/>
    <x v="2"/>
    <s v="No"/>
    <s v="White Non-Hispanic"/>
    <x v="0"/>
    <s v="Very conservative"/>
    <s v="Male"/>
    <s v="Catholic, Roman Catholic"/>
    <s v="China"/>
    <s v="Somewhat good"/>
    <x v="0"/>
    <x v="2"/>
    <s v="Somewhat unlikely"/>
    <s v="Yes, as a partner"/>
    <s v="Yes, as a partner"/>
    <s v="No, not a partner"/>
    <s v="Yes, as a partner"/>
    <s v="Yes, as a partner"/>
    <s v="No, not a partner"/>
    <s v="Everything will be the same as before the crisis"/>
  </r>
  <r>
    <s v="Married"/>
    <n v="4"/>
    <n v="3"/>
    <x v="0"/>
    <n v="49"/>
    <x v="1"/>
    <s v="Postgraduate or professional degree, including master's, doctorate, medical or law degree (e.g., MA, MS, PhD, MD, JD)"/>
    <s v="$100,000 to under $150,000"/>
    <x v="1"/>
    <s v="No"/>
    <s v="White Non-Hispanic"/>
    <x v="0"/>
    <s v="Very liberal"/>
    <s v="Female"/>
    <s v="Catholic, Roman Catholic"/>
    <s v="Germany"/>
    <s v="Somewhat bad"/>
    <x v="0"/>
    <x v="3"/>
    <s v="Somewhat likely"/>
    <s v="Yes, as a partner"/>
    <s v="No, not a partner"/>
    <s v="No, not a partner"/>
    <s v="Yes, as a partner"/>
    <s v="Yes, as a partner"/>
    <s v="Yes, as a partner"/>
    <s v="Countries will increase their focus on national interests"/>
  </r>
  <r>
    <s v="Married"/>
    <n v="2"/>
    <n v="2"/>
    <x v="0"/>
    <n v="40"/>
    <x v="1"/>
    <s v="4 year college or university degree/Bachelor.s degree (e.g., BS, BA, AB)"/>
    <s v="$100,000 to under $150,000"/>
    <x v="1"/>
    <s v="No"/>
    <s v="Black Non-Hispanic"/>
    <x v="0"/>
    <s v="Somewhat liberal"/>
    <s v="Female"/>
    <s v="Protestant"/>
    <s v="China"/>
    <s v="Somewhat bad"/>
    <x v="0"/>
    <x v="2"/>
    <s v="Very likely"/>
    <s v="Yes, as a partner"/>
    <s v="Yes, as a partner"/>
    <s v="Yes, as a partner"/>
    <s v="Yes, as a partner"/>
    <s v="Yes, as a partner"/>
    <s v="Yes, as a partner"/>
    <s v="Countries will cooperate more with other countries"/>
  </r>
  <r>
    <s v="Married"/>
    <n v="4"/>
    <n v="2"/>
    <x v="0"/>
    <s v="Refused"/>
    <x v="2"/>
    <s v="4 year college or university degree/Bachelor.s degree (e.g., BS, BA, AB)"/>
    <s v="$250,000 or more"/>
    <x v="1"/>
    <s v="No"/>
    <s v="White Non-Hispanic"/>
    <x v="0"/>
    <s v="Somewhat conservative"/>
    <s v="Female"/>
    <s v="Christian (Just Christian)"/>
    <s v="Canada"/>
    <s v="Somewhat good"/>
    <x v="2"/>
    <x v="2"/>
    <s v="Somewhat unlikely"/>
    <s v="Yes, as a partner"/>
    <s v="No, not a partner"/>
    <s v="No, not a partner"/>
    <s v="No, not a partner"/>
    <s v="Yes, as a partner"/>
    <s v="Yes, as a partner"/>
    <s v="Countries will cooperate more with other countries"/>
  </r>
  <r>
    <s v="Divorced"/>
    <n v="1"/>
    <n v="1"/>
    <x v="0"/>
    <n v="71"/>
    <x v="2"/>
    <s v="Postgraduate or professional degree, including master's, doctorate, medical or law degree (e.g., MA, MS, PhD, MD, JD)"/>
    <s v="$75,000 but less than $100,000"/>
    <x v="2"/>
    <s v="No"/>
    <s v="White Non-Hispanic"/>
    <x v="1"/>
    <s v="Somewhat conservative"/>
    <s v="Male"/>
    <s v="Protestant"/>
    <s v="Israel"/>
    <s v="Somewhat good"/>
    <x v="0"/>
    <x v="0"/>
    <s v="Very unlikely"/>
    <s v="No, not a partner"/>
    <s v="DK/Refused"/>
    <s v="No, not a partner"/>
    <s v="No, not a partner"/>
    <s v="Yes, as a partner"/>
    <s v="Yes, as a partner"/>
    <s v="Everything will be the same as before the crisis"/>
  </r>
  <r>
    <s v="Married"/>
    <n v="2"/>
    <n v="2"/>
    <x v="0"/>
    <n v="63"/>
    <x v="0"/>
    <s v="High school graduate (Grade 12 with diploma or GED certificate)"/>
    <s v="$40,000 but less than $50,000"/>
    <x v="0"/>
    <s v="No"/>
    <s v="White Non-Hispanic"/>
    <x v="0"/>
    <s v="Moderate"/>
    <s v="Female"/>
    <s v="Catholic, Roman Catholic"/>
    <s v="United Kingdom"/>
    <s v="Somewhat good"/>
    <x v="1"/>
    <x v="0"/>
    <s v="Somewhat unlikely"/>
    <s v="Yes, as a partner"/>
    <s v="Yes, as a partner"/>
    <s v="Yes, as a partner"/>
    <s v="Yes, as a partner"/>
    <s v="Yes, as a partner"/>
    <s v="Yes, as a partner"/>
    <s v="Everything will be the same as before the crisis"/>
  </r>
  <r>
    <s v="Single, that is never married"/>
    <n v="2"/>
    <n v="2"/>
    <x v="0"/>
    <n v="57"/>
    <x v="0"/>
    <s v="2 year associate degree from a college or university"/>
    <s v="$75,000 but less than $100,000"/>
    <x v="2"/>
    <s v="No"/>
    <s v="White Non-Hispanic"/>
    <x v="1"/>
    <s v="Very conservative"/>
    <s v="Female"/>
    <s v="Catholic, Roman Catholic"/>
    <s v="Japan"/>
    <s v="Somewhat good"/>
    <x v="1"/>
    <x v="2"/>
    <s v="Very unlikely"/>
    <s v="Yes, as a partner"/>
    <s v="Yes, as a partner"/>
    <s v="Yes, as a partner"/>
    <s v="No, not a partner"/>
    <s v="No, not a partner"/>
    <s v="No, not a partner"/>
    <s v="Countries will cooperate more with other countries"/>
  </r>
  <r>
    <s v="Married"/>
    <n v="2"/>
    <n v="2"/>
    <x v="0"/>
    <n v="63"/>
    <x v="0"/>
    <s v="Postgraduate or professional degree, including master's, doctorate, medical or law degree (e.g., MA, MS, PhD, MD, JD)"/>
    <s v="$250,000 or more"/>
    <x v="1"/>
    <s v="No"/>
    <s v="Mixed"/>
    <x v="3"/>
    <s v="Moderate"/>
    <s v="Male"/>
    <s v="Agnostic"/>
    <s v="Germany"/>
    <s v="Very bad"/>
    <x v="0"/>
    <x v="0"/>
    <s v="Somewhat likely"/>
    <s v="Yes, as a partner"/>
    <s v="Yes, as a partner"/>
    <s v="Yes, as a partner"/>
    <s v="Yes, as a partner"/>
    <s v="Yes, as a partner"/>
    <s v="Yes, as a partner"/>
    <s v="Countries will increase their focus on national interests"/>
  </r>
  <r>
    <s v="Single, that is never married"/>
    <n v="1"/>
    <n v="1"/>
    <x v="0"/>
    <n v="64"/>
    <x v="0"/>
    <s v="High school graduate (Grade 12 with diploma or GED certificate)"/>
    <s v="$25,000 but less than $30,000"/>
    <x v="0"/>
    <s v="Yes"/>
    <s v="White Hispanic"/>
    <x v="1"/>
    <s v="Very conservative"/>
    <s v="Female"/>
    <s v="Catholic, Roman Catholic"/>
    <s v="France"/>
    <s v="DK/Refused"/>
    <x v="1"/>
    <x v="2"/>
    <s v="Very unlikely"/>
    <s v="DK/Refused"/>
    <s v="No, not a partner"/>
    <s v="No, not a partner"/>
    <s v="No, not a partner"/>
    <s v="No, not a partner"/>
    <s v="DK/Refused"/>
    <s v="Countries will cooperate more with other countries"/>
  </r>
  <r>
    <s v="Divorced"/>
    <n v="2"/>
    <n v="2"/>
    <x v="0"/>
    <n v="19"/>
    <x v="3"/>
    <s v="High school incomplete (Grades 9-11 or Grade 12 with NO diploma)"/>
    <s v="Less than $15,000"/>
    <x v="0"/>
    <s v="Yes"/>
    <s v="White Hispanic"/>
    <x v="0"/>
    <s v="Moderate"/>
    <s v="Male"/>
    <s v="Catholic, Roman Catholic"/>
    <s v="Other"/>
    <s v="Very good"/>
    <x v="1"/>
    <x v="2"/>
    <s v="Very likely"/>
    <s v="Yes, as a partner"/>
    <s v="Yes, as a partner"/>
    <s v="Yes, as a partner"/>
    <s v="No, not a partner"/>
    <s v="Yes, as a partner"/>
    <s v="Yes, as a partner"/>
    <s v="Countries will cooperate more with other countries"/>
  </r>
  <r>
    <s v="Married"/>
    <n v="2"/>
    <n v="2"/>
    <x v="0"/>
    <n v="64"/>
    <x v="0"/>
    <s v="Postgraduate or professional degree, including master's, doctorate, medical or law degree (e.g., MA, MS, PhD, MD, JD)"/>
    <s v="$100,000 to under $150,000"/>
    <x v="1"/>
    <s v="No"/>
    <s v="White Non-Hispanic"/>
    <x v="0"/>
    <s v="Moderate"/>
    <s v="Female"/>
    <s v="Catholic, Roman Catholic"/>
    <s v="United Kingdom"/>
    <s v="Somewhat bad"/>
    <x v="0"/>
    <x v="1"/>
    <s v="Somewhat likely"/>
    <s v="Yes, as a partner"/>
    <s v="Yes, as a partner"/>
    <s v="Yes, as a partner"/>
    <s v="Yes, as a partner"/>
    <s v="Yes, as a partner"/>
    <s v="Yes, as a partner"/>
    <s v="DK/Refused"/>
  </r>
  <r>
    <s v="Married"/>
    <n v="4"/>
    <n v="2"/>
    <x v="0"/>
    <n v="54"/>
    <x v="0"/>
    <s v="Postgraduate or professional degree, including master's, doctorate, medical or law degree (e.g., MA, MS, PhD, MD, JD)"/>
    <s v="Refused"/>
    <x v="3"/>
    <s v="Refused"/>
    <s v="Refused"/>
    <x v="2"/>
    <s v="Refused"/>
    <s v="Male"/>
    <s v="Refused"/>
    <s v="Other"/>
    <s v="Very bad"/>
    <x v="0"/>
    <x v="0"/>
    <s v="Somewhat unlikely"/>
    <s v="Yes, as a partner"/>
    <s v="Yes, as a partner"/>
    <s v="Yes, as a partner"/>
    <s v="Yes, as a partner"/>
    <s v="Yes, as a partner"/>
    <s v="Yes, as a partner"/>
    <s v="Everything will be the same as before the crisis"/>
  </r>
  <r>
    <s v="Single, that is never married"/>
    <n v="1"/>
    <n v="1"/>
    <x v="0"/>
    <n v="45"/>
    <x v="1"/>
    <s v="4 year college or university degree/Bachelor.s degree (e.g., BS, BA, AB)"/>
    <s v="$50,000 but less than $75,000"/>
    <x v="2"/>
    <s v="No"/>
    <s v="White Non-Hispanic"/>
    <x v="0"/>
    <s v="Moderate"/>
    <s v="Female"/>
    <s v="Catholic, Roman Catholic"/>
    <s v="China"/>
    <s v="Somewhat bad"/>
    <x v="1"/>
    <x v="2"/>
    <s v="Very likely"/>
    <s v="Yes, as a partner"/>
    <s v="No, not a partner"/>
    <s v="Yes, as a partner"/>
    <s v="Yes, as a partner"/>
    <s v="Yes, as a partner"/>
    <s v="Yes, as a partner"/>
    <s v="Everything will be the same as before the crisis"/>
  </r>
  <r>
    <s v="Single, that is never married"/>
    <n v="3"/>
    <n v="3"/>
    <x v="0"/>
    <n v="49"/>
    <x v="1"/>
    <s v="Some college, no degree (includes community college)"/>
    <s v="$150,000 to under $200,000"/>
    <x v="1"/>
    <s v="Yes"/>
    <s v="White Hispanic"/>
    <x v="0"/>
    <s v="Very conservative"/>
    <s v="Female"/>
    <s v="Non-denominational or Independent Church"/>
    <s v="DK/Refused"/>
    <s v="Somewhat good"/>
    <x v="4"/>
    <x v="1"/>
    <s v="Somewhat likely"/>
    <s v="DK/Refused"/>
    <s v="No, not a partner"/>
    <s v="No, not a partner"/>
    <s v="Yes, as a partner"/>
    <s v="Yes, as a partner"/>
    <s v="No, not a partner"/>
    <s v="Countries will cooperate more with other countries"/>
  </r>
  <r>
    <s v="Married"/>
    <n v="2"/>
    <n v="2"/>
    <x v="0"/>
    <n v="70"/>
    <x v="2"/>
    <s v="4 year college or university degree/Bachelor.s degree (e.g., BS, BA, AB)"/>
    <s v="$75,000 but less than $100,000"/>
    <x v="2"/>
    <s v="No"/>
    <s v="White Non-Hispanic"/>
    <x v="0"/>
    <s v="Somewhat conservative"/>
    <s v="Male"/>
    <s v="Agnostic"/>
    <s v="United Kingdom"/>
    <s v="Somewhat bad"/>
    <x v="0"/>
    <x v="0"/>
    <s v="Somewhat unlikely"/>
    <s v="Yes, as a partner"/>
    <s v="No, not a partner"/>
    <s v="Yes, as a partner"/>
    <s v="Yes, as a partner"/>
    <s v="Yes, as a partner"/>
    <s v="No, not a partner"/>
    <s v="Countries will increase their focus on national interests"/>
  </r>
  <r>
    <s v="Single, that is never married"/>
    <n v="3"/>
    <n v="3"/>
    <x v="0"/>
    <n v="57"/>
    <x v="0"/>
    <s v="Some college, no degree (includes community college)"/>
    <s v="$40,000 but less than $50,000"/>
    <x v="0"/>
    <s v="No"/>
    <s v="Native American/American Indian/Alaska Native"/>
    <x v="0"/>
    <s v="Very conservative"/>
    <s v="Male"/>
    <s v="Catholic, Roman Catholic"/>
    <s v="United Kingdom"/>
    <s v="Somewhat good"/>
    <x v="0"/>
    <x v="2"/>
    <s v="Very unlikely"/>
    <s v="No, not a partner"/>
    <s v="No, not a partner"/>
    <s v="Yes, as a partner"/>
    <s v="Yes, as a partner"/>
    <s v="Yes, as a partner"/>
    <s v="Yes, as a partner"/>
    <s v="Countries will cooperate more with other countries"/>
  </r>
  <r>
    <s v="Divorced"/>
    <n v="2"/>
    <n v="2"/>
    <x v="0"/>
    <n v="74"/>
    <x v="2"/>
    <s v="Some college, no degree (includes community college)"/>
    <s v="$75,000 but less than $100,000"/>
    <x v="2"/>
    <s v="No"/>
    <s v="White Non-Hispanic"/>
    <x v="1"/>
    <s v="Moderate"/>
    <s v="Male"/>
    <s v="Nothing in particular"/>
    <s v="Mexico"/>
    <s v="Somewhat good"/>
    <x v="1"/>
    <x v="2"/>
    <s v="Very unlikely"/>
    <s v="No, not a partner"/>
    <s v="Yes, as a partner"/>
    <s v="Yes, as a partner"/>
    <s v="Yes, as a partner"/>
    <s v="No, not a partner"/>
    <s v="No, not a partner"/>
    <s v="Countries will cooperate more with other countries"/>
  </r>
  <r>
    <s v="Widowed"/>
    <n v="1"/>
    <n v="1"/>
    <x v="0"/>
    <n v="75"/>
    <x v="2"/>
    <s v="Postgraduate or professional degree, including master's, doctorate, medical or law degree (e.g., MA, MS, PhD, MD, JD)"/>
    <s v="$50,000 but less than $75,000"/>
    <x v="2"/>
    <s v="No"/>
    <s v="White Non-Hispanic"/>
    <x v="0"/>
    <s v="Moderate"/>
    <s v="Female"/>
    <s v="Jewish/Judaism"/>
    <s v="Germany"/>
    <s v="Somewhat good"/>
    <x v="0"/>
    <x v="0"/>
    <s v="Somewhat unlikely"/>
    <s v="Yes, as a partner"/>
    <s v="Yes, as a partner"/>
    <s v="Yes, as a partner"/>
    <s v="Yes, as a partner"/>
    <s v="Yes, as a partner"/>
    <s v="Yes, as a partner"/>
    <s v="Everything will be the same as before the crisis"/>
  </r>
  <r>
    <s v="Married"/>
    <n v="4"/>
    <n v="4"/>
    <x v="0"/>
    <n v="65"/>
    <x v="2"/>
    <s v="2 year associate degree from a college or university"/>
    <s v="$15,000 but less than $25,000"/>
    <x v="0"/>
    <s v="No"/>
    <s v="White Non-Hispanic"/>
    <x v="0"/>
    <s v="Somewhat conservative"/>
    <s v="Female"/>
    <s v="Christian (Just Christian)"/>
    <s v="DK/Refused"/>
    <s v="Somewhat good"/>
    <x v="0"/>
    <x v="0"/>
    <s v="Very likely"/>
    <s v="Yes, as a partner"/>
    <s v="No, not a partner"/>
    <s v="DK/Refused"/>
    <s v="Yes, as a partner"/>
    <s v="Yes, as a partner"/>
    <s v="Yes, as a partner"/>
    <s v="Countries will increase their focus on national interests"/>
  </r>
  <r>
    <s v="Single, that is never married"/>
    <n v="1"/>
    <n v="1"/>
    <x v="0"/>
    <n v="44"/>
    <x v="1"/>
    <s v="High school graduate (Grade 12 with diploma or GED certificate)"/>
    <s v="Less than $15,000"/>
    <x v="0"/>
    <s v="No"/>
    <s v="White Non-Hispanic"/>
    <x v="0"/>
    <s v="Somewhat liberal"/>
    <s v="Female"/>
    <s v="Christian (Just Christian)"/>
    <s v="Israel"/>
    <s v="Very good"/>
    <x v="0"/>
    <x v="0"/>
    <s v="Somewhat likely"/>
    <s v="Yes, as a partner"/>
    <s v="Yes, as a partner"/>
    <s v="Yes, as a partner"/>
    <s v="Yes, as a partner"/>
    <s v="Yes, as a partner"/>
    <s v="No, not a partner"/>
    <s v="Countries will cooperate more with other countries"/>
  </r>
  <r>
    <s v="Widowed"/>
    <n v="1"/>
    <n v="1"/>
    <x v="0"/>
    <n v="93"/>
    <x v="2"/>
    <s v="Postgraduate or professional degree, including master's, doctorate, medical or law degree (e.g., MA, MS, PhD, MD, JD)"/>
    <s v="$50,000 but less than $100,000 (Unspecified)"/>
    <x v="2"/>
    <s v="No"/>
    <s v="White Non-Hispanic"/>
    <x v="0"/>
    <s v="Moderate"/>
    <s v="Female"/>
    <s v="Atheist"/>
    <s v="DK/Refused"/>
    <s v="Somewhat good"/>
    <x v="0"/>
    <x v="0"/>
    <s v="Somewhat likely"/>
    <s v="Yes, as a partner"/>
    <s v="No, not a partner"/>
    <s v="Yes, as a partner"/>
    <s v="Yes, as a partner"/>
    <s v="Yes, as a partner"/>
    <s v="Yes, as a partner"/>
    <s v="Everything will be the same as before the crisis"/>
  </r>
  <r>
    <s v="Separated"/>
    <n v="1"/>
    <n v="1"/>
    <x v="0"/>
    <n v="73"/>
    <x v="2"/>
    <s v="4 year college or university degree/Bachelor.s degree (e.g., BS, BA, AB)"/>
    <s v="$40,000 but less than $50,000"/>
    <x v="0"/>
    <s v="No"/>
    <s v="White Non-Hispanic"/>
    <x v="0"/>
    <s v="Moderate"/>
    <s v="Male"/>
    <s v="Protestant"/>
    <s v="Canada"/>
    <s v="Very bad"/>
    <x v="0"/>
    <x v="0"/>
    <s v="Somewhat likely"/>
    <s v="Yes, as a partner"/>
    <s v="Yes, as a partner"/>
    <s v="Yes, as a partner"/>
    <s v="Yes, as a partner"/>
    <s v="Yes, as a partner"/>
    <s v="Yes, as a partner"/>
    <s v="Countries will cooperate more with other countries"/>
  </r>
  <r>
    <s v="Widowed"/>
    <n v="2"/>
    <n v="2"/>
    <x v="0"/>
    <n v="89"/>
    <x v="2"/>
    <s v="Postgraduate or professional degree, including master's, doctorate, medical or law degree (e.g., MA, MS, PhD, MD, JD)"/>
    <s v="$75,000 but less than $100,000"/>
    <x v="2"/>
    <s v="No"/>
    <s v="White Non-Hispanic"/>
    <x v="0"/>
    <s v="Very conservative"/>
    <s v="Female"/>
    <s v="Refused"/>
    <s v="United Kingdom"/>
    <s v="Somewhat good"/>
    <x v="0"/>
    <x v="0"/>
    <s v="Very unlikely"/>
    <s v="No, not a partner"/>
    <s v="No, not a partner"/>
    <s v="No, not a partner"/>
    <s v="No, not a partner"/>
    <s v="Yes, as a partner"/>
    <s v="No, not a partner"/>
    <s v="Countries will increase their focus on national interests"/>
  </r>
  <r>
    <s v="Married"/>
    <s v="Refused"/>
    <s v="Refused"/>
    <x v="0"/>
    <n v="71"/>
    <x v="2"/>
    <s v="2 year associate degree from a college or university"/>
    <s v="$100,000 and over (Unspecified)"/>
    <x v="1"/>
    <s v="No"/>
    <s v="White Non-Hispanic"/>
    <x v="0"/>
    <s v="Moderate"/>
    <s v="Male"/>
    <s v="Catholic, Roman Catholic"/>
    <s v="The European Union (EU)"/>
    <s v="Somewhat bad"/>
    <x v="0"/>
    <x v="0"/>
    <s v="Very unlikely"/>
    <s v="Yes, as a partner"/>
    <s v="Yes, as a partner"/>
    <s v="Yes, as a partner"/>
    <s v="Yes, as a partner"/>
    <s v="Yes, as a partner"/>
    <s v="Yes, as a partner"/>
    <s v="Countries will cooperate more with other countries"/>
  </r>
  <r>
    <s v="Married"/>
    <n v="2"/>
    <n v="2"/>
    <x v="0"/>
    <s v="Refused"/>
    <x v="2"/>
    <s v="4 year college or university degree/Bachelor.s degree (e.g., BS, BA, AB)"/>
    <s v="Refused"/>
    <x v="3"/>
    <s v="No"/>
    <s v="White Non-Hispanic"/>
    <x v="0"/>
    <s v="Somewhat liberal"/>
    <s v="Female"/>
    <s v="Catholic, Roman Catholic"/>
    <s v="The European Union (EU)"/>
    <s v="Very bad"/>
    <x v="0"/>
    <x v="0"/>
    <s v="Somewhat likely"/>
    <s v="Yes, as a partner"/>
    <s v="Yes, as a partner"/>
    <s v="Yes, as a partner"/>
    <s v="Yes, as a partner"/>
    <s v="Yes, as a partner"/>
    <s v="Yes, as a partner"/>
    <s v="Everything will be the same as before the crisis"/>
  </r>
  <r>
    <s v="Married"/>
    <n v="2"/>
    <n v="2"/>
    <x v="0"/>
    <n v="62"/>
    <x v="0"/>
    <s v="4 year college or university degree/Bachelor.s degree (e.g., BS, BA, AB)"/>
    <s v="$250,000 or more"/>
    <x v="1"/>
    <s v="No"/>
    <s v="White Non-Hispanic"/>
    <x v="1"/>
    <s v="Moderate"/>
    <s v="Female"/>
    <s v="Nothing in particular"/>
    <s v="DK/Refused"/>
    <s v="Somewhat good"/>
    <x v="0"/>
    <x v="0"/>
    <s v="Somewhat unlikely"/>
    <s v="Yes, as a partner"/>
    <s v="Yes, as a partner"/>
    <s v="Yes, as a partner"/>
    <s v="Yes, as a partner"/>
    <s v="Yes, as a partner"/>
    <s v="Yes, as a partner"/>
    <s v="Everything will be the same as before the crisis"/>
  </r>
  <r>
    <s v="Widowed"/>
    <n v="1"/>
    <n v="1"/>
    <x v="0"/>
    <n v="78"/>
    <x v="2"/>
    <s v="High school graduate (Grade 12 with diploma or GED certificate)"/>
    <s v="Less than $15,000"/>
    <x v="0"/>
    <s v="No"/>
    <s v="White Non-Hispanic"/>
    <x v="0"/>
    <s v="Don't know"/>
    <s v="Female"/>
    <s v="Protestant"/>
    <s v="China"/>
    <s v="Somewhat good"/>
    <x v="0"/>
    <x v="0"/>
    <s v="Somewhat likely"/>
    <s v="No, not a partner"/>
    <s v="No, not a partner"/>
    <s v="No, not a partner"/>
    <s v="Yes, as a partner"/>
    <s v="No, not a partner"/>
    <s v="No, not a partner"/>
    <s v="Everything will be the same as before the crisis"/>
  </r>
  <r>
    <s v="Married"/>
    <n v="3"/>
    <n v="2"/>
    <x v="1"/>
    <s v="Refused"/>
    <x v="2"/>
    <s v="Postgraduate or professional degree, including master's, doctorate, medical or law degree (e.g., MA, MS, PhD, MD, JD)"/>
    <s v="$100,000 to under $150,000"/>
    <x v="1"/>
    <s v="No"/>
    <s v="Mixed"/>
    <x v="0"/>
    <s v="Somewhat liberal"/>
    <s v="Female"/>
    <s v="Agnostic"/>
    <s v="Canada"/>
    <s v="Very bad"/>
    <x v="0"/>
    <x v="0"/>
    <s v="Very likely"/>
    <s v="No, not a partner"/>
    <s v="No, not a partner"/>
    <s v="Yes, as a partner"/>
    <s v="Yes, as a partner"/>
    <s v="No, not a partner"/>
    <s v="No, not a partner"/>
    <s v="Countries will increase their focus on national interests"/>
  </r>
  <r>
    <s v="Married"/>
    <n v="2"/>
    <n v="2"/>
    <x v="0"/>
    <n v="82"/>
    <x v="2"/>
    <s v="Postgraduate or professional degree, including master's, doctorate, medical or law degree (e.g., MA, MS, PhD, MD, JD)"/>
    <s v="Refused"/>
    <x v="3"/>
    <s v="No"/>
    <s v="White Non-Hispanic"/>
    <x v="0"/>
    <s v="Somewhat liberal"/>
    <s v="Female"/>
    <s v="Protestant"/>
    <s v="DK/Refused"/>
    <s v="Somewhat good"/>
    <x v="1"/>
    <x v="2"/>
    <s v="Somewhat likely"/>
    <s v="Yes, as a partner"/>
    <s v="Yes, as a partner"/>
    <s v="No, not a partner"/>
    <s v="Yes, as a partner"/>
    <s v="Yes, as a partner"/>
    <s v="No, not a partner"/>
    <s v="Everything will be the same as before the crisis"/>
  </r>
  <r>
    <s v="Widowed"/>
    <n v="4"/>
    <n v="3"/>
    <x v="1"/>
    <n v="85"/>
    <x v="2"/>
    <s v="High school graduate (Grade 12 with diploma or GED certificate)"/>
    <s v="Refused"/>
    <x v="3"/>
    <s v="No"/>
    <s v="White Non-Hispanic"/>
    <x v="0"/>
    <s v="Moderate"/>
    <s v="Male"/>
    <s v="Protestant"/>
    <s v="United Kingdom"/>
    <s v="Somewhat good"/>
    <x v="0"/>
    <x v="0"/>
    <s v="Very likely"/>
    <s v="Yes, as a partner"/>
    <s v="No, not a partner"/>
    <s v="No, not a partner"/>
    <s v="Yes, as a partner"/>
    <s v="Yes, as a partner"/>
    <s v="Yes, as a partner"/>
    <s v="Everything will be the same as before the crisis"/>
  </r>
  <r>
    <s v="Married"/>
    <n v="2"/>
    <n v="2"/>
    <x v="0"/>
    <n v="68"/>
    <x v="2"/>
    <s v="Some college, no degree (includes community college)"/>
    <s v="Less than $50,000 (Unspecified)"/>
    <x v="0"/>
    <s v="No"/>
    <s v="White Non-Hispanic"/>
    <x v="0"/>
    <s v="Very conservative"/>
    <s v="Female"/>
    <s v="Christian (Just Christian)"/>
    <s v="Israel"/>
    <s v="Somewhat good"/>
    <x v="4"/>
    <x v="1"/>
    <s v="Somewhat likely"/>
    <s v="DK/Refused"/>
    <s v="DK/Refused"/>
    <s v="DK/Refused"/>
    <s v="Yes, as a partner"/>
    <s v="No, not a partner"/>
    <s v="DK/Refused"/>
    <s v="Countries will cooperate more with other countries"/>
  </r>
  <r>
    <s v="Widowed"/>
    <n v="2"/>
    <n v="2"/>
    <x v="0"/>
    <n v="61"/>
    <x v="0"/>
    <s v="2 year associate degree from a college or university"/>
    <s v="$25,000 but less than $30,000"/>
    <x v="0"/>
    <s v="No"/>
    <s v="White Non-Hispanic"/>
    <x v="0"/>
    <s v="Somewhat conservative"/>
    <s v="Female"/>
    <s v="Mormon (Church of Jesus Christ of Latter-Day Saints/LDS)"/>
    <s v="China"/>
    <s v="Somewhat good"/>
    <x v="1"/>
    <x v="2"/>
    <s v="Somewhat unlikely"/>
    <s v="Yes, as a partner"/>
    <s v="Yes, as a partner"/>
    <s v="Yes, as a partner"/>
    <s v="Yes, as a partner"/>
    <s v="Yes, as a partner"/>
    <s v="Yes, as a partner"/>
    <s v="Countries will cooperate more with other countries"/>
  </r>
  <r>
    <s v="Married"/>
    <n v="4"/>
    <n v="2"/>
    <x v="0"/>
    <n v="54"/>
    <x v="0"/>
    <s v="Postgraduate or professional degree, including master's, doctorate, medical or law degree (e.g., MA, MS, PhD, MD, JD)"/>
    <s v="Refused"/>
    <x v="3"/>
    <s v="No"/>
    <s v="White Non-Hispanic"/>
    <x v="0"/>
    <s v="Very conservative"/>
    <s v="Female"/>
    <s v="Catholic, Roman Catholic"/>
    <s v="Israel"/>
    <s v="Somewhat good"/>
    <x v="0"/>
    <x v="0"/>
    <s v="Somewhat likely"/>
    <s v="Yes, as a partner"/>
    <s v="Yes, as a partner"/>
    <s v="Yes, as a partner"/>
    <s v="Yes, as a partner"/>
    <s v="Yes, as a partner"/>
    <s v="Yes, as a partner"/>
    <s v="Countries will increase their focus on national interests"/>
  </r>
  <r>
    <s v="Married"/>
    <n v="3"/>
    <n v="3"/>
    <x v="0"/>
    <n v="49"/>
    <x v="1"/>
    <s v="4 year college or university degree/Bachelor.s degree (e.g., BS, BA, AB)"/>
    <s v="$40,000 but less than $50,000"/>
    <x v="0"/>
    <s v="No"/>
    <s v="White Non-Hispanic"/>
    <x v="0"/>
    <s v="Somewhat liberal"/>
    <s v="Female"/>
    <s v="Protestant"/>
    <s v="France"/>
    <s v="Somewhat bad"/>
    <x v="0"/>
    <x v="2"/>
    <s v="Somewhat likely"/>
    <s v="Yes, as a partner"/>
    <s v="Yes, as a partner"/>
    <s v="No, not a partner"/>
    <s v="Yes, as a partner"/>
    <s v="Yes, as a partner"/>
    <s v="Yes, as a partner"/>
    <s v="Everything will be the same as before the crisis"/>
  </r>
  <r>
    <s v="Divorced"/>
    <n v="1"/>
    <n v="1"/>
    <x v="0"/>
    <n v="79"/>
    <x v="2"/>
    <s v="Some postgraduate or professional schooling, no postgraduate degree"/>
    <s v="$30,000 but less than $40,000"/>
    <x v="0"/>
    <s v="No"/>
    <s v="White Non-Hispanic"/>
    <x v="0"/>
    <s v="Somewhat liberal"/>
    <s v="Female"/>
    <s v="Other"/>
    <s v="Russia"/>
    <s v="Somewhat good"/>
    <x v="0"/>
    <x v="0"/>
    <s v="Somewhat likely"/>
    <s v="Yes, as a partner"/>
    <s v="Yes, as a partner"/>
    <s v="Yes, as a partner"/>
    <s v="Yes, as a partner"/>
    <s v="Yes, as a partner"/>
    <s v="Yes, as a partner"/>
    <s v="Countries will cooperate more with other countries"/>
  </r>
  <r>
    <s v="Single, living with a partner"/>
    <n v="2"/>
    <n v="2"/>
    <x v="0"/>
    <n v="73"/>
    <x v="2"/>
    <s v="Postgraduate or professional degree, including master's, doctorate, medical or law degree (e.g., MA, MS, PhD, MD, JD)"/>
    <s v="$75,000 but less than $100,000"/>
    <x v="2"/>
    <s v="No"/>
    <s v="White Non-Hispanic"/>
    <x v="0"/>
    <s v="Very liberal"/>
    <s v="Male"/>
    <s v="Protestant"/>
    <s v="Other"/>
    <s v="Very bad"/>
    <x v="0"/>
    <x v="0"/>
    <s v="Somewhat likely"/>
    <s v="Yes, as a partner"/>
    <s v="Yes, as a partner"/>
    <s v="Yes, as a partner"/>
    <s v="Yes, as a partner"/>
    <s v="Yes, as a partner"/>
    <s v="Yes, as a partner"/>
    <s v="Countries will cooperate more with other countries"/>
  </r>
  <r>
    <s v="Single, that is never married"/>
    <s v="Refused"/>
    <s v="Refused"/>
    <x v="0"/>
    <n v="22"/>
    <x v="3"/>
    <s v="Postgraduate or professional degree, including master's, doctorate, medical or law degree (e.g., MA, MS, PhD, MD, JD)"/>
    <s v="$250,000 or more"/>
    <x v="1"/>
    <s v="Yes"/>
    <s v="Unspecified Hispanic"/>
    <x v="1"/>
    <s v="Somewhat conservative"/>
    <s v="Male"/>
    <s v="Other"/>
    <s v="Other"/>
    <s v="Very bad"/>
    <x v="1"/>
    <x v="0"/>
    <s v="Somewhat likely"/>
    <s v="No, not a partner"/>
    <s v="No, not a partner"/>
    <s v="No, not a partner"/>
    <s v="No, not a partner"/>
    <s v="No, not a partner"/>
    <s v="No, not a partner"/>
    <s v="Countries will increase their focus on national interests"/>
  </r>
  <r>
    <s v="Married"/>
    <n v="2"/>
    <n v="2"/>
    <x v="0"/>
    <n v="60"/>
    <x v="0"/>
    <s v="4 year college or university degree/Bachelor.s degree (e.g., BS, BA, AB)"/>
    <s v="$100,000 to under $150,000"/>
    <x v="1"/>
    <s v="No"/>
    <s v="Refused"/>
    <x v="1"/>
    <s v="Very conservative"/>
    <s v="Female"/>
    <s v="Catholic, Roman Catholic"/>
    <s v="United Kingdom"/>
    <s v="Very good"/>
    <x v="0"/>
    <x v="0"/>
    <s v="Very likely"/>
    <s v="Yes, as a partner"/>
    <s v="Yes, as a partner"/>
    <s v="Yes, as a partner"/>
    <s v="Yes, as a partner"/>
    <s v="Yes, as a partner"/>
    <s v="Yes, as a partner"/>
    <s v="Everything will be the same as before the crisis"/>
  </r>
  <r>
    <s v="Married"/>
    <n v="4"/>
    <n v="4"/>
    <x v="0"/>
    <n v="77"/>
    <x v="2"/>
    <s v="Postgraduate or professional degree, including master's, doctorate, medical or law degree (e.g., MA, MS, PhD, MD, JD)"/>
    <s v="$250,000 or more"/>
    <x v="1"/>
    <s v="No"/>
    <s v="White Non-Hispanic"/>
    <x v="0"/>
    <s v="Moderate"/>
    <s v="Male"/>
    <s v="Orthodox (Eastern, Greek, Russian, Armenian, etc)"/>
    <s v="Germany"/>
    <s v="Somewhat good"/>
    <x v="0"/>
    <x v="2"/>
    <s v="Very likely"/>
    <s v="Yes, as a partner"/>
    <s v="Yes, as a partner"/>
    <s v="Yes, as a partner"/>
    <s v="Yes, as a partner"/>
    <s v="Yes, as a partner"/>
    <s v="Yes, as a partner"/>
    <s v="Countries will cooperate more with other countries"/>
  </r>
  <r>
    <s v="Single, that is never married"/>
    <n v="1"/>
    <n v="1"/>
    <x v="0"/>
    <n v="43"/>
    <x v="1"/>
    <s v="High school graduate (Grade 12 with diploma or GED certificate)"/>
    <s v="$40,000 but less than $50,000"/>
    <x v="0"/>
    <s v="No"/>
    <s v="White Non-Hispanic"/>
    <x v="0"/>
    <s v="Somewhat liberal"/>
    <s v="Female"/>
    <s v="Nothing in particular"/>
    <s v="DK/Refused"/>
    <s v="Somewhat good"/>
    <x v="1"/>
    <x v="2"/>
    <s v="Very likely"/>
    <s v="No, not a partner"/>
    <s v="Yes, as a partner"/>
    <s v="Yes, as a partner"/>
    <s v="Yes, as a partner"/>
    <s v="Yes, as a partner"/>
    <s v="Yes, as a partner"/>
    <s v="Countries will cooperate more with other countries"/>
  </r>
  <r>
    <s v="Married"/>
    <n v="3"/>
    <n v="3"/>
    <x v="0"/>
    <n v="51"/>
    <x v="0"/>
    <s v="Postgraduate or professional degree, including master's, doctorate, medical or law degree (e.g., MA, MS, PhD, MD, JD)"/>
    <s v="$75,000 but less than $100,000"/>
    <x v="2"/>
    <s v="No"/>
    <s v="White Non-Hispanic"/>
    <x v="0"/>
    <s v="Moderate"/>
    <s v="Female"/>
    <s v="Catholic, Roman Catholic"/>
    <s v="China"/>
    <s v="Somewhat good"/>
    <x v="1"/>
    <x v="2"/>
    <s v="Somewhat unlikely"/>
    <s v="No, not a partner"/>
    <s v="No, not a partner"/>
    <s v="No, not a partner"/>
    <s v="No, not a partner"/>
    <s v="Yes, as a partner"/>
    <s v="No, not a partner"/>
    <s v="Countries will increase their focus on national interests"/>
  </r>
  <r>
    <s v="Single, that is never married"/>
    <n v="1"/>
    <n v="1"/>
    <x v="0"/>
    <n v="37"/>
    <x v="1"/>
    <s v="High school incomplete (Grades 9-11 or Grade 12 with NO diploma)"/>
    <s v="Less than $15,000"/>
    <x v="0"/>
    <s v="No"/>
    <s v="White Non-Hispanic"/>
    <x v="0"/>
    <s v="Moderate"/>
    <s v="Male"/>
    <s v="Catholic, Roman Catholic"/>
    <s v="United Kingdom"/>
    <s v="Somewhat good"/>
    <x v="1"/>
    <x v="2"/>
    <s v="Somewhat likely"/>
    <s v="Yes, as a partner"/>
    <s v="Yes, as a partner"/>
    <s v="No, not a partner"/>
    <s v="Yes, as a partner"/>
    <s v="Yes, as a partner"/>
    <s v="Yes, as a partner"/>
    <s v="Everything will be the same as before the crisis"/>
  </r>
  <r>
    <s v="Single, that is never married"/>
    <n v="2"/>
    <n v="2"/>
    <x v="0"/>
    <n v="66"/>
    <x v="2"/>
    <s v="2 year associate degree from a college or university"/>
    <s v="$50,000 but less than $75,000"/>
    <x v="2"/>
    <s v="No"/>
    <s v="White Non-Hispanic"/>
    <x v="0"/>
    <s v="Somewhat conservative"/>
    <s v="Male"/>
    <s v="Jewish/Judaism"/>
    <s v="Israel"/>
    <s v="Very good"/>
    <x v="0"/>
    <x v="0"/>
    <s v="Somewhat likely"/>
    <s v="No, not a partner"/>
    <s v="No, not a partner"/>
    <s v="No, not a partner"/>
    <s v="Yes, as a partner"/>
    <s v="No, not a partner"/>
    <s v="Yes, as a partner"/>
    <s v="Countries will increase their focus on national interests"/>
  </r>
  <r>
    <s v="Widowed"/>
    <n v="1"/>
    <n v="1"/>
    <x v="0"/>
    <n v="76"/>
    <x v="2"/>
    <s v="4 year college or university degree/Bachelor.s degree (e.g., BS, BA, AB)"/>
    <s v="Less than $15,000"/>
    <x v="0"/>
    <s v="No"/>
    <s v="White Non-Hispanic"/>
    <x v="0"/>
    <s v="Moderate"/>
    <s v="Male"/>
    <s v="Nothing in particular"/>
    <s v="DK/Refused"/>
    <s v="Very good"/>
    <x v="0"/>
    <x v="2"/>
    <s v="Somewhat unlikely"/>
    <s v="Yes, as a partner"/>
    <s v="Yes, as a partner"/>
    <s v="Yes, as a partner"/>
    <s v="Yes, as a partner"/>
    <s v="Yes, as a partner"/>
    <s v="DK/Refused"/>
    <s v="Everything will be the same as before the crisis"/>
  </r>
  <r>
    <s v="Married"/>
    <n v="2"/>
    <n v="2"/>
    <x v="0"/>
    <n v="61"/>
    <x v="0"/>
    <s v="Postgraduate or professional degree, including master's, doctorate, medical or law degree (e.g., MA, MS, PhD, MD, JD)"/>
    <s v="$200,000 to under $250,000"/>
    <x v="1"/>
    <s v="No"/>
    <s v="White Non-Hispanic"/>
    <x v="0"/>
    <s v="Moderate"/>
    <s v="Male"/>
    <s v="Protestant"/>
    <s v="United Kingdom"/>
    <s v="Somewhat bad"/>
    <x v="0"/>
    <x v="0"/>
    <s v="Somewhat likely"/>
    <s v="Yes, as a partner"/>
    <s v="Yes, as a partner"/>
    <s v="No, not a partner"/>
    <s v="Yes, as a partner"/>
    <s v="Yes, as a partner"/>
    <s v="Yes, as a partner"/>
    <s v="Countries will cooperate more with other countries"/>
  </r>
  <r>
    <s v="Married"/>
    <n v="2"/>
    <n v="2"/>
    <x v="0"/>
    <n v="85"/>
    <x v="2"/>
    <s v="2 year associate degree from a college or university"/>
    <s v="$75,000 but less than $100,000"/>
    <x v="2"/>
    <s v="No"/>
    <s v="White Non-Hispanic"/>
    <x v="1"/>
    <s v="Somewhat conservative"/>
    <s v="Male"/>
    <s v="Presbyterian"/>
    <s v="Canada"/>
    <s v="Somewhat good"/>
    <x v="0"/>
    <x v="0"/>
    <s v="Very unlikely"/>
    <s v="Yes, as a partner"/>
    <s v="Yes, as a partner"/>
    <s v="Yes, as a partner"/>
    <s v="Yes, as a partner"/>
    <s v="Yes, as a partner"/>
    <s v="Yes, as a partner"/>
    <s v="Countries will cooperate more with other countries"/>
  </r>
  <r>
    <s v="Married"/>
    <n v="2"/>
    <n v="2"/>
    <x v="0"/>
    <n v="56"/>
    <x v="0"/>
    <s v="Some college, no degree (includes community college)"/>
    <s v="$50,000 but less than $75,000"/>
    <x v="2"/>
    <s v="No"/>
    <s v="White Non-Hispanic"/>
    <x v="0"/>
    <s v="Somewhat liberal"/>
    <s v="Male"/>
    <s v="Nothing in particular"/>
    <s v="China"/>
    <s v="Somewhat bad"/>
    <x v="0"/>
    <x v="2"/>
    <s v="Very likely"/>
    <s v="Yes, as a partner"/>
    <s v="Yes, as a partner"/>
    <s v="Yes, as a partner"/>
    <s v="Yes, as a partner"/>
    <s v="Yes, as a partner"/>
    <s v="Yes, as a partner"/>
    <s v="Countries will increase their focus on national interests"/>
  </r>
  <r>
    <s v="Married"/>
    <s v="Refused"/>
    <s v="Refused"/>
    <x v="0"/>
    <n v="55"/>
    <x v="0"/>
    <s v="Postgraduate or professional degree, including master's, doctorate, medical or law degree (e.g., MA, MS, PhD, MD, JD)"/>
    <s v="Refused"/>
    <x v="3"/>
    <s v="Refused"/>
    <s v="Refused"/>
    <x v="3"/>
    <s v="Refused"/>
    <s v="Female"/>
    <s v="Refused"/>
    <s v="China"/>
    <s v="Very bad"/>
    <x v="0"/>
    <x v="0"/>
    <s v="Very unlikely"/>
    <s v="Yes, as a partner"/>
    <s v="Yes, as a partner"/>
    <s v="Yes, as a partner"/>
    <s v="Yes, as a partner"/>
    <s v="Yes, as a partner"/>
    <s v="Yes, as a partner"/>
    <s v="Countries will cooperate more with other countries"/>
  </r>
  <r>
    <s v="Married"/>
    <n v="3"/>
    <n v="3"/>
    <x v="0"/>
    <n v="69"/>
    <x v="2"/>
    <s v="High school graduate (Grade 12 with diploma or GED certificate)"/>
    <s v="$40,000 but less than $50,000"/>
    <x v="0"/>
    <s v="No"/>
    <s v="White Non-Hispanic"/>
    <x v="1"/>
    <s v="Very conservative"/>
    <s v="Male"/>
    <s v="Christian (Just Christian)"/>
    <s v="China"/>
    <s v="Somewhat bad"/>
    <x v="0"/>
    <x v="0"/>
    <s v="Very likely"/>
    <s v="Yes, as a partner"/>
    <s v="No, not a partner"/>
    <s v="No, not a partner"/>
    <s v="Yes, as a partner"/>
    <s v="Yes, as a partner"/>
    <s v="No, not a partner"/>
    <s v="Countries will increase their focus on national interests"/>
  </r>
  <r>
    <s v="Divorced"/>
    <n v="1"/>
    <n v="1"/>
    <x v="0"/>
    <n v="76"/>
    <x v="2"/>
    <s v="High school graduate (Grade 12 with diploma or GED certificate)"/>
    <s v="Less than $15,000"/>
    <x v="0"/>
    <s v="No"/>
    <s v="White Non-Hispanic"/>
    <x v="3"/>
    <s v="Somewhat liberal"/>
    <s v="Female"/>
    <s v="Nothing in particular"/>
    <s v="United Kingdom"/>
    <s v="Somewhat good"/>
    <x v="0"/>
    <x v="0"/>
    <s v="Somewhat likely"/>
    <s v="No, not a partner"/>
    <s v="No, not a partner"/>
    <s v="No, not a partner"/>
    <s v="Yes, as a partner"/>
    <s v="DK/Refused"/>
    <s v="No, not a partner"/>
    <s v="Everything will be the same as before the crisis"/>
  </r>
  <r>
    <s v="Divorced"/>
    <n v="4"/>
    <n v="3"/>
    <x v="1"/>
    <n v="55"/>
    <x v="0"/>
    <s v="4 year college or university degree/Bachelor.s degree (e.g., BS, BA, AB)"/>
    <s v="$100,000 to under $150,000"/>
    <x v="1"/>
    <s v="No"/>
    <s v="White Non-Hispanic"/>
    <x v="1"/>
    <s v="Moderate"/>
    <s v="Male"/>
    <s v="Christian (Just Christian)"/>
    <s v="United Kingdom"/>
    <s v="Very good"/>
    <x v="0"/>
    <x v="0"/>
    <s v="Very unlikely"/>
    <s v="Yes, as a partner"/>
    <s v="Yes, as a partner"/>
    <s v="No, not a partner"/>
    <s v="No, not a partner"/>
    <s v="Yes, as a partner"/>
    <s v="No, not a partner"/>
    <s v="Everything will be the same as before the crisis"/>
  </r>
  <r>
    <s v="Married"/>
    <n v="3"/>
    <n v="2"/>
    <x v="0"/>
    <n v="46"/>
    <x v="1"/>
    <s v="High school graduate (Grade 12 with diploma or GED certificate)"/>
    <s v="$50,000 but less than $75,000"/>
    <x v="2"/>
    <s v="No"/>
    <s v="White Non-Hispanic"/>
    <x v="3"/>
    <s v="Don't know"/>
    <s v="Male"/>
    <s v="Refused"/>
    <s v="DK/Refused"/>
    <s v="Somewhat good"/>
    <x v="4"/>
    <x v="2"/>
    <s v="Somewhat likely"/>
    <s v="Yes, as a partner"/>
    <s v="No, not a partner"/>
    <s v="No, not a partner"/>
    <s v="Yes, as a partner"/>
    <s v="Yes, as a partner"/>
    <s v="Yes, as a partner"/>
    <s v="Countries will cooperate more with other countries"/>
  </r>
  <r>
    <s v="Married"/>
    <n v="2"/>
    <n v="2"/>
    <x v="0"/>
    <n v="63"/>
    <x v="0"/>
    <s v="Postgraduate or professional degree, including master's, doctorate, medical or law degree (e.g., MA, MS, PhD, MD, JD)"/>
    <s v="$100,000 and over (Unspecified)"/>
    <x v="1"/>
    <s v="No"/>
    <s v="White Non-Hispanic"/>
    <x v="0"/>
    <s v="Very liberal"/>
    <s v="Female"/>
    <s v="Catholic, Roman Catholic"/>
    <s v="Germany"/>
    <s v="Somewhat bad"/>
    <x v="0"/>
    <x v="0"/>
    <s v="Very likely"/>
    <s v="Yes, as a partner"/>
    <s v="No, not a partner"/>
    <s v="No, not a partner"/>
    <s v="Yes, as a partner"/>
    <s v="Yes, as a partner"/>
    <s v="Yes, as a partner"/>
    <s v="Everything will be the same as before the crisis"/>
  </r>
  <r>
    <s v="Widowed"/>
    <n v="1"/>
    <n v="1"/>
    <x v="0"/>
    <n v="70"/>
    <x v="2"/>
    <s v="Some college, no degree (includes community college)"/>
    <s v="$50,000 but less than $75,000"/>
    <x v="2"/>
    <s v="No"/>
    <s v="White Non-Hispanic"/>
    <x v="0"/>
    <s v="Somewhat liberal"/>
    <s v="Female"/>
    <s v="Catholic, Roman Catholic"/>
    <s v="The European Union (EU)"/>
    <s v="Very bad"/>
    <x v="0"/>
    <x v="0"/>
    <s v="Very likely"/>
    <s v="No, not a partner"/>
    <s v="No, not a partner"/>
    <s v="Yes, as a partner"/>
    <s v="No, not a partner"/>
    <s v="No, not a partner"/>
    <s v="No, not a partner"/>
    <s v="Countries will increase their focus on national interests"/>
  </r>
  <r>
    <s v="Widowed"/>
    <n v="1"/>
    <n v="1"/>
    <x v="0"/>
    <n v="92"/>
    <x v="2"/>
    <s v="4 year college or university degree/Bachelor.s degree (e.g., BS, BA, AB)"/>
    <s v="$100,000 to under $150,000"/>
    <x v="1"/>
    <s v="No"/>
    <s v="White Non-Hispanic"/>
    <x v="0"/>
    <s v="Somewhat liberal"/>
    <s v="Female"/>
    <s v="Catholic, Roman Catholic"/>
    <s v="United Kingdom"/>
    <s v="Somewhat bad"/>
    <x v="0"/>
    <x v="0"/>
    <s v="Somewhat likely"/>
    <s v="Yes, as a partner"/>
    <s v="Yes, as a partner"/>
    <s v="DK/Refused"/>
    <s v="Yes, as a partner"/>
    <s v="Yes, as a partner"/>
    <s v="Yes, as a partner"/>
    <s v="Countries will increase their focus on national interests"/>
  </r>
  <r>
    <s v="Divorced"/>
    <n v="4"/>
    <n v="4"/>
    <x v="0"/>
    <n v="60"/>
    <x v="0"/>
    <s v="Some college, no degree (includes community college)"/>
    <s v="$15,000 but less than $25,000"/>
    <x v="0"/>
    <s v="No"/>
    <s v="Native American/American Indian/Alaska Native"/>
    <x v="0"/>
    <s v="Very liberal"/>
    <s v="Female"/>
    <s v="Pentecostal (Assemblies of God, 4-Square Gospel)"/>
    <s v="Israel"/>
    <s v="Somewhat good"/>
    <x v="0"/>
    <x v="0"/>
    <s v="Somewhat likely"/>
    <s v="Yes, as a partner"/>
    <s v="No, not a partner"/>
    <s v="No, not a partner"/>
    <s v="Yes, as a partner"/>
    <s v="No, not a partner"/>
    <s v="Yes, as a partner"/>
    <s v="Everything will be the same as before the crisis"/>
  </r>
  <r>
    <s v="Single, living with a partner"/>
    <n v="2"/>
    <n v="2"/>
    <x v="0"/>
    <n v="65"/>
    <x v="2"/>
    <s v="Postgraduate or professional degree, including master's, doctorate, medical or law degree (e.g., MA, MS, PhD, MD, JD)"/>
    <s v="$40,000 but less than $50,000"/>
    <x v="0"/>
    <s v="No"/>
    <s v="Mixed"/>
    <x v="0"/>
    <s v="Somewhat liberal"/>
    <s v="Female"/>
    <s v="Baptist"/>
    <s v="DK/Refused"/>
    <s v="DK/Refused"/>
    <x v="1"/>
    <x v="0"/>
    <s v="Very likely"/>
    <s v="No, not a partner"/>
    <s v="No, not a partner"/>
    <s v="No, not a partner"/>
    <s v="No, not a partner"/>
    <s v="No, not a partner"/>
    <s v="No, not a partner"/>
    <s v="Everything will be the same as before the crisis"/>
  </r>
  <r>
    <s v="Married"/>
    <n v="4"/>
    <n v="2"/>
    <x v="0"/>
    <n v="33"/>
    <x v="1"/>
    <s v="4 year college or university degree/Bachelor.s degree (e.g., BS, BA, AB)"/>
    <s v="$50,000 but less than $75,000"/>
    <x v="2"/>
    <s v="No"/>
    <s v="Native American/American Indian/Alaska Native"/>
    <x v="1"/>
    <s v="Somewhat conservative"/>
    <s v="Female"/>
    <s v="Protestant"/>
    <s v="DK/Refused"/>
    <s v="Somewhat good"/>
    <x v="0"/>
    <x v="0"/>
    <s v="Somewhat likely"/>
    <s v="DK/Refused"/>
    <s v="Yes, as a partner"/>
    <s v="Yes, as a partner"/>
    <s v="Yes, as a partner"/>
    <s v="Yes, as a partner"/>
    <s v="Yes, as a partner"/>
    <s v="Countries will increase their focus on national interests"/>
  </r>
  <r>
    <s v="Married"/>
    <n v="3"/>
    <n v="3"/>
    <x v="0"/>
    <n v="53"/>
    <x v="0"/>
    <s v="4 year college or university degree/Bachelor.s degree (e.g., BS, BA, AB)"/>
    <s v="$250,000 or more"/>
    <x v="1"/>
    <s v="No"/>
    <s v="White Non-Hispanic"/>
    <x v="0"/>
    <s v="Somewhat liberal"/>
    <s v="Female"/>
    <s v="Protestant"/>
    <s v="The European Union (EU)"/>
    <s v="Somewhat bad"/>
    <x v="0"/>
    <x v="0"/>
    <s v="Somewhat likely"/>
    <s v="Yes, as a partner"/>
    <s v="Yes, as a partner"/>
    <s v="DK/Refused"/>
    <s v="Yes, as a partner"/>
    <s v="Yes, as a partner"/>
    <s v="Yes, as a partner"/>
    <s v="Countries will cooperate more with other countries"/>
  </r>
  <r>
    <s v="Married"/>
    <n v="2"/>
    <n v="2"/>
    <x v="0"/>
    <n v="68"/>
    <x v="2"/>
    <s v="High school graduate (Grade 12 with diploma or GED certificate)"/>
    <s v="$15,000 but less than $25,000"/>
    <x v="0"/>
    <s v="No"/>
    <s v="White Non-Hispanic"/>
    <x v="0"/>
    <s v="Somewhat liberal"/>
    <s v="Male"/>
    <s v="Baptist"/>
    <s v="United Kingdom"/>
    <s v="Somewhat bad"/>
    <x v="0"/>
    <x v="0"/>
    <s v="Somewhat unlikely"/>
    <s v="No, not a partner"/>
    <s v="Yes, as a partner"/>
    <s v="Yes, as a partner"/>
    <s v="Yes, as a partner"/>
    <s v="Yes, as a partner"/>
    <s v="Yes, as a partner"/>
    <s v="Everything will be the same as before the crisis"/>
  </r>
  <r>
    <s v="Single, that is never married"/>
    <n v="1"/>
    <n v="1"/>
    <x v="0"/>
    <n v="49"/>
    <x v="1"/>
    <s v="Postgraduate or professional degree, including master's, doctorate, medical or law degree (e.g., MA, MS, PhD, MD, JD)"/>
    <s v="$75,000 but less than $100,000"/>
    <x v="2"/>
    <s v="No"/>
    <s v="Black Non-Hispanic"/>
    <x v="0"/>
    <s v="Moderate"/>
    <s v="Female"/>
    <s v="Protestant"/>
    <s v="Germany"/>
    <s v="Somewhat bad"/>
    <x v="1"/>
    <x v="2"/>
    <s v="Very likely"/>
    <s v="Yes, as a partner"/>
    <s v="Yes, as a partner"/>
    <s v="Yes, as a partner"/>
    <s v="Yes, as a partner"/>
    <s v="Yes, as a partner"/>
    <s v="Yes, as a partner"/>
    <s v="Everything will be the same as before the crisis"/>
  </r>
  <r>
    <s v="Single, that is never married"/>
    <n v="2"/>
    <n v="2"/>
    <x v="0"/>
    <n v="33"/>
    <x v="1"/>
    <s v="4 year college or university degree/Bachelor.s degree (e.g., BS, BA, AB)"/>
    <s v="$15,000 but less than $25,000"/>
    <x v="0"/>
    <s v="No"/>
    <s v="White Non-Hispanic"/>
    <x v="0"/>
    <s v="Very liberal"/>
    <s v="Female"/>
    <s v="Other"/>
    <s v="United Kingdom"/>
    <s v="Somewhat good"/>
    <x v="0"/>
    <x v="2"/>
    <s v="Somewhat likely"/>
    <s v="Yes, as a partner"/>
    <s v="No, not a partner"/>
    <s v="No, not a partner"/>
    <s v="No, not a partner"/>
    <s v="Yes, as a partner"/>
    <s v="No, not a partner"/>
    <s v="Countries will increase their focus on national interests"/>
  </r>
  <r>
    <s v="Married"/>
    <n v="1"/>
    <n v="1"/>
    <x v="0"/>
    <n v="58"/>
    <x v="0"/>
    <s v="High school incomplete (Grades 9-11 or Grade 12 with NO diploma)"/>
    <s v="$50,000 but less than $75,000"/>
    <x v="2"/>
    <s v="No"/>
    <s v="White Non-Hispanic"/>
    <x v="0"/>
    <s v="Somewhat conservative"/>
    <s v="Female"/>
    <s v="Don't know"/>
    <s v="DK/Refused"/>
    <s v="Somewhat good"/>
    <x v="0"/>
    <x v="0"/>
    <s v="Very unlikely"/>
    <s v="DK/Refused"/>
    <s v="DK/Refused"/>
    <s v="DK/Refused"/>
    <s v="Yes, as a partner"/>
    <s v="DK/Refused"/>
    <s v="No, not a partner"/>
    <s v="Countries will cooperate more with other countries"/>
  </r>
  <r>
    <s v="Married"/>
    <n v="2"/>
    <n v="2"/>
    <x v="0"/>
    <n v="89"/>
    <x v="2"/>
    <s v="2 year associate degree from a college or university"/>
    <s v="Less than $50,000 (Unspecified)"/>
    <x v="0"/>
    <s v="No"/>
    <s v="White Non-Hispanic"/>
    <x v="0"/>
    <s v="Very conservative"/>
    <s v="Male"/>
    <s v="Catholic, Roman Catholic"/>
    <s v="China"/>
    <s v="Somewhat good"/>
    <x v="1"/>
    <x v="2"/>
    <s v="Somewhat likely"/>
    <s v="No, not a partner"/>
    <s v="No, not a partner"/>
    <s v="No, not a partner"/>
    <s v="No, not a partner"/>
    <s v="Yes, as a partner"/>
    <s v="Yes, as a partner"/>
    <s v="Everything will be the same as before the crisis"/>
  </r>
  <r>
    <s v="Married"/>
    <n v="2"/>
    <n v="2"/>
    <x v="0"/>
    <n v="61"/>
    <x v="0"/>
    <s v="Postgraduate or professional degree, including master's, doctorate, medical or law degree (e.g., MA, MS, PhD, MD, JD)"/>
    <s v="$100,000 to under $150,000"/>
    <x v="1"/>
    <s v="No"/>
    <s v="Native American/American Indian/Alaska Native"/>
    <x v="0"/>
    <s v="Moderate"/>
    <s v="Male"/>
    <s v="Atheist"/>
    <s v="Canada"/>
    <s v="Somewhat good"/>
    <x v="0"/>
    <x v="0"/>
    <s v="Somewhat likely"/>
    <s v="Yes, as a partner"/>
    <s v="No, not a partner"/>
    <s v="No, not a partner"/>
    <s v="Yes, as a partner"/>
    <s v="No, not a partner"/>
    <s v="Yes, as a partner"/>
    <s v="Countries will increase their focus on national interests"/>
  </r>
  <r>
    <s v="Married"/>
    <n v="2"/>
    <n v="2"/>
    <x v="0"/>
    <s v="Refused"/>
    <x v="2"/>
    <s v="2 year associate degree from a college or university"/>
    <s v="Refused"/>
    <x v="3"/>
    <s v="No"/>
    <s v="Mixed"/>
    <x v="1"/>
    <s v="Somewhat conservative"/>
    <s v="Female"/>
    <s v="Nothing in particular"/>
    <s v="The European Union (EU)"/>
    <s v="Somewhat good"/>
    <x v="1"/>
    <x v="2"/>
    <s v="Somewhat likely"/>
    <s v="Yes, as a partner"/>
    <s v="Yes, as a partner"/>
    <s v="Yes, as a partner"/>
    <s v="Yes, as a partner"/>
    <s v="Yes, as a partner"/>
    <s v="Yes, as a partner"/>
    <s v="Everything will be the same as before the crisis"/>
  </r>
  <r>
    <s v="Married"/>
    <n v="2"/>
    <n v="2"/>
    <x v="0"/>
    <n v="71"/>
    <x v="2"/>
    <s v="High school graduate (Grade 12 with diploma or GED certificate)"/>
    <s v="$50,000 but less than $75,000"/>
    <x v="2"/>
    <s v="No"/>
    <s v="White Non-Hispanic"/>
    <x v="0"/>
    <s v="Moderate"/>
    <s v="Female"/>
    <s v="Methodist"/>
    <s v="United Kingdom"/>
    <s v="DK/Refused"/>
    <x v="0"/>
    <x v="0"/>
    <s v="DK/Refused"/>
    <s v="Yes, as a partner"/>
    <s v="DK/Refused"/>
    <s v="DK/Refused"/>
    <s v="Yes, as a partner"/>
    <s v="Yes, as a partner"/>
    <s v="Yes, as a partner"/>
    <s v="Countries will cooperate more with other countries"/>
  </r>
  <r>
    <s v="Married"/>
    <n v="2"/>
    <n v="2"/>
    <x v="0"/>
    <n v="67"/>
    <x v="2"/>
    <s v="2 year associate degree from a college or university"/>
    <s v="$25,000 but less than $30,000"/>
    <x v="0"/>
    <s v="Yes"/>
    <s v="White Hispanic"/>
    <x v="0"/>
    <s v="Very liberal"/>
    <s v="Female"/>
    <s v="Catholic, Roman Catholic"/>
    <s v="United Kingdom"/>
    <s v="Somewhat good"/>
    <x v="0"/>
    <x v="2"/>
    <s v="Somewhat likely"/>
    <s v="Yes, as a partner"/>
    <s v="No, not a partner"/>
    <s v="No, not a partner"/>
    <s v="Yes, as a partner"/>
    <s v="Yes, as a partner"/>
    <s v="Yes, as a partner"/>
    <s v="Countries will increase their focus on national interests"/>
  </r>
  <r>
    <s v="Divorced"/>
    <n v="1"/>
    <n v="1"/>
    <x v="0"/>
    <n v="88"/>
    <x v="2"/>
    <s v="4 year college or university degree/Bachelor.s degree (e.g., BS, BA, AB)"/>
    <s v="Less than $15,000"/>
    <x v="0"/>
    <s v="No"/>
    <s v="White Non-Hispanic"/>
    <x v="0"/>
    <s v="Very liberal"/>
    <s v="Female"/>
    <s v="Protestant"/>
    <s v="Canada"/>
    <s v="Somewhat good"/>
    <x v="1"/>
    <x v="2"/>
    <s v="Somewhat unlikely"/>
    <s v="Yes, as a partner"/>
    <s v="No, not a partner"/>
    <s v="No, not a partner"/>
    <s v="Yes, as a partner"/>
    <s v="No, not a partner"/>
    <s v="Yes, as a partner"/>
    <s v="Countries will increase their focus on national interests"/>
  </r>
  <r>
    <s v="Married"/>
    <n v="3"/>
    <n v="2"/>
    <x v="0"/>
    <n v="55"/>
    <x v="0"/>
    <s v="Postgraduate or professional degree, including master's, doctorate, medical or law degree (e.g., MA, MS, PhD, MD, JD)"/>
    <s v="$75,000 but less than $100,000"/>
    <x v="2"/>
    <s v="No"/>
    <s v="White Non-Hispanic"/>
    <x v="0"/>
    <s v="Somewhat liberal"/>
    <s v="Female"/>
    <s v="Catholic, Roman Catholic"/>
    <s v="The European Union (EU)"/>
    <s v="Somewhat bad"/>
    <x v="0"/>
    <x v="0"/>
    <s v="Very likely"/>
    <s v="Yes, as a partner"/>
    <s v="Yes, as a partner"/>
    <s v="Yes, as a partner"/>
    <s v="Yes, as a partner"/>
    <s v="Yes, as a partner"/>
    <s v="Yes, as a partner"/>
    <s v="Everything will be the same as before the crisis"/>
  </r>
  <r>
    <s v="Single, that is never married"/>
    <n v="2"/>
    <n v="2"/>
    <x v="0"/>
    <n v="67"/>
    <x v="2"/>
    <s v="4 year college or university degree/Bachelor.s degree (e.g., BS, BA, AB)"/>
    <s v="$25,000 but less than $30,000"/>
    <x v="0"/>
    <s v="No"/>
    <s v="Black Non-Hispanic"/>
    <x v="0"/>
    <s v="Very liberal"/>
    <s v="Female"/>
    <s v="Agnostic"/>
    <s v="Germany"/>
    <s v="Somewhat bad"/>
    <x v="0"/>
    <x v="0"/>
    <s v="Somewhat likely"/>
    <s v="Yes, as a partner"/>
    <s v="Yes, as a partner"/>
    <s v="Yes, as a partner"/>
    <s v="Yes, as a partner"/>
    <s v="Yes, as a partner"/>
    <s v="Yes, as a partner"/>
    <s v="Countries will increase their focus on national interests"/>
  </r>
  <r>
    <s v="Single, that is never married"/>
    <n v="1"/>
    <n v="1"/>
    <x v="0"/>
    <n v="27"/>
    <x v="3"/>
    <s v="4 year college or university degree/Bachelor.s degree (e.g., BS, BA, AB)"/>
    <s v="$25,000 but less than $30,000"/>
    <x v="0"/>
    <s v="No"/>
    <s v="Black Non-Hispanic"/>
    <x v="0"/>
    <s v="Somewhat liberal"/>
    <s v="Female"/>
    <s v="Christian (Just Christian)"/>
    <s v="DK/Refused"/>
    <s v="Somewhat good"/>
    <x v="1"/>
    <x v="2"/>
    <s v="Somewhat likely"/>
    <s v="Yes, as a partner"/>
    <s v="No, not a partner"/>
    <s v="Yes, as a partner"/>
    <s v="Yes, as a partner"/>
    <s v="Yes, as a partner"/>
    <s v="Yes, as a partner"/>
    <s v="Everything will be the same as before the crisis"/>
  </r>
  <r>
    <s v="Married"/>
    <n v="2"/>
    <n v="2"/>
    <x v="0"/>
    <n v="66"/>
    <x v="2"/>
    <s v="4 year college or university degree/Bachelor.s degree (e.g., BS, BA, AB)"/>
    <s v="$150,000 to under $200,000"/>
    <x v="1"/>
    <s v="No"/>
    <s v="White Non-Hispanic"/>
    <x v="0"/>
    <s v="Moderate"/>
    <s v="Female"/>
    <s v="Protestant"/>
    <s v="United Kingdom"/>
    <s v="Somewhat bad"/>
    <x v="0"/>
    <x v="0"/>
    <s v="Somewhat likely"/>
    <s v="Yes, as a partner"/>
    <s v="Yes, as a partner"/>
    <s v="Yes, as a partner"/>
    <s v="Yes, as a partner"/>
    <s v="Yes, as a partner"/>
    <s v="Yes, as a partner"/>
    <s v="DK/Refused"/>
  </r>
  <r>
    <s v="Married"/>
    <n v="2"/>
    <n v="2"/>
    <x v="0"/>
    <n v="67"/>
    <x v="2"/>
    <s v="4 year college or university degree/Bachelor.s degree (e.g., BS, BA, AB)"/>
    <s v="Refused"/>
    <x v="3"/>
    <s v="No"/>
    <s v="White Non-Hispanic"/>
    <x v="0"/>
    <s v="Somewhat conservative"/>
    <s v="Female"/>
    <s v="Protestant"/>
    <s v="United Kingdom"/>
    <s v="Somewhat good"/>
    <x v="0"/>
    <x v="0"/>
    <s v="Somewhat unlikely"/>
    <s v="Yes, as a partner"/>
    <s v="DK/Refused"/>
    <s v="DK/Refused"/>
    <s v="Yes, as a partner"/>
    <s v="Yes, as a partner"/>
    <s v="Yes, as a partner"/>
    <s v="Countries will cooperate more with other countries"/>
  </r>
  <r>
    <s v="Single, that is never married"/>
    <n v="2"/>
    <n v="2"/>
    <x v="0"/>
    <n v="66"/>
    <x v="2"/>
    <s v="4 year college or university degree/Bachelor.s degree (e.g., BS, BA, AB)"/>
    <s v="$50,000 but less than $75,000"/>
    <x v="2"/>
    <s v="No"/>
    <s v="White Non-Hispanic"/>
    <x v="0"/>
    <s v="Very liberal"/>
    <s v="Male"/>
    <s v="Catholic, Roman Catholic"/>
    <s v="China"/>
    <s v="Very good"/>
    <x v="1"/>
    <x v="2"/>
    <s v="Very unlikely"/>
    <s v="Yes, as a partner"/>
    <s v="Yes, as a partner"/>
    <s v="No, not a partner"/>
    <s v="Yes, as a partner"/>
    <s v="Yes, as a partner"/>
    <s v="Yes, as a partner"/>
    <s v="Countries will cooperate more with other countries"/>
  </r>
  <r>
    <s v="Married"/>
    <n v="4"/>
    <n v="4"/>
    <x v="0"/>
    <n v="56"/>
    <x v="0"/>
    <s v="Some college, no degree (includes community college)"/>
    <s v="$100,000 to under $150,000"/>
    <x v="1"/>
    <s v="No"/>
    <s v="White Non-Hispanic"/>
    <x v="0"/>
    <s v="Somewhat liberal"/>
    <s v="Male"/>
    <s v="Agnostic"/>
    <s v="United Kingdom"/>
    <s v="Somewhat bad"/>
    <x v="0"/>
    <x v="0"/>
    <s v="Somewhat likely"/>
    <s v="Yes, as a partner"/>
    <s v="Yes, as a partner"/>
    <s v="Yes, as a partner"/>
    <s v="Yes, as a partner"/>
    <s v="Yes, as a partner"/>
    <s v="Yes, as a partner"/>
    <s v="Everything will be the same as before the crisis"/>
  </r>
  <r>
    <s v="Widowed"/>
    <n v="4"/>
    <n v="4"/>
    <x v="0"/>
    <n v="85"/>
    <x v="2"/>
    <s v="High school graduate (Grade 12 with diploma or GED certificate)"/>
    <s v="$50,000 but less than $100,000 (Unspecified)"/>
    <x v="2"/>
    <s v="Yes"/>
    <s v="White Hispanic"/>
    <x v="0"/>
    <s v="Very liberal"/>
    <s v="Female"/>
    <s v="Catholic, Roman Catholic"/>
    <s v="United Kingdom"/>
    <s v="Somewhat good"/>
    <x v="1"/>
    <x v="2"/>
    <s v="Somewhat unlikely"/>
    <s v="DK/Refused"/>
    <s v="Yes, as a partner"/>
    <s v="DK/Refused"/>
    <s v="Yes, as a partner"/>
    <s v="Yes, as a partner"/>
    <s v="Yes, as a partner"/>
    <s v="Countries will cooperate more with other countries"/>
  </r>
  <r>
    <s v="Married"/>
    <n v="2"/>
    <n v="2"/>
    <x v="0"/>
    <n v="80"/>
    <x v="2"/>
    <s v="4 year college or university degree/Bachelor.s degree (e.g., BS, BA, AB)"/>
    <s v="$100,000 to under $150,000"/>
    <x v="1"/>
    <s v="No"/>
    <s v="White Non-Hispanic"/>
    <x v="0"/>
    <s v="Somewhat conservative"/>
    <s v="Male"/>
    <s v="Agnostic"/>
    <s v="China"/>
    <s v="Somewhat good"/>
    <x v="0"/>
    <x v="2"/>
    <s v="Somewhat unlikely"/>
    <s v="Yes, as a partner"/>
    <s v="Yes, as a partner"/>
    <s v="Yes, as a partner"/>
    <s v="Yes, as a partner"/>
    <s v="Yes, as a partner"/>
    <s v="Yes, as a partner"/>
    <s v="Everything will be the same as before the crisis"/>
  </r>
  <r>
    <s v="Widowed"/>
    <n v="1"/>
    <n v="1"/>
    <x v="0"/>
    <n v="72"/>
    <x v="2"/>
    <s v="Less than high school (Grades 1-8 or no formal schooling)"/>
    <s v="$75,000 but less than $100,000"/>
    <x v="2"/>
    <s v="Yes"/>
    <s v="White Hispanic"/>
    <x v="0"/>
    <s v="Somewhat liberal"/>
    <s v="Female"/>
    <s v="Protestant"/>
    <s v="DK/Refused"/>
    <s v="Very bad"/>
    <x v="0"/>
    <x v="0"/>
    <s v="Very unlikely"/>
    <s v="No, not a partner"/>
    <s v="No, not a partner"/>
    <s v="No, not a partner"/>
    <s v="No, not a partner"/>
    <s v="No, not a partner"/>
    <s v="No, not a partner"/>
    <s v="Everything will be the same as before the crisis"/>
  </r>
  <r>
    <s v="Married"/>
    <n v="3"/>
    <n v="3"/>
    <x v="0"/>
    <n v="81"/>
    <x v="2"/>
    <s v="Postgraduate or professional degree, including master's, doctorate, medical or law degree (e.g., MA, MS, PhD, MD, JD)"/>
    <s v="Refused"/>
    <x v="3"/>
    <s v="No"/>
    <s v="White Non-Hispanic"/>
    <x v="0"/>
    <s v="Very conservative"/>
    <s v="Male"/>
    <s v="Refused"/>
    <s v="Italy"/>
    <s v="Somewhat bad"/>
    <x v="0"/>
    <x v="0"/>
    <s v="Very unlikely"/>
    <s v="No, not a partner"/>
    <s v="No, not a partner"/>
    <s v="No, not a partner"/>
    <s v="No, not a partner"/>
    <s v="Yes, as a partner"/>
    <s v="No, not a partner"/>
    <s v="Everything will be the same as before the crisis"/>
  </r>
  <r>
    <s v="Widowed"/>
    <n v="1"/>
    <n v="1"/>
    <x v="0"/>
    <n v="60"/>
    <x v="0"/>
    <s v="Some college, no degree (includes community college)"/>
    <s v="$30,000 but less than $40,000"/>
    <x v="0"/>
    <s v="No"/>
    <s v="White Non-Hispanic"/>
    <x v="2"/>
    <s v="Moderate"/>
    <s v="Female"/>
    <s v="Catholic, Roman Catholic"/>
    <s v="Canada"/>
    <s v="Somewhat bad"/>
    <x v="0"/>
    <x v="0"/>
    <s v="Somewhat likely"/>
    <s v="Yes, as a partner"/>
    <s v="No, not a partner"/>
    <s v="Yes, as a partner"/>
    <s v="Yes, as a partner"/>
    <s v="Yes, as a partner"/>
    <s v="Yes, as a partner"/>
    <s v="Everything will be the same as before the crisis"/>
  </r>
  <r>
    <s v="Married"/>
    <n v="2"/>
    <n v="2"/>
    <x v="0"/>
    <n v="56"/>
    <x v="0"/>
    <s v="Some college, no degree (includes community college)"/>
    <s v="$40,000 but less than $50,000"/>
    <x v="0"/>
    <s v="No"/>
    <s v="White Non-Hispanic"/>
    <x v="0"/>
    <s v="Somewhat conservative"/>
    <s v="Female"/>
    <s v="Presbyterian"/>
    <s v="DK/Refused"/>
    <s v="Somewhat good"/>
    <x v="0"/>
    <x v="0"/>
    <s v="Very unlikely"/>
    <s v="Yes, as a partner"/>
    <s v="No, not a partner"/>
    <s v="No, not a partner"/>
    <s v="Yes, as a partner"/>
    <s v="Yes, as a partner"/>
    <s v="Yes, as a partner"/>
    <s v="Everything will be the same as before the crisis"/>
  </r>
  <r>
    <s v="Divorced"/>
    <n v="1"/>
    <n v="1"/>
    <x v="0"/>
    <n v="85"/>
    <x v="2"/>
    <s v="4 year college or university degree/Bachelor.s degree (e.g., BS, BA, AB)"/>
    <s v="$40,000 but less than $50,000"/>
    <x v="0"/>
    <s v="No"/>
    <s v="White Non-Hispanic"/>
    <x v="0"/>
    <s v="Somewhat liberal"/>
    <s v="Male"/>
    <s v="Agnostic"/>
    <s v="Russia"/>
    <s v="Somewhat bad"/>
    <x v="0"/>
    <x v="0"/>
    <s v="Somewhat likely"/>
    <s v="Yes, as a partner"/>
    <s v="No, not a partner"/>
    <s v="Yes, as a partner"/>
    <s v="Yes, as a partner"/>
    <s v="Yes, as a partner"/>
    <s v="Yes, as a partner"/>
    <s v="Everything will be the same as before the crisis"/>
  </r>
  <r>
    <s v="Widowed"/>
    <n v="1"/>
    <n v="1"/>
    <x v="0"/>
    <n v="75"/>
    <x v="2"/>
    <s v="Postgraduate or professional degree, including master's, doctorate, medical or law degree (e.g., MA, MS, PhD, MD, JD)"/>
    <s v="$40,000 but less than $50,000"/>
    <x v="0"/>
    <s v="No"/>
    <s v="White Non-Hispanic"/>
    <x v="3"/>
    <s v="Don't know"/>
    <s v="Female"/>
    <s v="Nothing in particular"/>
    <s v="Canada"/>
    <s v="Very bad"/>
    <x v="1"/>
    <x v="2"/>
    <s v="Somewhat likely"/>
    <s v="No, not a partner"/>
    <s v="No, not a partner"/>
    <s v="No, not a partner"/>
    <s v="No, not a partner"/>
    <s v="Yes, as a partner"/>
    <s v="No, not a partner"/>
    <s v="Everything will be the same as before the crisis"/>
  </r>
  <r>
    <s v="Widowed"/>
    <n v="5"/>
    <n v="2"/>
    <x v="1"/>
    <n v="89"/>
    <x v="2"/>
    <s v="Postgraduate or professional degree, including master's, doctorate, medical or law degree (e.g., MA, MS, PhD, MD, JD)"/>
    <s v="$100,000 to under $150,000"/>
    <x v="1"/>
    <s v="No"/>
    <s v="White Non-Hispanic"/>
    <x v="0"/>
    <s v="Very conservative"/>
    <s v="Female"/>
    <s v="Mormon (Church of Jesus Christ of Latter-Day Saints/LDS)"/>
    <s v="United Kingdom"/>
    <s v="Somewhat good"/>
    <x v="0"/>
    <x v="0"/>
    <s v="Somewhat likely"/>
    <s v="No, not a partner"/>
    <s v="No, not a partner"/>
    <s v="No, not a partner"/>
    <s v="Yes, as a partner"/>
    <s v="No, not a partner"/>
    <s v="No, not a partner"/>
    <s v="Countries will cooperate more with other countries"/>
  </r>
  <r>
    <s v="Divorced"/>
    <n v="1"/>
    <n v="1"/>
    <x v="0"/>
    <n v="94"/>
    <x v="2"/>
    <s v="Some college, no degree (includes community college)"/>
    <s v="$15,000 but less than $25,000"/>
    <x v="0"/>
    <s v="No"/>
    <s v="White Non-Hispanic"/>
    <x v="0"/>
    <s v="Somewhat conservative"/>
    <s v="Female"/>
    <s v="Catholic, Roman Catholic"/>
    <s v="The European Union (EU)"/>
    <s v="Very bad"/>
    <x v="2"/>
    <x v="1"/>
    <s v="DK/Refused"/>
    <s v="No, not a partner"/>
    <s v="No, not a partner"/>
    <s v="No, not a partner"/>
    <s v="No, not a partner"/>
    <s v="No, not a partner"/>
    <s v="Yes, as a partner"/>
    <s v="Countries will cooperate more with other countries"/>
  </r>
  <r>
    <s v="Married"/>
    <n v="3"/>
    <n v="3"/>
    <x v="0"/>
    <n v="68"/>
    <x v="2"/>
    <s v="Some college, no degree (includes community college)"/>
    <s v="$30,000 but less than $40,000"/>
    <x v="0"/>
    <s v="No"/>
    <s v="White Non-Hispanic"/>
    <x v="0"/>
    <s v="Moderate"/>
    <s v="Female"/>
    <s v="Protestant"/>
    <s v="Canada"/>
    <s v="Somewhat bad"/>
    <x v="0"/>
    <x v="0"/>
    <s v="Somewhat likely"/>
    <s v="Yes, as a partner"/>
    <s v="Yes, as a partner"/>
    <s v="No, not a partner"/>
    <s v="Yes, as a partner"/>
    <s v="Yes, as a partner"/>
    <s v="Yes, as a partner"/>
    <s v="Countries will cooperate more with other countries"/>
  </r>
  <r>
    <s v="Divorced"/>
    <n v="1"/>
    <n v="1"/>
    <x v="0"/>
    <n v="59"/>
    <x v="0"/>
    <s v="Some college, no degree (includes community college)"/>
    <s v="Less than $15,000"/>
    <x v="0"/>
    <s v="No"/>
    <s v="White Non-Hispanic"/>
    <x v="1"/>
    <s v="Somewhat conservative"/>
    <s v="Female"/>
    <s v="Christian (Just Christian)"/>
    <s v="China"/>
    <s v="Somewhat bad"/>
    <x v="0"/>
    <x v="2"/>
    <s v="Very likely"/>
    <s v="Yes, as a partner"/>
    <s v="No, not a partner"/>
    <s v="No, not a partner"/>
    <s v="Yes, as a partner"/>
    <s v="No, not a partner"/>
    <s v="No, not a partner"/>
    <s v="Everything will be the same as before the crisis"/>
  </r>
  <r>
    <s v="Widowed"/>
    <n v="3"/>
    <n v="3"/>
    <x v="0"/>
    <n v="95"/>
    <x v="2"/>
    <s v="Less than high school (Grades 1-8 or no formal schooling)"/>
    <s v="$30,000 but less than $40,000"/>
    <x v="0"/>
    <s v="No"/>
    <s v="White Non-Hispanic"/>
    <x v="0"/>
    <s v="Very conservative"/>
    <s v="Female"/>
    <s v="Reformed"/>
    <s v="China"/>
    <s v="Very good"/>
    <x v="1"/>
    <x v="0"/>
    <s v="Somewhat unlikely"/>
    <s v="Yes, as a partner"/>
    <s v="Yes, as a partner"/>
    <s v="Yes, as a partner"/>
    <s v="Yes, as a partner"/>
    <s v="Yes, as a partner"/>
    <s v="Yes, as a partner"/>
    <s v="Countries will cooperate more with other countries"/>
  </r>
  <r>
    <s v="Married"/>
    <n v="4"/>
    <n v="4"/>
    <x v="0"/>
    <n v="55"/>
    <x v="0"/>
    <s v="2 year associate degree from a college or university"/>
    <s v="$100,000 and over (Unspecified)"/>
    <x v="1"/>
    <s v="No"/>
    <s v="White Non-Hispanic"/>
    <x v="1"/>
    <s v="Somewhat conservative"/>
    <s v="Male"/>
    <s v="Catholic, Roman Catholic"/>
    <s v="China"/>
    <s v="Somewhat good"/>
    <x v="1"/>
    <x v="0"/>
    <s v="Very likely"/>
    <s v="Yes, as a partner"/>
    <s v="Yes, as a partner"/>
    <s v="Yes, as a partner"/>
    <s v="Yes, as a partner"/>
    <s v="Yes, as a partner"/>
    <s v="Yes, as a partner"/>
    <s v="Everything will be the same as before the crisis"/>
  </r>
  <r>
    <s v="Married"/>
    <n v="2"/>
    <n v="2"/>
    <x v="0"/>
    <n v="64"/>
    <x v="0"/>
    <s v="High school graduate (Grade 12 with diploma or GED certificate)"/>
    <s v="$75,000 but less than $100,000"/>
    <x v="2"/>
    <s v="No"/>
    <s v="White Non-Hispanic"/>
    <x v="0"/>
    <s v="Somewhat conservative"/>
    <s v="Male"/>
    <s v="Lutheran"/>
    <s v="Israel"/>
    <s v="Somewhat bad"/>
    <x v="0"/>
    <x v="0"/>
    <s v="Somewhat likely"/>
    <s v="Yes, as a partner"/>
    <s v="No, not a partner"/>
    <s v="No, not a partner"/>
    <s v="Yes, as a partner"/>
    <s v="Yes, as a partner"/>
    <s v="Yes, as a partner"/>
    <s v="Countries will increase their focus on national interests"/>
  </r>
  <r>
    <s v="Married"/>
    <n v="2"/>
    <n v="2"/>
    <x v="0"/>
    <n v="70"/>
    <x v="2"/>
    <s v="Some postgraduate or professional schooling, no postgraduate degree"/>
    <s v="$100,000 to under $150,000"/>
    <x v="1"/>
    <s v="No"/>
    <s v="White Non-Hispanic"/>
    <x v="0"/>
    <s v="Moderate"/>
    <s v="Male"/>
    <s v="Presbyterian"/>
    <s v="Canada"/>
    <s v="Somewhat bad"/>
    <x v="0"/>
    <x v="0"/>
    <s v="Very likely"/>
    <s v="No, not a partner"/>
    <s v="No, not a partner"/>
    <s v="No, not a partner"/>
    <s v="No, not a partner"/>
    <s v="Yes, as a partner"/>
    <s v="No, not a partner"/>
    <s v="Countries will cooperate more with other countries"/>
  </r>
  <r>
    <s v="Married"/>
    <n v="2"/>
    <n v="2"/>
    <x v="0"/>
    <n v="69"/>
    <x v="2"/>
    <s v="High school graduate (Grade 12 with diploma or GED certificate)"/>
    <s v="$40,000 but less than $50,000"/>
    <x v="0"/>
    <s v="No"/>
    <s v="White Non-Hispanic"/>
    <x v="0"/>
    <s v="Very conservative"/>
    <s v="Female"/>
    <s v="Protestant"/>
    <s v="Israel"/>
    <s v="Somewhat good"/>
    <x v="0"/>
    <x v="0"/>
    <s v="Very unlikely"/>
    <s v="No, not a partner"/>
    <s v="No, not a partner"/>
    <s v="No, not a partner"/>
    <s v="Yes, as a partner"/>
    <s v="Yes, as a partner"/>
    <s v="No, not a partner"/>
    <s v="Everything will be the same as before the crisis"/>
  </r>
  <r>
    <s v="Married"/>
    <n v="4"/>
    <n v="3"/>
    <x v="0"/>
    <n v="52"/>
    <x v="0"/>
    <s v="4 year college or university degree/Bachelor.s degree (e.g., BS, BA, AB)"/>
    <s v="$15,000 but less than $25,000"/>
    <x v="0"/>
    <s v="No"/>
    <s v="Black Non-Hispanic"/>
    <x v="0"/>
    <s v="Somewhat liberal"/>
    <s v="Male"/>
    <s v="Pentecostal (Assemblies of God, 4-Square Gospel)"/>
    <s v="China"/>
    <s v="Very bad"/>
    <x v="0"/>
    <x v="2"/>
    <s v="Somewhat unlikely"/>
    <s v="No, not a partner"/>
    <s v="No, not a partner"/>
    <s v="Yes, as a partner"/>
    <s v="No, not a partner"/>
    <s v="No, not a partner"/>
    <s v="No, not a partner"/>
    <s v="Countries will increase their focus on national interests"/>
  </r>
  <r>
    <s v="Married"/>
    <n v="2"/>
    <n v="2"/>
    <x v="0"/>
    <n v="32"/>
    <x v="1"/>
    <s v="Some college, no degree (includes community college)"/>
    <s v="$25,000 but less than $30,000"/>
    <x v="0"/>
    <s v="No"/>
    <s v="White Non-Hispanic"/>
    <x v="0"/>
    <s v="Moderate"/>
    <s v="Female"/>
    <s v="Christian (Just Christian)"/>
    <s v="China"/>
    <s v="Somewhat good"/>
    <x v="0"/>
    <x v="2"/>
    <s v="Somewhat unlikely"/>
    <s v="Yes, as a partner"/>
    <s v="Yes, as a partner"/>
    <s v="No, not a partner"/>
    <s v="Yes, as a partner"/>
    <s v="Yes, as a partner"/>
    <s v="No, not a partner"/>
    <s v="Countries will cooperate more with other countries"/>
  </r>
  <r>
    <s v="Divorced"/>
    <n v="1"/>
    <n v="1"/>
    <x v="0"/>
    <n v="68"/>
    <x v="2"/>
    <s v="Postgraduate or professional degree, including master's, doctorate, medical or law degree (e.g., MA, MS, PhD, MD, JD)"/>
    <s v="$50,000 but less than $75,000"/>
    <x v="2"/>
    <s v="No"/>
    <s v="White Non-Hispanic"/>
    <x v="0"/>
    <s v="Moderate"/>
    <s v="Female"/>
    <s v="Jewish/Judaism"/>
    <s v="Germany"/>
    <s v="Somewhat bad"/>
    <x v="0"/>
    <x v="0"/>
    <s v="Somewhat unlikely"/>
    <s v="Yes, as a partner"/>
    <s v="Yes, as a partner"/>
    <s v="Yes, as a partner"/>
    <s v="Yes, as a partner"/>
    <s v="Yes, as a partner"/>
    <s v="Yes, as a partner"/>
    <s v="Countries will cooperate more with other countries"/>
  </r>
  <r>
    <s v="Separated"/>
    <n v="6"/>
    <n v="3"/>
    <x v="1"/>
    <n v="57"/>
    <x v="0"/>
    <s v="High school graduate (Grade 12 with diploma or GED certificate)"/>
    <s v="Less than $15,000"/>
    <x v="0"/>
    <s v="Yes"/>
    <s v="White Hispanic"/>
    <x v="1"/>
    <s v="Very liberal"/>
    <s v="Female"/>
    <s v="Catholic, Roman Catholic"/>
    <s v="Mexico"/>
    <s v="Somewhat good"/>
    <x v="2"/>
    <x v="0"/>
    <s v="Very unlikely"/>
    <s v="No, not a partner"/>
    <s v="No, not a partner"/>
    <s v="No, not a partner"/>
    <s v="Yes, as a partner"/>
    <s v="No, not a partner"/>
    <s v="No, not a partner"/>
    <s v="Countries will cooperate more with other countries"/>
  </r>
  <r>
    <s v="Refused"/>
    <n v="5"/>
    <n v="5"/>
    <x v="0"/>
    <n v="86"/>
    <x v="2"/>
    <s v="Postgraduate or professional degree, including master's, doctorate, medical or law degree (e.g., MA, MS, PhD, MD, JD)"/>
    <s v="Refused"/>
    <x v="3"/>
    <s v="No"/>
    <s v="Mixed"/>
    <x v="0"/>
    <s v="Moderate"/>
    <s v="Female"/>
    <s v="Refused"/>
    <s v="United Kingdom"/>
    <s v="Somewhat bad"/>
    <x v="0"/>
    <x v="0"/>
    <s v="Somewhat likely"/>
    <s v="Yes, as a partner"/>
    <s v="Yes, as a partner"/>
    <s v="Yes, as a partner"/>
    <s v="Yes, as a partner"/>
    <s v="Yes, as a partner"/>
    <s v="Yes, as a partner"/>
    <s v="Countries will cooperate more with other countries"/>
  </r>
  <r>
    <s v="Married"/>
    <n v="4"/>
    <n v="2"/>
    <x v="0"/>
    <n v="34"/>
    <x v="1"/>
    <s v="Postgraduate or professional degree, including master's, doctorate, medical or law degree (e.g., MA, MS, PhD, MD, JD)"/>
    <s v="$50,000 but less than $75,000"/>
    <x v="2"/>
    <s v="No"/>
    <s v="White Non-Hispanic"/>
    <x v="0"/>
    <s v="Very liberal"/>
    <s v="Female"/>
    <s v="Nothing in particular"/>
    <s v="China"/>
    <s v="Somewhat good"/>
    <x v="0"/>
    <x v="0"/>
    <s v="Somewhat unlikely"/>
    <s v="Yes, as a partner"/>
    <s v="No, not a partner"/>
    <s v="Yes, as a partner"/>
    <s v="Yes, as a partner"/>
    <s v="Yes, as a partner"/>
    <s v="Yes, as a partner"/>
    <s v="Everything will be the same as before the crisis"/>
  </r>
  <r>
    <s v="Married"/>
    <n v="3"/>
    <n v="3"/>
    <x v="0"/>
    <n v="40"/>
    <x v="1"/>
    <s v="2 year associate degree from a college or university"/>
    <s v="$75,000 but less than $100,000"/>
    <x v="2"/>
    <s v="No"/>
    <s v="White Non-Hispanic"/>
    <x v="1"/>
    <s v="Somewhat liberal"/>
    <s v="Female"/>
    <s v="Christian (Just Christian)"/>
    <s v="United Kingdom"/>
    <s v="Somewhat good"/>
    <x v="1"/>
    <x v="2"/>
    <s v="Very likely"/>
    <s v="No, not a partner"/>
    <s v="No, not a partner"/>
    <s v="No, not a partner"/>
    <s v="No, not a partner"/>
    <s v="Yes, as a partner"/>
    <s v="No, not a partner"/>
    <s v="Countries will cooperate more with other countries"/>
  </r>
  <r>
    <s v="Married"/>
    <n v="4"/>
    <n v="4"/>
    <x v="0"/>
    <n v="72"/>
    <x v="2"/>
    <s v="2 year associate degree from a college or university"/>
    <s v="$50,000 but less than $75,000"/>
    <x v="2"/>
    <s v="No"/>
    <s v="White Non-Hispanic"/>
    <x v="0"/>
    <s v="Very liberal"/>
    <s v="Female"/>
    <s v="Catholic, Roman Catholic"/>
    <s v="Canada"/>
    <s v="Very good"/>
    <x v="0"/>
    <x v="0"/>
    <s v="Very unlikely"/>
    <s v="Yes, as a partner"/>
    <s v="Yes, as a partner"/>
    <s v="No, not a partner"/>
    <s v="Yes, as a partner"/>
    <s v="Yes, as a partner"/>
    <s v="Yes, as a partner"/>
    <s v="Countries will increase their focus on national interests"/>
  </r>
  <r>
    <s v="Married"/>
    <n v="2"/>
    <n v="2"/>
    <x v="0"/>
    <n v="71"/>
    <x v="2"/>
    <s v="Postgraduate or professional degree, including master's, doctorate, medical or law degree (e.g., MA, MS, PhD, MD, JD)"/>
    <s v="Refused"/>
    <x v="3"/>
    <s v="No"/>
    <s v="White Non-Hispanic"/>
    <x v="3"/>
    <s v="Moderate"/>
    <s v="Male"/>
    <s v="Protestant"/>
    <s v="Germany"/>
    <s v="Somewhat good"/>
    <x v="1"/>
    <x v="2"/>
    <s v="Somewhat likely"/>
    <s v="Yes, as a partner"/>
    <s v="Yes, as a partner"/>
    <s v="Yes, as a partner"/>
    <s v="Yes, as a partner"/>
    <s v="Yes, as a partner"/>
    <s v="Yes, as a partner"/>
    <s v="Countries will cooperate more with other countries"/>
  </r>
  <r>
    <s v="Divorced"/>
    <n v="1"/>
    <n v="1"/>
    <x v="0"/>
    <n v="67"/>
    <x v="2"/>
    <s v="High school graduate (Grade 12 with diploma or GED certificate)"/>
    <s v="$25,000 but less than $30,000"/>
    <x v="0"/>
    <s v="No"/>
    <s v="White Non-Hispanic"/>
    <x v="1"/>
    <s v="Somewhat conservative"/>
    <s v="Female"/>
    <s v="Catholic, Roman Catholic"/>
    <s v="United Kingdom"/>
    <s v="Somewhat good"/>
    <x v="1"/>
    <x v="2"/>
    <s v="Somewhat likely"/>
    <s v="Yes, as a partner"/>
    <s v="Yes, as a partner"/>
    <s v="No, not a partner"/>
    <s v="Yes, as a partner"/>
    <s v="No, not a partner"/>
    <s v="No, not a partner"/>
    <s v="Everything will be the same as before the crisis"/>
  </r>
  <r>
    <s v="Widowed"/>
    <n v="1"/>
    <n v="1"/>
    <x v="0"/>
    <n v="88"/>
    <x v="2"/>
    <s v="Some college, no degree (includes community college)"/>
    <s v="$15,000 but less than $25,000"/>
    <x v="0"/>
    <s v="No"/>
    <s v="White Non-Hispanic"/>
    <x v="0"/>
    <s v="Somewhat conservative"/>
    <s v="Female"/>
    <s v="Protestant"/>
    <s v="China"/>
    <s v="Somewhat good"/>
    <x v="0"/>
    <x v="1"/>
    <s v="Very unlikely"/>
    <s v="Yes, as a partner"/>
    <s v="Yes, as a partner"/>
    <s v="No, not a partner"/>
    <s v="Yes, as a partner"/>
    <s v="Yes, as a partner"/>
    <s v="Yes, as a partner"/>
    <s v="Countries will cooperate more with other countries"/>
  </r>
  <r>
    <s v="Married"/>
    <n v="2"/>
    <n v="2"/>
    <x v="0"/>
    <n v="91"/>
    <x v="2"/>
    <s v="Some college, no degree (includes community college)"/>
    <s v="$40,000 but less than $50,000"/>
    <x v="0"/>
    <s v="No"/>
    <s v="White Non-Hispanic"/>
    <x v="1"/>
    <s v="Very conservative"/>
    <s v="Male"/>
    <s v="Lutheran"/>
    <s v="Israel"/>
    <s v="Somewhat good"/>
    <x v="0"/>
    <x v="0"/>
    <s v="Somewhat likely"/>
    <s v="No, not a partner"/>
    <s v="Yes, as a partner"/>
    <s v="Yes, as a partner"/>
    <s v="Yes, as a partner"/>
    <s v="No, not a partner"/>
    <s v="No, not a partner"/>
    <s v="Countries will cooperate more with other countries"/>
  </r>
  <r>
    <s v="Widowed"/>
    <n v="1"/>
    <n v="1"/>
    <x v="0"/>
    <n v="83"/>
    <x v="2"/>
    <s v="Postgraduate or professional degree, including master's, doctorate, medical or law degree (e.g., MA, MS, PhD, MD, JD)"/>
    <s v="$15,000 but less than $25,000"/>
    <x v="0"/>
    <s v="No"/>
    <s v="White Non-Hispanic"/>
    <x v="0"/>
    <s v="Moderate"/>
    <s v="Male"/>
    <s v="Nothing in particular"/>
    <s v="Russia"/>
    <s v="Somewhat bad"/>
    <x v="0"/>
    <x v="0"/>
    <s v="Somewhat likely"/>
    <s v="No, not a partner"/>
    <s v="Yes, as a partner"/>
    <s v="Yes, as a partner"/>
    <s v="Yes, as a partner"/>
    <s v="Yes, as a partner"/>
    <s v="No, not a partner"/>
    <s v="Countries will cooperate more with other countries"/>
  </r>
  <r>
    <s v="Married"/>
    <n v="2"/>
    <n v="2"/>
    <x v="0"/>
    <n v="56"/>
    <x v="0"/>
    <s v="Postgraduate or professional degree, including master's, doctorate, medical or law degree (e.g., MA, MS, PhD, MD, JD)"/>
    <s v="$250,000 or more"/>
    <x v="1"/>
    <s v="No"/>
    <s v="White Non-Hispanic"/>
    <x v="0"/>
    <s v="Very conservative"/>
    <s v="Male"/>
    <s v="Protestant"/>
    <s v="United Kingdom"/>
    <s v="Somewhat bad"/>
    <x v="1"/>
    <x v="2"/>
    <s v="Somewhat likely"/>
    <s v="No, not a partner"/>
    <s v="No, not a partner"/>
    <s v="No, not a partner"/>
    <s v="Yes, as a partner"/>
    <s v="Yes, as a partner"/>
    <s v="No, not a partner"/>
    <s v="Countries will increase their focus on national interests"/>
  </r>
  <r>
    <s v="Married"/>
    <n v="2"/>
    <n v="2"/>
    <x v="0"/>
    <n v="73"/>
    <x v="2"/>
    <s v="2 year associate degree from a college or university"/>
    <s v="Refused"/>
    <x v="3"/>
    <s v="No"/>
    <s v="White Non-Hispanic"/>
    <x v="0"/>
    <s v="Somewhat liberal"/>
    <s v="Female"/>
    <s v="Catholic, Roman Catholic"/>
    <s v="United Kingdom"/>
    <s v="Somewhat bad"/>
    <x v="0"/>
    <x v="0"/>
    <s v="Somewhat likely"/>
    <s v="Yes, as a partner"/>
    <s v="No, not a partner"/>
    <s v="Yes, as a partner"/>
    <s v="Yes, as a partner"/>
    <s v="Yes, as a partner"/>
    <s v="Yes, as a partner"/>
    <s v="Countries will cooperate more with other countries"/>
  </r>
  <r>
    <s v="Single, that is never married"/>
    <n v="1"/>
    <n v="1"/>
    <x v="0"/>
    <n v="54"/>
    <x v="0"/>
    <s v="High school graduate (Grade 12 with diploma or GED certificate)"/>
    <s v="Less than $15,000"/>
    <x v="0"/>
    <s v="No"/>
    <s v="White Non-Hispanic"/>
    <x v="0"/>
    <s v="Somewhat liberal"/>
    <s v="Male"/>
    <s v="Protestant"/>
    <s v="The European Union (EU)"/>
    <s v="Somewhat bad"/>
    <x v="0"/>
    <x v="2"/>
    <s v="Somewhat unlikely"/>
    <s v="No, not a partner"/>
    <s v="No, not a partner"/>
    <s v="No, not a partner"/>
    <s v="No, not a partner"/>
    <s v="Yes, as a partner"/>
    <s v="No, not a partner"/>
    <s v="Everything will be the same as before the crisis"/>
  </r>
  <r>
    <s v="Married"/>
    <n v="5"/>
    <n v="5"/>
    <x v="0"/>
    <s v="Refused"/>
    <x v="2"/>
    <s v="4 year college or university degree/Bachelor.s degree (e.g., BS, BA, AB)"/>
    <s v="$75,000 but less than $100,000"/>
    <x v="2"/>
    <s v="No"/>
    <s v="Refused"/>
    <x v="0"/>
    <s v="Somewhat liberal"/>
    <s v="Female"/>
    <s v="Christian (Just Christian)"/>
    <s v="United Kingdom"/>
    <s v="DK/Refused"/>
    <x v="3"/>
    <x v="3"/>
    <s v="Somewhat unlikely"/>
    <s v="Yes, as a partner"/>
    <s v="DK/Refused"/>
    <s v="DK/Refused"/>
    <s v="Yes, as a partner"/>
    <s v="Yes, as a partner"/>
    <s v="Yes, as a partner"/>
    <s v="Countries will increase their focus on national interests"/>
  </r>
  <r>
    <s v="Divorced"/>
    <n v="3"/>
    <n v="2"/>
    <x v="1"/>
    <n v="68"/>
    <x v="2"/>
    <s v="Postgraduate or professional degree, including master's, doctorate, medical or law degree (e.g., MA, MS, PhD, MD, JD)"/>
    <s v="$75,000 but less than $100,000"/>
    <x v="2"/>
    <s v="No"/>
    <s v="White Non-Hispanic"/>
    <x v="0"/>
    <s v="Moderate"/>
    <s v="Female"/>
    <s v="Protestant"/>
    <s v="United Kingdom"/>
    <s v="Somewhat good"/>
    <x v="0"/>
    <x v="2"/>
    <s v="Somewhat likely"/>
    <s v="Yes, as a partner"/>
    <s v="No, not a partner"/>
    <s v="Yes, as a partner"/>
    <s v="Yes, as a partner"/>
    <s v="Yes, as a partner"/>
    <s v="Yes, as a partner"/>
    <s v="Everything will be the same as before the crisis"/>
  </r>
  <r>
    <s v="Married"/>
    <n v="6"/>
    <n v="6"/>
    <x v="0"/>
    <s v="Refused"/>
    <x v="2"/>
    <s v="Postgraduate or professional degree, including master's, doctorate, medical or law degree (e.g., MA, MS, PhD, MD, JD)"/>
    <s v="Refused"/>
    <x v="3"/>
    <s v="No"/>
    <s v="Refused"/>
    <x v="2"/>
    <s v="Refused"/>
    <s v="Female"/>
    <s v="Catholic, Roman Catholic"/>
    <s v="Germany"/>
    <s v="Somewhat good"/>
    <x v="0"/>
    <x v="0"/>
    <s v="Very likely"/>
    <s v="Yes, as a partner"/>
    <s v="Yes, as a partner"/>
    <s v="Yes, as a partner"/>
    <s v="Yes, as a partner"/>
    <s v="Yes, as a partner"/>
    <s v="Yes, as a partner"/>
    <s v="Countries will increase their focus on national interests"/>
  </r>
  <r>
    <s v="Married"/>
    <n v="2"/>
    <n v="2"/>
    <x v="0"/>
    <n v="74"/>
    <x v="2"/>
    <s v="4 year college or university degree/Bachelor.s degree (e.g., BS, BA, AB)"/>
    <s v="$100,000 and over (Unspecified)"/>
    <x v="1"/>
    <s v="No"/>
    <s v="White Non-Hispanic"/>
    <x v="0"/>
    <s v="Somewhat conservative"/>
    <s v="Female"/>
    <s v="Lutheran"/>
    <s v="United Kingdom"/>
    <s v="Somewhat bad"/>
    <x v="0"/>
    <x v="0"/>
    <s v="Somewhat likely"/>
    <s v="Yes, as a partner"/>
    <s v="Yes, as a partner"/>
    <s v="Yes, as a partner"/>
    <s v="Yes, as a partner"/>
    <s v="Yes, as a partner"/>
    <s v="Yes, as a partner"/>
    <s v="Everything will be the same as before the crisis"/>
  </r>
  <r>
    <s v="Married"/>
    <n v="2"/>
    <n v="2"/>
    <x v="0"/>
    <n v="63"/>
    <x v="0"/>
    <s v="Postgraduate or professional degree, including master's, doctorate, medical or law degree (e.g., MA, MS, PhD, MD, JD)"/>
    <s v="$100,000 to under $150,000"/>
    <x v="1"/>
    <s v="No"/>
    <s v="White Non-Hispanic"/>
    <x v="1"/>
    <s v="Somewhat conservative"/>
    <s v="Male"/>
    <s v="Catholic, Roman Catholic"/>
    <s v="The European Union (EU)"/>
    <s v="Somewhat good"/>
    <x v="0"/>
    <x v="0"/>
    <s v="DK/Refused"/>
    <s v="Yes, as a partner"/>
    <s v="DK/Refused"/>
    <s v="Yes, as a partner"/>
    <s v="Yes, as a partner"/>
    <s v="Yes, as a partner"/>
    <s v="Yes, as a partner"/>
    <s v="DK/Refused"/>
  </r>
  <r>
    <s v="Widowed"/>
    <n v="2"/>
    <n v="2"/>
    <x v="0"/>
    <n v="92"/>
    <x v="2"/>
    <s v="High school graduate (Grade 12 with diploma or GED certificate)"/>
    <s v="Refused"/>
    <x v="3"/>
    <s v="No"/>
    <s v="White Non-Hispanic"/>
    <x v="0"/>
    <s v="Very liberal"/>
    <s v="Female"/>
    <s v="Jewish/Judaism"/>
    <s v="United Kingdom"/>
    <s v="Somewhat good"/>
    <x v="0"/>
    <x v="2"/>
    <s v="Somewhat unlikely"/>
    <s v="No, not a partner"/>
    <s v="Yes, as a partner"/>
    <s v="No, not a partner"/>
    <s v="Yes, as a partner"/>
    <s v="Yes, as a partner"/>
    <s v="Yes, as a partner"/>
    <s v="Everything will be the same as before the crisis"/>
  </r>
  <r>
    <s v="Married"/>
    <n v="4"/>
    <n v="4"/>
    <x v="0"/>
    <n v="58"/>
    <x v="0"/>
    <s v="High school graduate (Grade 12 with diploma or GED certificate)"/>
    <s v="Refused"/>
    <x v="3"/>
    <s v="Refused"/>
    <s v="Refused"/>
    <x v="0"/>
    <s v="Very conservative"/>
    <s v="Female"/>
    <s v="Baptist"/>
    <s v="United Kingdom"/>
    <s v="Somewhat good"/>
    <x v="0"/>
    <x v="0"/>
    <s v="Somewhat likely"/>
    <s v="No, not a partner"/>
    <s v="No, not a partner"/>
    <s v="No, not a partner"/>
    <s v="No, not a partner"/>
    <s v="No, not a partner"/>
    <s v="No, not a partner"/>
    <s v="Countries will increase their focus on national interests"/>
  </r>
  <r>
    <s v="Widowed"/>
    <n v="1"/>
    <n v="1"/>
    <x v="0"/>
    <n v="78"/>
    <x v="2"/>
    <s v="High school graduate (Grade 12 with diploma or GED certificate)"/>
    <s v="Less than $15,000"/>
    <x v="0"/>
    <s v="No"/>
    <s v="White Non-Hispanic"/>
    <x v="0"/>
    <s v="Moderate"/>
    <s v="Female"/>
    <s v="Catholic, Roman Catholic"/>
    <s v="United Kingdom"/>
    <s v="Somewhat good"/>
    <x v="0"/>
    <x v="0"/>
    <s v="Somewhat unlikely"/>
    <s v="Yes, as a partner"/>
    <s v="No, not a partner"/>
    <s v="No, not a partner"/>
    <s v="Yes, as a partner"/>
    <s v="Yes, as a partner"/>
    <s v="Yes, as a partner"/>
    <s v="Countries will cooperate more with other countries"/>
  </r>
  <r>
    <s v="Married"/>
    <n v="3"/>
    <n v="3"/>
    <x v="0"/>
    <n v="56"/>
    <x v="0"/>
    <s v="2 year associate degree from a college or university"/>
    <s v="$40,000 but less than $50,000"/>
    <x v="0"/>
    <s v="No"/>
    <s v="White Non-Hispanic"/>
    <x v="0"/>
    <s v="Moderate"/>
    <s v="Male"/>
    <s v="Protestant"/>
    <s v="The European Union (EU)"/>
    <s v="Somewhat bad"/>
    <x v="1"/>
    <x v="2"/>
    <s v="Somewhat unlikely"/>
    <s v="No, not a partner"/>
    <s v="No, not a partner"/>
    <s v="No, not a partner"/>
    <s v="No, not a partner"/>
    <s v="No, not a partner"/>
    <s v="No, not a partner"/>
    <s v="Everything will be the same as before the crisis"/>
  </r>
  <r>
    <s v="Single, that is never married"/>
    <n v="1"/>
    <n v="1"/>
    <x v="0"/>
    <n v="53"/>
    <x v="0"/>
    <s v="4 year college or university degree/Bachelor.s degree (e.g., BS, BA, AB)"/>
    <s v="$30,000 but less than $40,000"/>
    <x v="0"/>
    <s v="No"/>
    <s v="White Non-Hispanic"/>
    <x v="0"/>
    <s v="Somewhat liberal"/>
    <s v="Male"/>
    <s v="Catholic, Roman Catholic"/>
    <s v="Mexico"/>
    <s v="Somewhat bad"/>
    <x v="0"/>
    <x v="0"/>
    <s v="Somewhat likely"/>
    <s v="No, not a partner"/>
    <s v="Yes, as a partner"/>
    <s v="No, not a partner"/>
    <s v="Yes, as a partner"/>
    <s v="Yes, as a partner"/>
    <s v="Yes, as a partner"/>
    <s v="Everything will be the same as before the crisis"/>
  </r>
  <r>
    <s v="Divorced"/>
    <n v="2"/>
    <n v="2"/>
    <x v="0"/>
    <n v="71"/>
    <x v="2"/>
    <s v="High school graduate (Grade 12 with diploma or GED certificate)"/>
    <s v="Refused"/>
    <x v="3"/>
    <s v="No"/>
    <s v="White Non-Hispanic"/>
    <x v="0"/>
    <s v="Very conservative"/>
    <s v="Female"/>
    <s v="Protestant"/>
    <s v="Israel"/>
    <s v="Somewhat bad"/>
    <x v="1"/>
    <x v="0"/>
    <s v="Somewhat likely"/>
    <s v="No, not a partner"/>
    <s v="No, not a partner"/>
    <s v="No, not a partner"/>
    <s v="No, not a partner"/>
    <s v="No, not a partner"/>
    <s v="No, not a partner"/>
    <s v="Everything will be the same as before the crisis"/>
  </r>
  <r>
    <s v="Divorced"/>
    <n v="2"/>
    <n v="2"/>
    <x v="0"/>
    <n v="48"/>
    <x v="1"/>
    <s v="2 year associate degree from a college or university"/>
    <s v="$50,000 but less than $75,000"/>
    <x v="2"/>
    <s v="No"/>
    <s v="White Non-Hispanic"/>
    <x v="3"/>
    <s v="Somewhat conservative"/>
    <s v="Male"/>
    <s v="Atheist"/>
    <s v="Israel"/>
    <s v="Somewhat good"/>
    <x v="0"/>
    <x v="0"/>
    <s v="Very likely"/>
    <s v="Yes, as a partner"/>
    <s v="Yes, as a partner"/>
    <s v="Yes, as a partner"/>
    <s v="Yes, as a partner"/>
    <s v="Yes, as a partner"/>
    <s v="Yes, as a partner"/>
    <s v="Countries will increase their focus on national interests"/>
  </r>
  <r>
    <s v="Married"/>
    <n v="2"/>
    <n v="2"/>
    <x v="0"/>
    <n v="38"/>
    <x v="1"/>
    <s v="Some college, no degree (includes community college)"/>
    <s v="$40,000 but less than $50,000"/>
    <x v="0"/>
    <s v="No"/>
    <s v="White Non-Hispanic"/>
    <x v="0"/>
    <s v="Very liberal"/>
    <s v="Female"/>
    <s v="Catholic, Roman Catholic"/>
    <s v="Germany"/>
    <s v="Somewhat bad"/>
    <x v="1"/>
    <x v="0"/>
    <s v="Somewhat unlikely"/>
    <s v="Yes, as a partner"/>
    <s v="No, not a partner"/>
    <s v="No, not a partner"/>
    <s v="No, not a partner"/>
    <s v="No, not a partner"/>
    <s v="No, not a partner"/>
    <s v="Countries will increase their focus on national interests"/>
  </r>
  <r>
    <s v="Married"/>
    <n v="2"/>
    <n v="2"/>
    <x v="0"/>
    <n v="75"/>
    <x v="2"/>
    <s v="High school graduate (Grade 12 with diploma or GED certificate)"/>
    <s v="$50,000 but less than $75,000"/>
    <x v="2"/>
    <s v="No"/>
    <s v="White Non-Hispanic"/>
    <x v="0"/>
    <s v="Somewhat conservative"/>
    <s v="Female"/>
    <s v="Christian (Just Christian)"/>
    <s v="DK/Refused"/>
    <s v="Somewhat good"/>
    <x v="4"/>
    <x v="0"/>
    <s v="Somewhat likely"/>
    <s v="No, not a partner"/>
    <s v="No, not a partner"/>
    <s v="No, not a partner"/>
    <s v="Yes, as a partner"/>
    <s v="No, not a partner"/>
    <s v="Yes, as a partner"/>
    <s v="Countries will increase their focus on national interests"/>
  </r>
  <r>
    <s v="Married"/>
    <n v="2"/>
    <n v="2"/>
    <x v="0"/>
    <n v="63"/>
    <x v="0"/>
    <s v="4 year college or university degree/Bachelor.s degree (e.g., BS, BA, AB)"/>
    <s v="$50,000 but less than $75,000"/>
    <x v="2"/>
    <s v="No"/>
    <s v="White Non-Hispanic"/>
    <x v="0"/>
    <s v="Moderate"/>
    <s v="Male"/>
    <s v="Catholic, Roman Catholic"/>
    <s v="United Kingdom"/>
    <s v="Somewhat good"/>
    <x v="1"/>
    <x v="2"/>
    <s v="Somewhat likely"/>
    <s v="Yes, as a partner"/>
    <s v="Yes, as a partner"/>
    <s v="Yes, as a partner"/>
    <s v="Yes, as a partner"/>
    <s v="Yes, as a partner"/>
    <s v="Yes, as a partner"/>
    <s v="Countries will increase their focus on national interests"/>
  </r>
  <r>
    <s v="Married"/>
    <n v="2"/>
    <n v="2"/>
    <x v="0"/>
    <n v="65"/>
    <x v="2"/>
    <s v="2 year associate degree from a college or university"/>
    <s v="$75,000 but less than $100,000"/>
    <x v="2"/>
    <s v="No"/>
    <s v="White Non-Hispanic"/>
    <x v="0"/>
    <s v="Moderate"/>
    <s v="Male"/>
    <s v="Lutheran"/>
    <s v="China"/>
    <s v="Somewhat good"/>
    <x v="0"/>
    <x v="2"/>
    <s v="Somewhat unlikely"/>
    <s v="DK/Refused"/>
    <s v="Yes, as a partner"/>
    <s v="Yes, as a partner"/>
    <s v="Yes, as a partner"/>
    <s v="Yes, as a partner"/>
    <s v="Yes, as a partner"/>
    <s v="Countries will cooperate more with other countries"/>
  </r>
  <r>
    <s v="Married"/>
    <n v="2"/>
    <n v="2"/>
    <x v="0"/>
    <n v="40"/>
    <x v="1"/>
    <s v="4 year college or university degree/Bachelor.s degree (e.g., BS, BA, AB)"/>
    <s v="$75,000 but less than $100,000"/>
    <x v="2"/>
    <s v="No"/>
    <s v="White Non-Hispanic"/>
    <x v="0"/>
    <s v="Somewhat liberal"/>
    <s v="Female"/>
    <s v="Catholic, Roman Catholic"/>
    <s v="China"/>
    <s v="Very good"/>
    <x v="1"/>
    <x v="2"/>
    <s v="Somewhat likely"/>
    <s v="Yes, as a partner"/>
    <s v="Yes, as a partner"/>
    <s v="Yes, as a partner"/>
    <s v="Yes, as a partner"/>
    <s v="Yes, as a partner"/>
    <s v="Yes, as a partner"/>
    <s v="Countries will cooperate more with other countries"/>
  </r>
  <r>
    <s v="Widowed"/>
    <n v="1"/>
    <n v="1"/>
    <x v="0"/>
    <n v="72"/>
    <x v="2"/>
    <s v="2 year associate degree from a college or university"/>
    <s v="$15,000 but less than $25,000"/>
    <x v="0"/>
    <s v="No"/>
    <s v="Native American/American Indian/Alaska Native"/>
    <x v="0"/>
    <s v="Moderate"/>
    <s v="Female"/>
    <s v="Protestant"/>
    <s v="Germany"/>
    <s v="Somewhat good"/>
    <x v="0"/>
    <x v="2"/>
    <s v="Somewhat likely"/>
    <s v="Yes, as a partner"/>
    <s v="No, not a partner"/>
    <s v="No, not a partner"/>
    <s v="Yes, as a partner"/>
    <s v="Yes, as a partner"/>
    <s v="Yes, as a partner"/>
    <s v="Countries will cooperate more with other countries"/>
  </r>
  <r>
    <s v="Single, living with a partner"/>
    <n v="2"/>
    <n v="2"/>
    <x v="0"/>
    <n v="53"/>
    <x v="0"/>
    <s v="Postgraduate or professional degree, including master's, doctorate, medical or law degree (e.g., MA, MS, PhD, MD, JD)"/>
    <s v="$50,000 but less than $75,000"/>
    <x v="2"/>
    <s v="No"/>
    <s v="White Non-Hispanic"/>
    <x v="0"/>
    <s v="Somewhat liberal"/>
    <s v="Male"/>
    <s v="Atheist"/>
    <s v="China"/>
    <s v="Somewhat good"/>
    <x v="0"/>
    <x v="2"/>
    <s v="Somewhat likely"/>
    <s v="Yes, as a partner"/>
    <s v="Yes, as a partner"/>
    <s v="DK/Refused"/>
    <s v="Yes, as a partner"/>
    <s v="Yes, as a partner"/>
    <s v="Yes, as a partner"/>
    <s v="Everything will be the same as before the crisis"/>
  </r>
  <r>
    <s v="Separated"/>
    <n v="1"/>
    <n v="1"/>
    <x v="0"/>
    <n v="80"/>
    <x v="2"/>
    <s v="High school graduate (Grade 12 with diploma or GED certificate)"/>
    <s v="$50,000 but less than $75,000"/>
    <x v="2"/>
    <s v="No"/>
    <s v="Black Non-Hispanic"/>
    <x v="0"/>
    <s v="Very liberal"/>
    <s v="Male"/>
    <s v="Protestant"/>
    <s v="Canada"/>
    <s v="Somewhat bad"/>
    <x v="0"/>
    <x v="0"/>
    <s v="Somewhat likely"/>
    <s v="Yes, as a partner"/>
    <s v="Yes, as a partner"/>
    <s v="Yes, as a partner"/>
    <s v="Yes, as a partner"/>
    <s v="Yes, as a partner"/>
    <s v="Yes, as a partner"/>
    <s v="Countries will cooperate more with other countries"/>
  </r>
  <r>
    <s v="Married"/>
    <n v="4"/>
    <n v="3"/>
    <x v="0"/>
    <n v="45"/>
    <x v="1"/>
    <s v="Some postgraduate or professional schooling, no postgraduate degree"/>
    <s v="$150,000 to under $200,000"/>
    <x v="1"/>
    <s v="No"/>
    <s v="White Non-Hispanic"/>
    <x v="0"/>
    <s v="Very liberal"/>
    <s v="Female"/>
    <s v="Christian (Just Christian)"/>
    <s v="Canada"/>
    <s v="Somewhat good"/>
    <x v="0"/>
    <x v="0"/>
    <s v="Somewhat likely"/>
    <s v="Yes, as a partner"/>
    <s v="No, not a partner"/>
    <s v="No, not a partner"/>
    <s v="Yes, as a partner"/>
    <s v="Yes, as a partner"/>
    <s v="Yes, as a partner"/>
    <s v="Countries will increase their focus on national interests"/>
  </r>
  <r>
    <s v="Married"/>
    <n v="3"/>
    <n v="3"/>
    <x v="0"/>
    <n v="41"/>
    <x v="1"/>
    <s v="2 year associate degree from a college or university"/>
    <s v="$40,000 but less than $50,000"/>
    <x v="0"/>
    <s v="No"/>
    <s v="White Non-Hispanic"/>
    <x v="0"/>
    <s v="Moderate"/>
    <s v="Male"/>
    <s v="Evangelical"/>
    <s v="Germany"/>
    <s v="Somewhat good"/>
    <x v="0"/>
    <x v="0"/>
    <s v="Somewhat likely"/>
    <s v="No, not a partner"/>
    <s v="No, not a partner"/>
    <s v="Yes, as a partner"/>
    <s v="Yes, as a partner"/>
    <s v="Yes, as a partner"/>
    <s v="Yes, as a partner"/>
    <s v="Everything will be the same as before the crisis"/>
  </r>
  <r>
    <s v="Single, living with a partner"/>
    <n v="2"/>
    <n v="2"/>
    <x v="0"/>
    <n v="23"/>
    <x v="3"/>
    <s v="Some college, no degree (includes community college)"/>
    <s v="$50,000 but less than $75,000"/>
    <x v="2"/>
    <s v="No"/>
    <s v="Black Non-Hispanic"/>
    <x v="0"/>
    <s v="Moderate"/>
    <s v="Female"/>
    <s v="Jewish/Judaism"/>
    <s v="Israel"/>
    <s v="Somewhat good"/>
    <x v="0"/>
    <x v="2"/>
    <s v="Somewhat likely"/>
    <s v="Yes, as a partner"/>
    <s v="No, not a partner"/>
    <s v="Yes, as a partner"/>
    <s v="No, not a partner"/>
    <s v="Yes, as a partner"/>
    <s v="Yes, as a partner"/>
    <s v="Countries will increase their focus on national interests"/>
  </r>
  <r>
    <s v="Single, that is never married"/>
    <n v="4"/>
    <n v="4"/>
    <x v="0"/>
    <n v="18"/>
    <x v="3"/>
    <s v="Some college, no degree (includes community college)"/>
    <s v="$150,000 to under $200,000"/>
    <x v="1"/>
    <s v="Yes"/>
    <s v="White Hispanic"/>
    <x v="0"/>
    <s v="Somewhat liberal"/>
    <s v="Male"/>
    <s v="Agnostic"/>
    <s v="China"/>
    <s v="Somewhat bad"/>
    <x v="0"/>
    <x v="0"/>
    <s v="Somewhat unlikely"/>
    <s v="Yes, as a partner"/>
    <s v="No, not a partner"/>
    <s v="No, not a partner"/>
    <s v="Yes, as a partner"/>
    <s v="Yes, as a partner"/>
    <s v="Yes, as a partner"/>
    <s v="Everything will be the same as before the crisis"/>
  </r>
  <r>
    <s v="Divorced"/>
    <n v="1"/>
    <n v="1"/>
    <x v="0"/>
    <n v="73"/>
    <x v="2"/>
    <s v="Some postgraduate or professional schooling, no postgraduate degree"/>
    <s v="Refused"/>
    <x v="3"/>
    <s v="No"/>
    <s v="White Non-Hispanic"/>
    <x v="0"/>
    <s v="Refused"/>
    <s v="Male"/>
    <s v="Jewish/Judaism"/>
    <s v="United Kingdom"/>
    <s v="Somewhat good"/>
    <x v="0"/>
    <x v="0"/>
    <s v="Very likely"/>
    <s v="Yes, as a partner"/>
    <s v="Yes, as a partner"/>
    <s v="Yes, as a partner"/>
    <s v="Yes, as a partner"/>
    <s v="Yes, as a partner"/>
    <s v="Yes, as a partner"/>
    <s v="Everything will be the same as before the crisis"/>
  </r>
  <r>
    <s v="Widowed"/>
    <n v="1"/>
    <n v="1"/>
    <x v="0"/>
    <n v="92"/>
    <x v="2"/>
    <s v="Postgraduate or professional degree, including master's, doctorate, medical or law degree (e.g., MA, MS, PhD, MD, JD)"/>
    <s v="Refused"/>
    <x v="3"/>
    <s v="No"/>
    <s v="White Non-Hispanic"/>
    <x v="0"/>
    <s v="Moderate"/>
    <s v="Female"/>
    <s v="Protestant"/>
    <s v="United Kingdom"/>
    <s v="Somewhat good"/>
    <x v="0"/>
    <x v="0"/>
    <s v="Somewhat likely"/>
    <s v="Yes, as a partner"/>
    <s v="Yes, as a partner"/>
    <s v="Yes, as a partner"/>
    <s v="Yes, as a partner"/>
    <s v="Yes, as a partner"/>
    <s v="Yes, as a partner"/>
    <s v="Countries will cooperate more with other countries"/>
  </r>
  <r>
    <s v="Married"/>
    <n v="6"/>
    <n v="5"/>
    <x v="1"/>
    <n v="67"/>
    <x v="2"/>
    <s v="Some college, no degree (includes community college)"/>
    <s v="$50,000 but less than $75,000"/>
    <x v="2"/>
    <s v="No"/>
    <s v="White Non-Hispanic"/>
    <x v="0"/>
    <s v="Very conservative"/>
    <s v="Female"/>
    <s v="Protestant"/>
    <s v="United Kingdom"/>
    <s v="Somewhat good"/>
    <x v="1"/>
    <x v="2"/>
    <s v="Somewhat likely"/>
    <s v="Yes, as a partner"/>
    <s v="No, not a partner"/>
    <s v="No, not a partner"/>
    <s v="No, not a partner"/>
    <s v="No, not a partner"/>
    <s v="No, not a partner"/>
    <s v="Countries will increase their focus on national interests"/>
  </r>
  <r>
    <s v="Married"/>
    <n v="2"/>
    <n v="2"/>
    <x v="0"/>
    <n v="50"/>
    <x v="0"/>
    <s v="Some postgraduate or professional schooling, no postgraduate degree"/>
    <s v="$75,000 but less than $100,000"/>
    <x v="2"/>
    <s v="Yes"/>
    <s v="White Hispanic"/>
    <x v="0"/>
    <s v="Moderate"/>
    <s v="Female"/>
    <s v="Catholic, Roman Catholic"/>
    <s v="Germany"/>
    <s v="Somewhat good"/>
    <x v="0"/>
    <x v="0"/>
    <s v="Somewhat likely"/>
    <s v="No, not a partner"/>
    <s v="Yes, as a partner"/>
    <s v="Yes, as a partner"/>
    <s v="Yes, as a partner"/>
    <s v="No, not a partner"/>
    <s v="No, not a partner"/>
    <s v="Countries will increase their focus on national interests"/>
  </r>
  <r>
    <s v="Married"/>
    <n v="5"/>
    <n v="5"/>
    <x v="0"/>
    <n v="46"/>
    <x v="1"/>
    <s v="Some college, no degree (includes community college)"/>
    <s v="$40,000 but less than $50,000"/>
    <x v="0"/>
    <s v="No"/>
    <s v="White Non-Hispanic"/>
    <x v="1"/>
    <s v="Moderate"/>
    <s v="Male"/>
    <s v="Nothing in particular"/>
    <s v="China"/>
    <s v="Somewhat good"/>
    <x v="1"/>
    <x v="2"/>
    <s v="Very likely"/>
    <s v="Yes, as a partner"/>
    <s v="Yes, as a partner"/>
    <s v="Yes, as a partner"/>
    <s v="Yes, as a partner"/>
    <s v="Yes, as a partner"/>
    <s v="Yes, as a partner"/>
    <s v="Countries will increase their focus on national interests"/>
  </r>
  <r>
    <s v="Widowed"/>
    <n v="2"/>
    <n v="2"/>
    <x v="0"/>
    <n v="77"/>
    <x v="2"/>
    <s v="Postgraduate or professional degree, including master's, doctorate, medical or law degree (e.g., MA, MS, PhD, MD, JD)"/>
    <s v="$50,000 but less than $75,000"/>
    <x v="2"/>
    <s v="No"/>
    <s v="White Non-Hispanic"/>
    <x v="0"/>
    <s v="Somewhat conservative"/>
    <s v="Male"/>
    <s v="Catholic, Roman Catholic"/>
    <s v="The European Union (EU)"/>
    <s v="Somewhat good"/>
    <x v="0"/>
    <x v="0"/>
    <s v="Somewhat likely"/>
    <s v="Yes, as a partner"/>
    <s v="Yes, as a partner"/>
    <s v="Yes, as a partner"/>
    <s v="Yes, as a partner"/>
    <s v="Yes, as a partner"/>
    <s v="Yes, as a partner"/>
    <s v="Everything will be the same as before the crisis"/>
  </r>
  <r>
    <s v="Married"/>
    <n v="4"/>
    <n v="4"/>
    <x v="0"/>
    <n v="55"/>
    <x v="0"/>
    <s v="4 year college or university degree/Bachelor.s degree (e.g., BS, BA, AB)"/>
    <s v="$75,000 but less than $100,000"/>
    <x v="2"/>
    <s v="No"/>
    <s v="Black Non-Hispanic"/>
    <x v="0"/>
    <s v="Moderate"/>
    <s v="Female"/>
    <s v="Protestant"/>
    <s v="United Kingdom"/>
    <s v="Somewhat good"/>
    <x v="0"/>
    <x v="0"/>
    <s v="Somewhat likely"/>
    <s v="Yes, as a partner"/>
    <s v="Yes, as a partner"/>
    <s v="No, not a partner"/>
    <s v="Yes, as a partner"/>
    <s v="Yes, as a partner"/>
    <s v="Yes, as a partner"/>
    <s v="Countries will increase their focus on national interests"/>
  </r>
  <r>
    <s v="Married"/>
    <n v="2"/>
    <n v="2"/>
    <x v="0"/>
    <n v="43"/>
    <x v="1"/>
    <s v="4 year college or university degree/Bachelor.s degree (e.g., BS, BA, AB)"/>
    <s v="$100,000 to under $150,000"/>
    <x v="1"/>
    <s v="No"/>
    <s v="White Non-Hispanic"/>
    <x v="0"/>
    <s v="Somewhat liberal"/>
    <s v="Female"/>
    <s v="Protestant"/>
    <s v="The European Union (EU)"/>
    <s v="Somewhat bad"/>
    <x v="0"/>
    <x v="0"/>
    <s v="Very likely"/>
    <s v="Yes, as a partner"/>
    <s v="Yes, as a partner"/>
    <s v="Yes, as a partner"/>
    <s v="Yes, as a partner"/>
    <s v="Yes, as a partner"/>
    <s v="Yes, as a partner"/>
    <s v="Countries will cooperate more with other countries"/>
  </r>
  <r>
    <s v="Married"/>
    <n v="5"/>
    <n v="5"/>
    <x v="0"/>
    <n v="67"/>
    <x v="2"/>
    <s v="Some college, no degree (includes community college)"/>
    <s v="$30,000 but less than $40,000"/>
    <x v="0"/>
    <s v="No"/>
    <s v="White Non-Hispanic"/>
    <x v="0"/>
    <s v="Somewhat conservative"/>
    <s v="Male"/>
    <s v="Nothing in particular"/>
    <s v="Canada"/>
    <s v="Somewhat good"/>
    <x v="0"/>
    <x v="0"/>
    <s v="Somewhat likely"/>
    <s v="Yes, as a partner"/>
    <s v="Yes, as a partner"/>
    <s v="No, not a partner"/>
    <s v="Yes, as a partner"/>
    <s v="Yes, as a partner"/>
    <s v="Yes, as a partner"/>
    <s v="Countries will increase their focus on national interests"/>
  </r>
  <r>
    <s v="Married"/>
    <n v="3"/>
    <n v="3"/>
    <x v="0"/>
    <n v="62"/>
    <x v="0"/>
    <s v="Postgraduate or professional degree, including master's, doctorate, medical or law degree (e.g., MA, MS, PhD, MD, JD)"/>
    <s v="$150,000 to under $200,000"/>
    <x v="1"/>
    <s v="No"/>
    <s v="White Non-Hispanic"/>
    <x v="0"/>
    <s v="Moderate"/>
    <s v="Male"/>
    <s v="Orthodox (Eastern, Greek, Russian, Armenian, etc)"/>
    <s v="The European Union (EU)"/>
    <s v="Somewhat bad"/>
    <x v="0"/>
    <x v="0"/>
    <s v="Very likely"/>
    <s v="Yes, as a partner"/>
    <s v="Yes, as a partner"/>
    <s v="Yes, as a partner"/>
    <s v="Yes, as a partner"/>
    <s v="Yes, as a partner"/>
    <s v="Yes, as a partner"/>
    <s v="Countries will cooperate more with other countries"/>
  </r>
  <r>
    <s v="Divorced"/>
    <n v="1"/>
    <n v="1"/>
    <x v="0"/>
    <n v="86"/>
    <x v="2"/>
    <s v="Some college, no degree (includes community college)"/>
    <s v="$15,000 but less than $25,000"/>
    <x v="0"/>
    <s v="No"/>
    <s v="White Non-Hispanic"/>
    <x v="0"/>
    <s v="Very liberal"/>
    <s v="Female"/>
    <s v="Protestant"/>
    <s v="Mexico"/>
    <s v="Somewhat good"/>
    <x v="0"/>
    <x v="0"/>
    <s v="Somewhat unlikely"/>
    <s v="No, not a partner"/>
    <s v="Yes, as a partner"/>
    <s v="No, not a partner"/>
    <s v="Yes, as a partner"/>
    <s v="Yes, as a partner"/>
    <s v="No, not a partner"/>
    <s v="Everything will be the same as before the crisis"/>
  </r>
  <r>
    <s v="Married"/>
    <n v="2"/>
    <n v="2"/>
    <x v="0"/>
    <n v="69"/>
    <x v="2"/>
    <s v="Postgraduate or professional degree, including master's, doctorate, medical or law degree (e.g., MA, MS, PhD, MD, JD)"/>
    <s v="$100,000 to under $150,000"/>
    <x v="1"/>
    <s v="No"/>
    <s v="White Non-Hispanic"/>
    <x v="0"/>
    <s v="Somewhat conservative"/>
    <s v="Male"/>
    <s v="Protestant"/>
    <s v="Germany"/>
    <s v="Somewhat good"/>
    <x v="0"/>
    <x v="0"/>
    <s v="Somewhat likely"/>
    <s v="Yes, as a partner"/>
    <s v="Yes, as a partner"/>
    <s v="Yes, as a partner"/>
    <s v="Yes, as a partner"/>
    <s v="Yes, as a partner"/>
    <s v="Yes, as a partner"/>
    <s v="Countries will cooperate more with other countries"/>
  </r>
  <r>
    <s v="Widowed"/>
    <n v="3"/>
    <n v="2"/>
    <x v="1"/>
    <n v="73"/>
    <x v="2"/>
    <s v="High school graduate (Grade 12 with diploma or GED certificate)"/>
    <s v="$30,000 but less than $40,000"/>
    <x v="0"/>
    <s v="No"/>
    <s v="Black Non-Hispanic"/>
    <x v="0"/>
    <s v="Moderate"/>
    <s v="Female"/>
    <s v="Protestant"/>
    <s v="United Kingdom"/>
    <s v="Very bad"/>
    <x v="0"/>
    <x v="2"/>
    <s v="Very likely"/>
    <s v="Yes, as a partner"/>
    <s v="No, not a partner"/>
    <s v="No, not a partner"/>
    <s v="No, not a partner"/>
    <s v="No, not a partner"/>
    <s v="No, not a partner"/>
    <s v="Countries will increase their focus on national interests"/>
  </r>
  <r>
    <s v="Married"/>
    <n v="2"/>
    <n v="2"/>
    <x v="0"/>
    <n v="60"/>
    <x v="0"/>
    <s v="4 year college or university degree/Bachelor.s degree (e.g., BS, BA, AB)"/>
    <s v="$250,000 or more"/>
    <x v="1"/>
    <s v="No"/>
    <s v="White Non-Hispanic"/>
    <x v="0"/>
    <s v="Moderate"/>
    <s v="Male"/>
    <s v="Catholic, Roman Catholic"/>
    <s v="United Kingdom"/>
    <s v="Somewhat bad"/>
    <x v="0"/>
    <x v="0"/>
    <s v="Somewhat unlikely"/>
    <s v="Yes, as a partner"/>
    <s v="No, not a partner"/>
    <s v="Yes, as a partner"/>
    <s v="No, not a partner"/>
    <s v="No, not a partner"/>
    <s v="Yes, as a partner"/>
    <s v="Countries will cooperate more with other countries"/>
  </r>
  <r>
    <s v="Married"/>
    <n v="4"/>
    <n v="4"/>
    <x v="0"/>
    <n v="65"/>
    <x v="2"/>
    <s v="Some college, no degree (includes community college)"/>
    <s v="$40,000 but less than $50,000"/>
    <x v="0"/>
    <s v="No"/>
    <s v="White Non-Hispanic"/>
    <x v="0"/>
    <s v="Very conservative"/>
    <s v="Female"/>
    <s v="Evangelical"/>
    <s v="The European Union (EU)"/>
    <s v="Very good"/>
    <x v="0"/>
    <x v="0"/>
    <s v="Very likely"/>
    <s v="No, not a partner"/>
    <s v="Yes, as a partner"/>
    <s v="Yes, as a partner"/>
    <s v="No, not a partner"/>
    <s v="Yes, as a partner"/>
    <s v="No, not a partner"/>
    <s v="Countries will increase their focus on national interests"/>
  </r>
  <r>
    <s v="Married"/>
    <n v="2"/>
    <n v="2"/>
    <x v="0"/>
    <n v="51"/>
    <x v="0"/>
    <s v="Some college, no degree (includes community college)"/>
    <s v="$40,000 but less than $50,000"/>
    <x v="0"/>
    <s v="No"/>
    <s v="White Non-Hispanic"/>
    <x v="0"/>
    <s v="Very liberal"/>
    <s v="Female"/>
    <s v="Catholic, Roman Catholic"/>
    <s v="Israel"/>
    <s v="Somewhat good"/>
    <x v="0"/>
    <x v="0"/>
    <s v="Somewhat likely"/>
    <s v="Yes, as a partner"/>
    <s v="Yes, as a partner"/>
    <s v="Yes, as a partner"/>
    <s v="Yes, as a partner"/>
    <s v="Yes, as a partner"/>
    <s v="Yes, as a partner"/>
    <s v="Countries will cooperate more with other countries"/>
  </r>
  <r>
    <s v="Widowed"/>
    <n v="4"/>
    <n v="4"/>
    <x v="0"/>
    <n v="62"/>
    <x v="0"/>
    <s v="4 year college or university degree/Bachelor.s degree (e.g., BS, BA, AB)"/>
    <s v="$75,000 but less than $100,000"/>
    <x v="2"/>
    <s v="No"/>
    <s v="Native American/American Indian/Alaska Native"/>
    <x v="0"/>
    <s v="Moderate"/>
    <s v="Female"/>
    <s v="Nothing in particular"/>
    <s v="France"/>
    <s v="Somewhat good"/>
    <x v="0"/>
    <x v="0"/>
    <s v="Somewhat likely"/>
    <s v="Yes, as a partner"/>
    <s v="Yes, as a partner"/>
    <s v="Yes, as a partner"/>
    <s v="Yes, as a partner"/>
    <s v="Yes, as a partner"/>
    <s v="Yes, as a partner"/>
    <s v="Countries will cooperate more with other countries"/>
  </r>
  <r>
    <s v="Single, that is never married"/>
    <n v="1"/>
    <n v="1"/>
    <x v="0"/>
    <n v="22"/>
    <x v="3"/>
    <s v="High school graduate (Grade 12 with diploma or GED certificate)"/>
    <s v="$25,000 but less than $30,000"/>
    <x v="0"/>
    <s v="No"/>
    <s v="White Non-Hispanic"/>
    <x v="0"/>
    <s v="Somewhat liberal"/>
    <s v="Female"/>
    <s v="Protestant"/>
    <s v="United Kingdom"/>
    <s v="Somewhat good"/>
    <x v="1"/>
    <x v="2"/>
    <s v="Somewhat likely"/>
    <s v="Yes, as a partner"/>
    <s v="Yes, as a partner"/>
    <s v="Yes, as a partner"/>
    <s v="Yes, as a partner"/>
    <s v="Yes, as a partner"/>
    <s v="Yes, as a partner"/>
    <s v="Countries will increase their focus on national interests"/>
  </r>
  <r>
    <s v="Divorced"/>
    <n v="2"/>
    <n v="2"/>
    <x v="0"/>
    <n v="73"/>
    <x v="2"/>
    <s v="Some college, no degree (includes community college)"/>
    <s v="$50,000 but less than $75,000"/>
    <x v="2"/>
    <s v="No"/>
    <s v="White Non-Hispanic"/>
    <x v="0"/>
    <s v="Moderate"/>
    <s v="Female"/>
    <s v="Protestant"/>
    <s v="Japan"/>
    <s v="Very bad"/>
    <x v="1"/>
    <x v="2"/>
    <s v="Somewhat likely"/>
    <s v="No, not a partner"/>
    <s v="No, not a partner"/>
    <s v="No, not a partner"/>
    <s v="No, not a partner"/>
    <s v="No, not a partner"/>
    <s v="No, not a partner"/>
    <s v="Countries will increase their focus on national interests"/>
  </r>
  <r>
    <s v="Married"/>
    <n v="4"/>
    <n v="4"/>
    <x v="0"/>
    <s v="Refused"/>
    <x v="2"/>
    <s v="4 year college or university degree/Bachelor.s degree (e.g., BS, BA, AB)"/>
    <s v="$100,000 to under $150,000"/>
    <x v="1"/>
    <s v="No"/>
    <s v="White Non-Hispanic"/>
    <x v="0"/>
    <s v="Very liberal"/>
    <s v="Female"/>
    <s v="Lutheran"/>
    <s v="DK/Refused"/>
    <s v="Somewhat good"/>
    <x v="0"/>
    <x v="2"/>
    <s v="Somewhat likely"/>
    <s v="Yes, as a partner"/>
    <s v="No, not a partner"/>
    <s v="No, not a partner"/>
    <s v="Yes, as a partner"/>
    <s v="Yes, as a partner"/>
    <s v="Yes, as a partner"/>
    <s v="Countries will cooperate more with other countries"/>
  </r>
  <r>
    <s v="Married"/>
    <n v="2"/>
    <n v="2"/>
    <x v="0"/>
    <n v="79"/>
    <x v="2"/>
    <s v="High school graduate (Grade 12 with diploma or GED certificate)"/>
    <s v="$15,000 but less than $25,000"/>
    <x v="0"/>
    <s v="No"/>
    <s v="White Non-Hispanic"/>
    <x v="1"/>
    <s v="Somewhat conservative"/>
    <s v="Female"/>
    <s v="Baptist"/>
    <s v="DK/Refused"/>
    <s v="DK/Refused"/>
    <x v="3"/>
    <x v="0"/>
    <s v="Very likely"/>
    <s v="DK/Refused"/>
    <s v="No, not a partner"/>
    <s v="DK/Refused"/>
    <s v="No, not a partner"/>
    <s v="DK/Refused"/>
    <s v="No, not a partner"/>
    <s v="DK/Refused"/>
  </r>
  <r>
    <s v="Married"/>
    <n v="4"/>
    <n v="4"/>
    <x v="0"/>
    <n v="58"/>
    <x v="0"/>
    <s v="2 year associate degree from a college or university"/>
    <s v="$100,000 to under $150,000"/>
    <x v="1"/>
    <s v="No"/>
    <s v="Black Non-Hispanic"/>
    <x v="0"/>
    <s v="Very conservative"/>
    <s v="Male"/>
    <s v="Catholic, Roman Catholic"/>
    <s v="Israel"/>
    <s v="Somewhat good"/>
    <x v="0"/>
    <x v="0"/>
    <s v="Very unlikely"/>
    <s v="Yes, as a partner"/>
    <s v="Yes, as a partner"/>
    <s v="Yes, as a partner"/>
    <s v="Yes, as a partner"/>
    <s v="Yes, as a partner"/>
    <s v="Yes, as a partner"/>
    <s v="Countries will cooperate more with other countries"/>
  </r>
  <r>
    <s v="Single, that is never married"/>
    <n v="1"/>
    <n v="1"/>
    <x v="0"/>
    <n v="52"/>
    <x v="0"/>
    <s v="4 year college or university degree/Bachelor.s degree (e.g., BS, BA, AB)"/>
    <s v="$100,000 to under $150,000"/>
    <x v="1"/>
    <s v="No"/>
    <s v="White Non-Hispanic"/>
    <x v="0"/>
    <s v="Very liberal"/>
    <s v="Male"/>
    <s v="Nothing in particular"/>
    <s v="Other"/>
    <s v="DK/Refused"/>
    <x v="3"/>
    <x v="1"/>
    <s v="Very likely"/>
    <s v="DK/Refused"/>
    <s v="DK/Refused"/>
    <s v="DK/Refused"/>
    <s v="Yes, as a partner"/>
    <s v="DK/Refused"/>
    <s v="DK/Refused"/>
    <s v="Countries will cooperate more with other countries"/>
  </r>
  <r>
    <s v="Single, that is never married"/>
    <n v="2"/>
    <n v="2"/>
    <x v="0"/>
    <n v="23"/>
    <x v="3"/>
    <s v="Some college, no degree (includes community college)"/>
    <s v="$30,000 but less than $40,000"/>
    <x v="0"/>
    <s v="No"/>
    <s v="White Non-Hispanic"/>
    <x v="0"/>
    <s v="Very conservative"/>
    <s v="Male"/>
    <s v="Atheist"/>
    <s v="The European Union (EU)"/>
    <s v="Somewhat good"/>
    <x v="1"/>
    <x v="0"/>
    <s v="Somewhat likely"/>
    <s v="Yes, as a partner"/>
    <s v="Yes, as a partner"/>
    <s v="No, not a partner"/>
    <s v="Yes, as a partner"/>
    <s v="No, not a partner"/>
    <s v="Yes, as a partner"/>
    <s v="Everything will be the same as before the crisis"/>
  </r>
  <r>
    <s v="Single, living with a partner"/>
    <n v="5"/>
    <n v="2"/>
    <x v="0"/>
    <n v="36"/>
    <x v="1"/>
    <s v="4 year college or university degree/Bachelor.s degree (e.g., BS, BA, AB)"/>
    <s v="$30,000 but less than $40,000"/>
    <x v="0"/>
    <s v="No"/>
    <s v="White Non-Hispanic"/>
    <x v="1"/>
    <s v="Somewhat conservative"/>
    <s v="Female"/>
    <s v="Christian (Just Christian)"/>
    <s v="The European Union (EU)"/>
    <s v="Very good"/>
    <x v="1"/>
    <x v="0"/>
    <s v="Somewhat unlikely"/>
    <s v="Yes, as a partner"/>
    <s v="No, not a partner"/>
    <s v="Yes, as a partner"/>
    <s v="Yes, as a partner"/>
    <s v="Yes, as a partner"/>
    <s v="No, not a partner"/>
    <s v="Everything will be the same as before the crisis"/>
  </r>
  <r>
    <s v="Married"/>
    <n v="3"/>
    <n v="3"/>
    <x v="0"/>
    <n v="57"/>
    <x v="0"/>
    <s v="Postgraduate or professional degree, including master's, doctorate, medical or law degree (e.g., MA, MS, PhD, MD, JD)"/>
    <s v="$30,000 but less than $40,000"/>
    <x v="0"/>
    <s v="No"/>
    <s v="White Non-Hispanic"/>
    <x v="0"/>
    <s v="Somewhat liberal"/>
    <s v="Female"/>
    <s v="Catholic, Roman Catholic"/>
    <s v="China"/>
    <s v="Very good"/>
    <x v="1"/>
    <x v="2"/>
    <s v="Somewhat likely"/>
    <s v="Yes, as a partner"/>
    <s v="Yes, as a partner"/>
    <s v="Yes, as a partner"/>
    <s v="Yes, as a partner"/>
    <s v="Yes, as a partner"/>
    <s v="Yes, as a partner"/>
    <s v="Countries will increase their focus on national interests"/>
  </r>
  <r>
    <s v="Married"/>
    <n v="3"/>
    <n v="3"/>
    <x v="0"/>
    <n v="73"/>
    <x v="2"/>
    <s v="Some postgraduate or professional schooling, no postgraduate degree"/>
    <s v="$100,000 to under $150,000"/>
    <x v="1"/>
    <s v="No"/>
    <s v="White Non-Hispanic"/>
    <x v="0"/>
    <s v="Moderate"/>
    <s v="Female"/>
    <s v="Protestant"/>
    <s v="United Kingdom"/>
    <s v="Very good"/>
    <x v="0"/>
    <x v="0"/>
    <s v="Very unlikely"/>
    <s v="Yes, as a partner"/>
    <s v="No, not a partner"/>
    <s v="No, not a partner"/>
    <s v="No, not a partner"/>
    <s v="Yes, as a partner"/>
    <s v="No, not a partner"/>
    <s v="Countries will cooperate more with other countries"/>
  </r>
  <r>
    <s v="Married"/>
    <n v="2"/>
    <n v="2"/>
    <x v="0"/>
    <n v="70"/>
    <x v="2"/>
    <s v="High school graduate (Grade 12 with diploma or GED certificate)"/>
    <s v="$30,000 but less than $40,000"/>
    <x v="0"/>
    <s v="Yes"/>
    <s v="White Hispanic"/>
    <x v="1"/>
    <s v="Somewhat conservative"/>
    <s v="Male"/>
    <s v="Jewish/Judaism"/>
    <s v="Israel"/>
    <s v="Somewhat good"/>
    <x v="0"/>
    <x v="0"/>
    <s v="Somewhat likely"/>
    <s v="No, not a partner"/>
    <s v="No, not a partner"/>
    <s v="No, not a partner"/>
    <s v="Yes, as a partner"/>
    <s v="Yes, as a partner"/>
    <s v="No, not a partner"/>
    <s v="Countries will increase their focus on national interests"/>
  </r>
  <r>
    <s v="Single, living with a partner"/>
    <n v="4"/>
    <n v="4"/>
    <x v="0"/>
    <n v="36"/>
    <x v="1"/>
    <s v="2 year associate degree from a college or university"/>
    <s v="$75,000 but less than $100,000"/>
    <x v="2"/>
    <s v="No"/>
    <s v="Asian/Chinese/Japanese"/>
    <x v="0"/>
    <s v="Somewhat liberal"/>
    <s v="Female"/>
    <s v="Buddhist"/>
    <s v="Canada"/>
    <s v="Very good"/>
    <x v="0"/>
    <x v="0"/>
    <s v="Somewhat likely"/>
    <s v="Yes, as a partner"/>
    <s v="No, not a partner"/>
    <s v="No, not a partner"/>
    <s v="Yes, as a partner"/>
    <s v="Yes, as a partner"/>
    <s v="Yes, as a partner"/>
    <s v="Countries will increase their focus on national interests"/>
  </r>
  <r>
    <s v="Married"/>
    <n v="2"/>
    <n v="2"/>
    <x v="0"/>
    <n v="67"/>
    <x v="2"/>
    <s v="Some college, no degree (includes community college)"/>
    <s v="$50,000 but less than $75,000"/>
    <x v="2"/>
    <s v="No"/>
    <s v="White Non-Hispanic"/>
    <x v="0"/>
    <s v="Somewhat conservative"/>
    <s v="Female"/>
    <s v="Catholic, Roman Catholic"/>
    <s v="The European Union (EU)"/>
    <s v="Somewhat good"/>
    <x v="0"/>
    <x v="0"/>
    <s v="Somewhat likely"/>
    <s v="DK/Refused"/>
    <s v="Yes, as a partner"/>
    <s v="Yes, as a partner"/>
    <s v="Yes, as a partner"/>
    <s v="Yes, as a partner"/>
    <s v="Yes, as a partner"/>
    <s v="Countries will cooperate more with other countries"/>
  </r>
  <r>
    <s v="Single, that is never married"/>
    <n v="1"/>
    <n v="1"/>
    <x v="0"/>
    <n v="75"/>
    <x v="2"/>
    <s v="4 year college or university degree/Bachelor.s degree (e.g., BS, BA, AB)"/>
    <s v="$75,000 but less than $100,000"/>
    <x v="2"/>
    <s v="No"/>
    <s v="White Non-Hispanic"/>
    <x v="1"/>
    <s v="Somewhat conservative"/>
    <s v="Male"/>
    <s v="Catholic, Roman Catholic"/>
    <s v="United Kingdom"/>
    <s v="Somewhat good"/>
    <x v="0"/>
    <x v="2"/>
    <s v="Somewhat likely"/>
    <s v="No, not a partner"/>
    <s v="Yes, as a partner"/>
    <s v="Yes, as a partner"/>
    <s v="Yes, as a partner"/>
    <s v="Yes, as a partner"/>
    <s v="Yes, as a partner"/>
    <s v="Everything will be the same as before the crisis"/>
  </r>
  <r>
    <s v="Married"/>
    <n v="2"/>
    <n v="2"/>
    <x v="0"/>
    <n v="62"/>
    <x v="0"/>
    <s v="High school graduate (Grade 12 with diploma or GED certificate)"/>
    <s v="$75,000 but less than $100,000"/>
    <x v="2"/>
    <s v="No"/>
    <s v="White Non-Hispanic"/>
    <x v="0"/>
    <s v="Moderate"/>
    <s v="Female"/>
    <s v="Christian (Just Christian)"/>
    <s v="United Kingdom"/>
    <s v="Very good"/>
    <x v="0"/>
    <x v="1"/>
    <s v="Somewhat unlikely"/>
    <s v="Yes, as a partner"/>
    <s v="Yes, as a partner"/>
    <s v="No, not a partner"/>
    <s v="Yes, as a partner"/>
    <s v="Yes, as a partner"/>
    <s v="Yes, as a partner"/>
    <s v="Countries will cooperate more with other countries"/>
  </r>
  <r>
    <s v="Divorced"/>
    <n v="1"/>
    <n v="1"/>
    <x v="0"/>
    <n v="74"/>
    <x v="2"/>
    <s v="High school graduate (Grade 12 with diploma or GED certificate)"/>
    <s v="$15,000 but less than $25,000"/>
    <x v="0"/>
    <s v="No"/>
    <s v="White Non-Hispanic"/>
    <x v="0"/>
    <s v="Very liberal"/>
    <s v="Female"/>
    <s v="Refused"/>
    <s v="Canada"/>
    <s v="Somewhat good"/>
    <x v="0"/>
    <x v="0"/>
    <s v="Somewhat unlikely"/>
    <s v="Yes, as a partner"/>
    <s v="No, not a partner"/>
    <s v="No, not a partner"/>
    <s v="Yes, as a partner"/>
    <s v="Yes, as a partner"/>
    <s v="Yes, as a partner"/>
    <s v="Everything will be the same as before the crisis"/>
  </r>
  <r>
    <s v="Married"/>
    <n v="2"/>
    <n v="2"/>
    <x v="0"/>
    <n v="76"/>
    <x v="2"/>
    <s v="High school graduate (Grade 12 with diploma or GED certificate)"/>
    <s v="Don't know"/>
    <x v="4"/>
    <s v="No"/>
    <s v="White Non-Hispanic"/>
    <x v="0"/>
    <s v="Very conservative"/>
    <s v="Female"/>
    <s v="Christian (Just Christian)"/>
    <s v="DK/Refused"/>
    <s v="DK/Refused"/>
    <x v="0"/>
    <x v="0"/>
    <s v="Somewhat unlikely"/>
    <s v="No, not a partner"/>
    <s v="No, not a partner"/>
    <s v="No, not a partner"/>
    <s v="No, not a partner"/>
    <s v="No, not a partner"/>
    <s v="No, not a partner"/>
    <s v="Everything will be the same as before the crisis"/>
  </r>
  <r>
    <s v="Married"/>
    <n v="6"/>
    <n v="6"/>
    <x v="0"/>
    <n v="54"/>
    <x v="0"/>
    <s v="4 year college or university degree/Bachelor.s degree (e.g., BS, BA, AB)"/>
    <s v="$250,000 or more"/>
    <x v="1"/>
    <s v="Yes"/>
    <s v="White Hispanic"/>
    <x v="0"/>
    <s v="Somewhat conservative"/>
    <s v="Female"/>
    <s v="Protestant"/>
    <s v="United Kingdom"/>
    <s v="Somewhat good"/>
    <x v="0"/>
    <x v="0"/>
    <s v="Somewhat unlikely"/>
    <s v="Yes, as a partner"/>
    <s v="Yes, as a partner"/>
    <s v="Yes, as a partner"/>
    <s v="No, not a partner"/>
    <s v="No, not a partner"/>
    <s v="No, not a partner"/>
    <s v="Countries will cooperate more with other countries"/>
  </r>
  <r>
    <s v="Divorced"/>
    <n v="1"/>
    <n v="1"/>
    <x v="0"/>
    <n v="63"/>
    <x v="0"/>
    <s v="4 year college or university degree/Bachelor.s degree (e.g., BS, BA, AB)"/>
    <s v="Less than $15,000"/>
    <x v="0"/>
    <s v="No"/>
    <s v="White Non-Hispanic"/>
    <x v="0"/>
    <s v="Very liberal"/>
    <s v="Female"/>
    <s v="Atheist"/>
    <s v="United Kingdom"/>
    <s v="Somewhat bad"/>
    <x v="0"/>
    <x v="0"/>
    <s v="Somewhat likely"/>
    <s v="Yes, as a partner"/>
    <s v="Yes, as a partner"/>
    <s v="No, not a partner"/>
    <s v="Yes, as a partner"/>
    <s v="Yes, as a partner"/>
    <s v="Yes, as a partner"/>
    <s v="Countries will cooperate more with other countries"/>
  </r>
  <r>
    <s v="Married"/>
    <n v="1"/>
    <n v="1"/>
    <x v="0"/>
    <n v="66"/>
    <x v="2"/>
    <s v="Postgraduate or professional degree, including master's, doctorate, medical or law degree (e.g., MA, MS, PhD, MD, JD)"/>
    <s v="$250,000 or more"/>
    <x v="1"/>
    <s v="No"/>
    <s v="White Non-Hispanic"/>
    <x v="0"/>
    <s v="Very conservative"/>
    <s v="Male"/>
    <s v="Agnostic"/>
    <s v="The European Union (EU)"/>
    <s v="Very good"/>
    <x v="4"/>
    <x v="2"/>
    <s v="Very unlikely"/>
    <s v="Yes, as a partner"/>
    <s v="Yes, as a partner"/>
    <s v="Yes, as a partner"/>
    <s v="DK/Refused"/>
    <s v="Yes, as a partner"/>
    <s v="Yes, as a partner"/>
    <s v="Everything will be the same as before the crisis"/>
  </r>
  <r>
    <s v="Married"/>
    <n v="3"/>
    <n v="3"/>
    <x v="0"/>
    <n v="72"/>
    <x v="2"/>
    <s v="2 year associate degree from a college or university"/>
    <s v="$50,000 but less than $75,000"/>
    <x v="2"/>
    <s v="No"/>
    <s v="Black Non-Hispanic"/>
    <x v="0"/>
    <s v="Somewhat liberal"/>
    <s v="Female"/>
    <s v="Protestant"/>
    <s v="Russia"/>
    <s v="Somewhat good"/>
    <x v="1"/>
    <x v="2"/>
    <s v="Very likely"/>
    <s v="Yes, as a partner"/>
    <s v="No, not a partner"/>
    <s v="No, not a partner"/>
    <s v="Yes, as a partner"/>
    <s v="Yes, as a partner"/>
    <s v="Yes, as a partner"/>
    <s v="Countries will cooperate more with other countries"/>
  </r>
  <r>
    <s v="Married"/>
    <n v="5"/>
    <n v="2"/>
    <x v="0"/>
    <n v="38"/>
    <x v="1"/>
    <s v="4 year college or university degree/Bachelor.s degree (e.g., BS, BA, AB)"/>
    <s v="$150,000 to under $200,000"/>
    <x v="1"/>
    <s v="No"/>
    <s v="White Non-Hispanic"/>
    <x v="1"/>
    <s v="Somewhat liberal"/>
    <s v="Male"/>
    <s v="Catholic, Roman Catholic"/>
    <s v="Mexico"/>
    <s v="Very good"/>
    <x v="1"/>
    <x v="0"/>
    <s v="Somewhat likely"/>
    <s v="DK/Refused"/>
    <s v="Yes, as a partner"/>
    <s v="Yes, as a partner"/>
    <s v="Yes, as a partner"/>
    <s v="Yes, as a partner"/>
    <s v="Yes, as a partner"/>
    <s v="Everything will be the same as before the crisis"/>
  </r>
  <r>
    <s v="Married"/>
    <n v="5"/>
    <n v="3"/>
    <x v="1"/>
    <n v="66"/>
    <x v="2"/>
    <s v="4 year college or university degree/Bachelor.s degree (e.g., BS, BA, AB)"/>
    <s v="$75,000 but less than $100,000"/>
    <x v="2"/>
    <s v="No"/>
    <s v="White Non-Hispanic"/>
    <x v="1"/>
    <s v="Moderate"/>
    <s v="Female"/>
    <s v="Nothing in particular"/>
    <s v="Germany"/>
    <s v="Somewhat good"/>
    <x v="0"/>
    <x v="0"/>
    <s v="Somewhat unlikely"/>
    <s v="Yes, as a partner"/>
    <s v="No, not a partner"/>
    <s v="No, not a partner"/>
    <s v="Yes, as a partner"/>
    <s v="Yes, as a partner"/>
    <s v="Yes, as a partner"/>
    <s v="Everything will be the same as before the crisis"/>
  </r>
  <r>
    <s v="Divorced"/>
    <n v="1"/>
    <n v="1"/>
    <x v="0"/>
    <n v="45"/>
    <x v="1"/>
    <s v="4 year college or university degree/Bachelor.s degree (e.g., BS, BA, AB)"/>
    <s v="$75,000 but less than $100,000"/>
    <x v="2"/>
    <s v="No"/>
    <s v="White Non-Hispanic"/>
    <x v="0"/>
    <s v="Very liberal"/>
    <s v="Female"/>
    <s v="Protestant"/>
    <s v="China"/>
    <s v="Very good"/>
    <x v="1"/>
    <x v="2"/>
    <s v="Very likely"/>
    <s v="Yes, as a partner"/>
    <s v="Yes, as a partner"/>
    <s v="No, not a partner"/>
    <s v="Yes, as a partner"/>
    <s v="Yes, as a partner"/>
    <s v="Yes, as a partner"/>
    <s v="Countries will cooperate more with other countries"/>
  </r>
  <r>
    <s v="Married"/>
    <s v="Refused"/>
    <s v="Refused"/>
    <x v="0"/>
    <n v="49"/>
    <x v="1"/>
    <s v="Refused"/>
    <s v="Refused"/>
    <x v="3"/>
    <s v="Refused"/>
    <s v="Refused"/>
    <x v="2"/>
    <s v="Refused"/>
    <s v="Female"/>
    <s v="Refused"/>
    <s v="Germany"/>
    <s v="Somewhat bad"/>
    <x v="0"/>
    <x v="0"/>
    <s v="Somewhat unlikely"/>
    <s v="Yes, as a partner"/>
    <s v="Yes, as a partner"/>
    <s v="Yes, as a partner"/>
    <s v="Yes, as a partner"/>
    <s v="Yes, as a partner"/>
    <s v="Yes, as a partner"/>
    <s v="Everything will be the same as before the crisis"/>
  </r>
  <r>
    <s v="Single, that is never married"/>
    <n v="1"/>
    <n v="1"/>
    <x v="0"/>
    <n v="26"/>
    <x v="3"/>
    <s v="Some college, no degree (includes community college)"/>
    <s v="$15,000 but less than $25,000"/>
    <x v="0"/>
    <s v="No"/>
    <s v="White Non-Hispanic"/>
    <x v="0"/>
    <s v="Somewhat liberal"/>
    <s v="Female"/>
    <s v="Nothing in particular"/>
    <s v="Germany"/>
    <s v="Somewhat bad"/>
    <x v="1"/>
    <x v="1"/>
    <s v="Somewhat likely"/>
    <s v="No, not a partner"/>
    <s v="No, not a partner"/>
    <s v="Yes, as a partner"/>
    <s v="Yes, as a partner"/>
    <s v="No, not a partner"/>
    <s v="No, not a partner"/>
    <s v="Everything will be the same as before the crisis"/>
  </r>
  <r>
    <s v="Single, that is never married"/>
    <n v="3"/>
    <n v="3"/>
    <x v="0"/>
    <n v="34"/>
    <x v="1"/>
    <s v="4 year college or university degree/Bachelor.s degree (e.g., BS, BA, AB)"/>
    <s v="$50,000 but less than $75,000"/>
    <x v="2"/>
    <s v="No"/>
    <s v="White Non-Hispanic"/>
    <x v="0"/>
    <s v="Moderate"/>
    <s v="Female"/>
    <s v="Buddhist"/>
    <s v="Germany"/>
    <s v="Very good"/>
    <x v="0"/>
    <x v="0"/>
    <s v="Very likely"/>
    <s v="Yes, as a partner"/>
    <s v="Yes, as a partner"/>
    <s v="Yes, as a partner"/>
    <s v="Yes, as a partner"/>
    <s v="Yes, as a partner"/>
    <s v="Yes, as a partner"/>
    <s v="Countries will cooperate more with other countries"/>
  </r>
  <r>
    <s v="Widowed"/>
    <n v="1"/>
    <n v="1"/>
    <x v="0"/>
    <n v="80"/>
    <x v="2"/>
    <s v="Postgraduate or professional degree, including master's, doctorate, medical or law degree (e.g., MA, MS, PhD, MD, JD)"/>
    <s v="$50,000 but less than $75,000"/>
    <x v="2"/>
    <s v="No"/>
    <s v="White Non-Hispanic"/>
    <x v="0"/>
    <s v="Very conservative"/>
    <s v="Male"/>
    <s v="Catholic, Roman Catholic"/>
    <s v="United Kingdom"/>
    <s v="Very good"/>
    <x v="1"/>
    <x v="2"/>
    <s v="Somewhat likely"/>
    <s v="Yes, as a partner"/>
    <s v="Yes, as a partner"/>
    <s v="No, not a partner"/>
    <s v="Yes, as a partner"/>
    <s v="Yes, as a partner"/>
    <s v="No, not a partner"/>
    <s v="Everything will be the same as before the crisis"/>
  </r>
  <r>
    <s v="Married"/>
    <n v="3"/>
    <n v="3"/>
    <x v="0"/>
    <n v="45"/>
    <x v="1"/>
    <s v="2 year associate degree from a college or university"/>
    <s v="$30,000 but less than $40,000"/>
    <x v="0"/>
    <s v="No"/>
    <s v="White Non-Hispanic"/>
    <x v="0"/>
    <s v="Moderate"/>
    <s v="Male"/>
    <s v="Protestant"/>
    <s v="Russia"/>
    <s v="Somewhat bad"/>
    <x v="1"/>
    <x v="0"/>
    <s v="Somewhat likely"/>
    <s v="Yes, as a partner"/>
    <s v="Yes, as a partner"/>
    <s v="Yes, as a partner"/>
    <s v="Yes, as a partner"/>
    <s v="Yes, as a partner"/>
    <s v="Yes, as a partner"/>
    <s v="Countries will cooperate more with other countries"/>
  </r>
  <r>
    <s v="Married"/>
    <n v="3"/>
    <n v="3"/>
    <x v="0"/>
    <n v="35"/>
    <x v="1"/>
    <s v="Some college, no degree (includes community college)"/>
    <s v="$50,000 but less than $75,000"/>
    <x v="2"/>
    <s v="No"/>
    <s v="White Non-Hispanic"/>
    <x v="0"/>
    <s v="Somewhat conservative"/>
    <s v="Male"/>
    <s v="Catholic, Roman Catholic"/>
    <s v="Italy"/>
    <s v="Somewhat bad"/>
    <x v="0"/>
    <x v="0"/>
    <s v="Somewhat unlikely"/>
    <s v="Yes, as a partner"/>
    <s v="Yes, as a partner"/>
    <s v="Yes, as a partner"/>
    <s v="Yes, as a partner"/>
    <s v="Yes, as a partner"/>
    <s v="No, not a partner"/>
    <s v="Countries will increase their focus on national interests"/>
  </r>
  <r>
    <s v="Married"/>
    <n v="3"/>
    <n v="3"/>
    <x v="0"/>
    <n v="43"/>
    <x v="1"/>
    <s v="4 year college or university degree/Bachelor.s degree (e.g., BS, BA, AB)"/>
    <s v="$75,000 but less than $100,000"/>
    <x v="2"/>
    <s v="No"/>
    <s v="White Non-Hispanic"/>
    <x v="0"/>
    <s v="Somewhat liberal"/>
    <s v="Male"/>
    <s v="Protestant"/>
    <s v="Canada"/>
    <s v="Very good"/>
    <x v="0"/>
    <x v="0"/>
    <s v="Very likely"/>
    <s v="Yes, as a partner"/>
    <s v="No, not a partner"/>
    <s v="Yes, as a partner"/>
    <s v="Yes, as a partner"/>
    <s v="Yes, as a partner"/>
    <s v="Yes, as a partner"/>
    <s v="Countries will cooperate more with other countries"/>
  </r>
  <r>
    <s v="Married"/>
    <n v="2"/>
    <n v="2"/>
    <x v="0"/>
    <n v="75"/>
    <x v="2"/>
    <s v="4 year college or university degree/Bachelor.s degree (e.g., BS, BA, AB)"/>
    <s v="$75,000 but less than $100,000"/>
    <x v="2"/>
    <s v="No"/>
    <s v="White Non-Hispanic"/>
    <x v="0"/>
    <s v="Very conservative"/>
    <s v="Female"/>
    <s v="Protestant"/>
    <s v="DK/Refused"/>
    <s v="Very good"/>
    <x v="2"/>
    <x v="0"/>
    <s v="Somewhat unlikely"/>
    <s v="No, not a partner"/>
    <s v="No, not a partner"/>
    <s v="No, not a partner"/>
    <s v="Yes, as a partner"/>
    <s v="Yes, as a partner"/>
    <s v="Yes, as a partner"/>
    <s v="Countries will cooperate more with other countries"/>
  </r>
  <r>
    <s v="Married"/>
    <n v="2"/>
    <n v="2"/>
    <x v="0"/>
    <n v="82"/>
    <x v="2"/>
    <s v="High school incomplete (Grades 9-11 or Grade 12 with NO diploma)"/>
    <s v="$50,000 but less than $75,000"/>
    <x v="2"/>
    <s v="No"/>
    <s v="White Non-Hispanic"/>
    <x v="0"/>
    <s v="Somewhat conservative"/>
    <s v="Female"/>
    <s v="Catholic, Roman Catholic"/>
    <s v="DK/Refused"/>
    <s v="DK/Refused"/>
    <x v="0"/>
    <x v="0"/>
    <s v="DK/Refused"/>
    <s v="DK/Refused"/>
    <s v="No, not a partner"/>
    <s v="No, not a partner"/>
    <s v="Yes, as a partner"/>
    <s v="Yes, as a partner"/>
    <s v="No, not a partner"/>
    <s v="Countries will cooperate more with other countries"/>
  </r>
  <r>
    <s v="Married"/>
    <n v="2"/>
    <n v="2"/>
    <x v="0"/>
    <n v="64"/>
    <x v="0"/>
    <s v="High school graduate (Grade 12 with diploma or GED certificate)"/>
    <s v="$25,000 but less than $30,000"/>
    <x v="0"/>
    <s v="No"/>
    <s v="White Non-Hispanic"/>
    <x v="0"/>
    <s v="Somewhat conservative"/>
    <s v="Male"/>
    <s v="Lutheran"/>
    <s v="DK/Refused"/>
    <s v="Somewhat good"/>
    <x v="0"/>
    <x v="0"/>
    <s v="Somewhat likely"/>
    <s v="Yes, as a partner"/>
    <s v="No, not a partner"/>
    <s v="No, not a partner"/>
    <s v="No, not a partner"/>
    <s v="Yes, as a partner"/>
    <s v="Yes, as a partner"/>
    <s v="Countries will cooperate more with other countries"/>
  </r>
  <r>
    <s v="Married"/>
    <n v="2"/>
    <n v="2"/>
    <x v="0"/>
    <n v="68"/>
    <x v="2"/>
    <s v="Postgraduate or professional degree, including master's, doctorate, medical or law degree (e.g., MA, MS, PhD, MD, JD)"/>
    <s v="$30,000 but less than $40,000"/>
    <x v="0"/>
    <s v="No"/>
    <s v="White Non-Hispanic"/>
    <x v="0"/>
    <s v="Somewhat liberal"/>
    <s v="Female"/>
    <s v="Catholic, Roman Catholic"/>
    <s v="DK/Refused"/>
    <s v="Somewhat bad"/>
    <x v="0"/>
    <x v="0"/>
    <s v="Somewhat unlikely"/>
    <s v="Yes, as a partner"/>
    <s v="No, not a partner"/>
    <s v="No, not a partner"/>
    <s v="Yes, as a partner"/>
    <s v="Yes, as a partner"/>
    <s v="Yes, as a partner"/>
    <s v="Everything will be the same as before the crisis"/>
  </r>
  <r>
    <s v="Married"/>
    <n v="2"/>
    <n v="2"/>
    <x v="0"/>
    <n v="65"/>
    <x v="2"/>
    <s v="Postgraduate or professional degree, including master's, doctorate, medical or law degree (e.g., MA, MS, PhD, MD, JD)"/>
    <s v="$50,000 but less than $100,000 (Unspecified)"/>
    <x v="2"/>
    <s v="No"/>
    <s v="White Non-Hispanic"/>
    <x v="0"/>
    <s v="Very conservative"/>
    <s v="Male"/>
    <s v="Protestant"/>
    <s v="China"/>
    <s v="Very good"/>
    <x v="0"/>
    <x v="0"/>
    <s v="Very likely"/>
    <s v="Yes, as a partner"/>
    <s v="Yes, as a partner"/>
    <s v="No, not a partner"/>
    <s v="Yes, as a partner"/>
    <s v="Yes, as a partner"/>
    <s v="No, not a partner"/>
    <s v="Countries will increase their focus on national interests"/>
  </r>
  <r>
    <s v="Married"/>
    <n v="2"/>
    <n v="2"/>
    <x v="0"/>
    <n v="65"/>
    <x v="2"/>
    <s v="Some college, no degree (includes community college)"/>
    <s v="$50,000 but less than $75,000"/>
    <x v="2"/>
    <s v="No"/>
    <s v="Black Non-Hispanic"/>
    <x v="0"/>
    <s v="Very liberal"/>
    <s v="Female"/>
    <s v="Baptist"/>
    <s v="The European Union (EU)"/>
    <s v="Very bad"/>
    <x v="0"/>
    <x v="0"/>
    <s v="Very unlikely"/>
    <s v="No, not a partner"/>
    <s v="No, not a partner"/>
    <s v="No, not a partner"/>
    <s v="Yes, as a partner"/>
    <s v="Yes, as a partner"/>
    <s v="Yes, as a partner"/>
    <s v="Countries will increase their focus on national interests"/>
  </r>
  <r>
    <s v="Married"/>
    <n v="2"/>
    <n v="2"/>
    <x v="0"/>
    <n v="61"/>
    <x v="0"/>
    <s v="Postgraduate or professional degree, including master's, doctorate, medical or law degree (e.g., MA, MS, PhD, MD, JD)"/>
    <s v="$75,000 but less than $100,000"/>
    <x v="2"/>
    <s v="No"/>
    <s v="White Non-Hispanic"/>
    <x v="1"/>
    <s v="Moderate"/>
    <s v="Male"/>
    <s v="Catholic, Roman Catholic"/>
    <s v="Canada"/>
    <s v="Very good"/>
    <x v="0"/>
    <x v="0"/>
    <s v="Very likely"/>
    <s v="No, not a partner"/>
    <s v="No, not a partner"/>
    <s v="No, not a partner"/>
    <s v="No, not a partner"/>
    <s v="No, not a partner"/>
    <s v="No, not a partner"/>
    <s v="Countries will increase their focus on national interests"/>
  </r>
  <r>
    <s v="Married"/>
    <n v="2"/>
    <n v="2"/>
    <x v="0"/>
    <n v="71"/>
    <x v="2"/>
    <s v="Postgraduate or professional degree, including master's, doctorate, medical or law degree (e.g., MA, MS, PhD, MD, JD)"/>
    <s v="$40,000 but less than $50,000"/>
    <x v="0"/>
    <s v="No"/>
    <s v="White Non-Hispanic"/>
    <x v="1"/>
    <s v="Moderate"/>
    <s v="Male"/>
    <s v="Protestant"/>
    <s v="China"/>
    <s v="Somewhat good"/>
    <x v="0"/>
    <x v="0"/>
    <s v="Somewhat unlikely"/>
    <s v="No, not a partner"/>
    <s v="Yes, as a partner"/>
    <s v="No, not a partner"/>
    <s v="No, not a partner"/>
    <s v="Yes, as a partner"/>
    <s v="Yes, as a partner"/>
    <s v="Countries will increase their focus on national interests"/>
  </r>
  <r>
    <s v="Single, that is never married"/>
    <n v="1"/>
    <n v="1"/>
    <x v="0"/>
    <n v="37"/>
    <x v="1"/>
    <s v="Some postgraduate or professional schooling, no postgraduate degree"/>
    <s v="$75,000 but less than $100,000"/>
    <x v="2"/>
    <s v="No"/>
    <s v="White Non-Hispanic"/>
    <x v="0"/>
    <s v="Very liberal"/>
    <s v="Male"/>
    <s v="Agnostic"/>
    <s v="Mexico"/>
    <s v="Somewhat good"/>
    <x v="1"/>
    <x v="0"/>
    <s v="Somewhat likely"/>
    <s v="No, not a partner"/>
    <s v="Yes, as a partner"/>
    <s v="Yes, as a partner"/>
    <s v="Yes, as a partner"/>
    <s v="Yes, as a partner"/>
    <s v="No, not a partner"/>
    <s v="Countries will cooperate more with other countries"/>
  </r>
  <r>
    <s v="Single, living with a partner"/>
    <n v="4"/>
    <n v="4"/>
    <x v="0"/>
    <n v="25"/>
    <x v="3"/>
    <s v="4 year college or university degree/Bachelor.s degree (e.g., BS, BA, AB)"/>
    <s v="$30,000 but less than $40,000"/>
    <x v="0"/>
    <s v="Yes"/>
    <s v="White Hispanic"/>
    <x v="0"/>
    <s v="Very liberal"/>
    <s v="Male"/>
    <s v="Catholic, Roman Catholic"/>
    <s v="United Kingdom"/>
    <s v="Very good"/>
    <x v="0"/>
    <x v="0"/>
    <s v="Very likely"/>
    <s v="Yes, as a partner"/>
    <s v="No, not a partner"/>
    <s v="No, not a partner"/>
    <s v="Yes, as a partner"/>
    <s v="Yes, as a partner"/>
    <s v="Yes, as a partner"/>
    <s v="Everything will be the same as before the crisis"/>
  </r>
  <r>
    <s v="Married"/>
    <n v="2"/>
    <n v="2"/>
    <x v="0"/>
    <n v="77"/>
    <x v="2"/>
    <s v="Postgraduate or professional degree, including master's, doctorate, medical or law degree (e.g., MA, MS, PhD, MD, JD)"/>
    <s v="$100,000 to under $150,000"/>
    <x v="1"/>
    <s v="No"/>
    <s v="White Non-Hispanic"/>
    <x v="3"/>
    <s v="Moderate"/>
    <s v="Male"/>
    <s v="Nothing in particular"/>
    <s v="DK/Refused"/>
    <s v="DK/Refused"/>
    <x v="0"/>
    <x v="0"/>
    <s v="DK/Refused"/>
    <s v="Yes, as a partner"/>
    <s v="Yes, as a partner"/>
    <s v="Yes, as a partner"/>
    <s v="DK/Refused"/>
    <s v="Yes, as a partner"/>
    <s v="Yes, as a partner"/>
    <s v="Everything will be the same as before the crisis"/>
  </r>
  <r>
    <s v="Married"/>
    <n v="3"/>
    <n v="3"/>
    <x v="0"/>
    <n v="66"/>
    <x v="2"/>
    <s v="Postgraduate or professional degree, including master's, doctorate, medical or law degree (e.g., MA, MS, PhD, MD, JD)"/>
    <s v="$75,000 but less than $100,000"/>
    <x v="2"/>
    <s v="Yes"/>
    <s v="White Hispanic"/>
    <x v="0"/>
    <s v="Very conservative"/>
    <s v="Male"/>
    <s v="Protestant"/>
    <s v="The European Union (EU)"/>
    <s v="Somewhat bad"/>
    <x v="1"/>
    <x v="2"/>
    <s v="Somewhat likely"/>
    <s v="No, not a partner"/>
    <s v="No, not a partner"/>
    <s v="No, not a partner"/>
    <s v="No, not a partner"/>
    <s v="No, not a partner"/>
    <s v="No, not a partner"/>
    <s v="Everything will be the same as before the crisis"/>
  </r>
  <r>
    <s v="Married"/>
    <n v="2"/>
    <n v="2"/>
    <x v="0"/>
    <n v="71"/>
    <x v="2"/>
    <s v="4 year college or university degree/Bachelor.s degree (e.g., BS, BA, AB)"/>
    <s v="$75,000 but less than $100,000"/>
    <x v="2"/>
    <s v="No"/>
    <s v="White Non-Hispanic"/>
    <x v="0"/>
    <s v="Somewhat liberal"/>
    <s v="Female"/>
    <s v="Atheist"/>
    <s v="China"/>
    <s v="Somewhat good"/>
    <x v="0"/>
    <x v="0"/>
    <s v="Somewhat unlikely"/>
    <s v="Yes, as a partner"/>
    <s v="Yes, as a partner"/>
    <s v="Yes, as a partner"/>
    <s v="Yes, as a partner"/>
    <s v="Yes, as a partner"/>
    <s v="DK/Refused"/>
    <s v="Countries will increase their focus on national interests"/>
  </r>
  <r>
    <s v="Single, that is never married"/>
    <n v="1"/>
    <n v="1"/>
    <x v="0"/>
    <n v="31"/>
    <x v="1"/>
    <s v="High school incomplete (Grades 9-11 or Grade 12 with NO diploma)"/>
    <s v="$75,000 but less than $100,000"/>
    <x v="2"/>
    <s v="No"/>
    <s v="Native American/American Indian/Alaska Native"/>
    <x v="0"/>
    <s v="Don't know"/>
    <s v="Female"/>
    <s v="Refused"/>
    <s v="DK/Refused"/>
    <s v="Somewhat good"/>
    <x v="1"/>
    <x v="0"/>
    <s v="Somewhat unlikely"/>
    <s v="Yes, as a partner"/>
    <s v="Yes, as a partner"/>
    <s v="Yes, as a partner"/>
    <s v="Yes, as a partner"/>
    <s v="Yes, as a partner"/>
    <s v="Yes, as a partner"/>
    <s v="Everything will be the same as before the crisis"/>
  </r>
  <r>
    <s v="Married"/>
    <n v="2"/>
    <n v="2"/>
    <x v="0"/>
    <n v="68"/>
    <x v="2"/>
    <s v="Some college, no degree (includes community college)"/>
    <s v="$30,000 but less than $40,000"/>
    <x v="0"/>
    <s v="No"/>
    <s v="White Non-Hispanic"/>
    <x v="0"/>
    <s v="Somewhat conservative"/>
    <s v="Female"/>
    <s v="Christian (Just Christian)"/>
    <s v="China"/>
    <s v="Somewhat good"/>
    <x v="0"/>
    <x v="2"/>
    <s v="Somewhat likely"/>
    <s v="Yes, as a partner"/>
    <s v="Yes, as a partner"/>
    <s v="No, not a partner"/>
    <s v="Yes, as a partner"/>
    <s v="No, not a partner"/>
    <s v="Yes, as a partner"/>
    <s v="Countries will cooperate more with other countries"/>
  </r>
  <r>
    <s v="Married"/>
    <n v="2"/>
    <n v="2"/>
    <x v="0"/>
    <n v="78"/>
    <x v="2"/>
    <s v="Postgraduate or professional degree, including master's, doctorate, medical or law degree (e.g., MA, MS, PhD, MD, JD)"/>
    <s v="$100,000 to under $150,000"/>
    <x v="1"/>
    <s v="No"/>
    <s v="White Non-Hispanic"/>
    <x v="0"/>
    <s v="Very conservative"/>
    <s v="Female"/>
    <s v="Protestant"/>
    <s v="United Kingdom"/>
    <s v="Somewhat good"/>
    <x v="0"/>
    <x v="0"/>
    <s v="Somewhat likely"/>
    <s v="Yes, as a partner"/>
    <s v="No, not a partner"/>
    <s v="No, not a partner"/>
    <s v="Yes, as a partner"/>
    <s v="No, not a partner"/>
    <s v="No, not a partner"/>
    <s v="Countries will increase their focus on national interests"/>
  </r>
  <r>
    <s v="Single, living with a partner"/>
    <n v="2"/>
    <n v="2"/>
    <x v="0"/>
    <n v="30"/>
    <x v="1"/>
    <s v="Some college, no degree (includes community college)"/>
    <s v="$250,000 or more"/>
    <x v="1"/>
    <s v="Yes"/>
    <s v="Black Hispanic"/>
    <x v="1"/>
    <s v="Very liberal"/>
    <s v="Male"/>
    <s v="Nothing in particular"/>
    <s v="The European Union (EU)"/>
    <s v="Very good"/>
    <x v="1"/>
    <x v="1"/>
    <s v="Somewhat unlikely"/>
    <s v="Yes, as a partner"/>
    <s v="No, not a partner"/>
    <s v="No, not a partner"/>
    <s v="Yes, as a partner"/>
    <s v="No, not a partner"/>
    <s v="Yes, as a partner"/>
    <s v="Countries will cooperate more with other countries"/>
  </r>
  <r>
    <s v="Single, living with a partner"/>
    <n v="4"/>
    <n v="3"/>
    <x v="0"/>
    <n v="36"/>
    <x v="1"/>
    <s v="High school graduate (Grade 12 with diploma or GED certificate)"/>
    <s v="$30,000 but less than $40,000"/>
    <x v="0"/>
    <s v="No"/>
    <s v="Black Non-Hispanic"/>
    <x v="0"/>
    <s v="Somewhat liberal"/>
    <s v="Male"/>
    <s v="Christian (Just Christian)"/>
    <s v="Mexico"/>
    <s v="Somewhat good"/>
    <x v="0"/>
    <x v="2"/>
    <s v="Somewhat likely"/>
    <s v="Yes, as a partner"/>
    <s v="Yes, as a partner"/>
    <s v="No, not a partner"/>
    <s v="Yes, as a partner"/>
    <s v="No, not a partner"/>
    <s v="Yes, as a partner"/>
    <s v="Countries will cooperate more with other countries"/>
  </r>
  <r>
    <s v="Married"/>
    <n v="2"/>
    <n v="2"/>
    <x v="0"/>
    <n v="64"/>
    <x v="0"/>
    <s v="2 year associate degree from a college or university"/>
    <s v="$75,000 but less than $100,000"/>
    <x v="2"/>
    <s v="No"/>
    <s v="Black Non-Hispanic"/>
    <x v="0"/>
    <s v="Somewhat liberal"/>
    <s v="Female"/>
    <s v="Christian (Just Christian)"/>
    <s v="China"/>
    <s v="Somewhat good"/>
    <x v="0"/>
    <x v="2"/>
    <s v="Somewhat likely"/>
    <s v="Yes, as a partner"/>
    <s v="Yes, as a partner"/>
    <s v="Yes, as a partner"/>
    <s v="Yes, as a partner"/>
    <s v="Yes, as a partner"/>
    <s v="Yes, as a partner"/>
    <s v="Countries will increase their focus on national interests"/>
  </r>
  <r>
    <s v="Single, living with a partner"/>
    <n v="2"/>
    <n v="2"/>
    <x v="0"/>
    <n v="29"/>
    <x v="3"/>
    <s v="Some postgraduate or professional schooling, no postgraduate degree"/>
    <s v="$75,000 but less than $100,000"/>
    <x v="2"/>
    <s v="No"/>
    <s v="White Non-Hispanic"/>
    <x v="1"/>
    <s v="Somewhat conservative"/>
    <s v="Male"/>
    <s v="Christian (Just Christian)"/>
    <s v="Israel"/>
    <s v="Somewhat good"/>
    <x v="1"/>
    <x v="2"/>
    <s v="Somewhat unlikely"/>
    <s v="Yes, as a partner"/>
    <s v="Yes, as a partner"/>
    <s v="Yes, as a partner"/>
    <s v="Yes, as a partner"/>
    <s v="Yes, as a partner"/>
    <s v="Yes, as a partner"/>
    <s v="Everything will be the same as before the crisis"/>
  </r>
  <r>
    <s v="Single, that is never married"/>
    <n v="1"/>
    <n v="1"/>
    <x v="0"/>
    <n v="65"/>
    <x v="2"/>
    <s v="Postgraduate or professional degree, including master's, doctorate, medical or law degree (e.g., MA, MS, PhD, MD, JD)"/>
    <s v="$75,000 but less than $100,000"/>
    <x v="2"/>
    <s v="Yes"/>
    <s v="Unspecified Hispanic"/>
    <x v="0"/>
    <s v="Very liberal"/>
    <s v="Male"/>
    <s v="Nothing in particular"/>
    <s v="China"/>
    <s v="Somewhat bad"/>
    <x v="0"/>
    <x v="0"/>
    <s v="Somewhat likely"/>
    <s v="Yes, as a partner"/>
    <s v="Yes, as a partner"/>
    <s v="Yes, as a partner"/>
    <s v="Yes, as a partner"/>
    <s v="Yes, as a partner"/>
    <s v="Yes, as a partner"/>
    <s v="Everything will be the same as before the crisis"/>
  </r>
  <r>
    <s v="Married"/>
    <n v="2"/>
    <n v="2"/>
    <x v="0"/>
    <n v="65"/>
    <x v="2"/>
    <s v="High school graduate (Grade 12 with diploma or GED certificate)"/>
    <s v="Less than $15,000"/>
    <x v="0"/>
    <s v="No"/>
    <s v="White Non-Hispanic"/>
    <x v="2"/>
    <s v="Very conservative"/>
    <s v="Male"/>
    <s v="Christian (Just Christian)"/>
    <s v="Israel"/>
    <s v="Somewhat good"/>
    <x v="0"/>
    <x v="0"/>
    <s v="Very likely"/>
    <s v="Yes, as a partner"/>
    <s v="Yes, as a partner"/>
    <s v="No, not a partner"/>
    <s v="Yes, as a partner"/>
    <s v="Yes, as a partner"/>
    <s v="Yes, as a partner"/>
    <s v="Countries will increase their focus on national interests"/>
  </r>
  <r>
    <s v="Single, that is never married"/>
    <n v="1"/>
    <n v="1"/>
    <x v="0"/>
    <n v="56"/>
    <x v="0"/>
    <s v="High school graduate (Grade 12 with diploma or GED certificate)"/>
    <s v="$40,000 but less than $50,000"/>
    <x v="0"/>
    <s v="No"/>
    <s v="White Non-Hispanic"/>
    <x v="1"/>
    <s v="Very conservative"/>
    <s v="Male"/>
    <s v="Catholic, Roman Catholic"/>
    <s v="Israel"/>
    <s v="Very good"/>
    <x v="0"/>
    <x v="0"/>
    <s v="Very unlikely"/>
    <s v="Yes, as a partner"/>
    <s v="Yes, as a partner"/>
    <s v="Yes, as a partner"/>
    <s v="DK/Refused"/>
    <s v="Yes, as a partner"/>
    <s v="Yes, as a partner"/>
    <s v="Countries will cooperate more with other countries"/>
  </r>
  <r>
    <s v="Married"/>
    <n v="2"/>
    <n v="2"/>
    <x v="0"/>
    <n v="79"/>
    <x v="2"/>
    <s v="2 year associate degree from a college or university"/>
    <s v="$50,000 but less than $75,000"/>
    <x v="2"/>
    <s v="No"/>
    <s v="White Non-Hispanic"/>
    <x v="0"/>
    <s v="Very conservative"/>
    <s v="Male"/>
    <s v="Protestant"/>
    <s v="Canada"/>
    <s v="Somewhat good"/>
    <x v="0"/>
    <x v="0"/>
    <s v="Very unlikely"/>
    <s v="Yes, as a partner"/>
    <s v="Yes, as a partner"/>
    <s v="Yes, as a partner"/>
    <s v="Yes, as a partner"/>
    <s v="Yes, as a partner"/>
    <s v="Yes, as a partner"/>
    <s v="Everything will be the same as before the crisis"/>
  </r>
  <r>
    <s v="Married"/>
    <n v="2"/>
    <n v="2"/>
    <x v="0"/>
    <n v="74"/>
    <x v="2"/>
    <s v="Some college, no degree (includes community college)"/>
    <s v="$15,000 but less than $25,000"/>
    <x v="0"/>
    <s v="No"/>
    <s v="Black Non-Hispanic"/>
    <x v="0"/>
    <s v="Very conservative"/>
    <s v="Female"/>
    <s v="Christian (Just Christian)"/>
    <s v="Israel"/>
    <s v="Somewhat bad"/>
    <x v="0"/>
    <x v="0"/>
    <s v="Somewhat unlikely"/>
    <s v="Yes, as a partner"/>
    <s v="No, not a partner"/>
    <s v="No, not a partner"/>
    <s v="No, not a partner"/>
    <s v="No, not a partner"/>
    <s v="No, not a partner"/>
    <s v="Everything will be the same as before the crisis"/>
  </r>
  <r>
    <s v="Refused"/>
    <s v="Refused"/>
    <s v="Refused"/>
    <x v="0"/>
    <n v="50"/>
    <x v="0"/>
    <s v="Refused"/>
    <s v="Refused"/>
    <x v="3"/>
    <s v="Refused"/>
    <s v="Refused"/>
    <x v="2"/>
    <s v="Refused"/>
    <s v="Male"/>
    <s v="Refused"/>
    <s v="China"/>
    <s v="Somewhat good"/>
    <x v="1"/>
    <x v="2"/>
    <s v="Very unlikely"/>
    <s v="Yes, as a partner"/>
    <s v="Yes, as a partner"/>
    <s v="No, not a partner"/>
    <s v="Yes, as a partner"/>
    <s v="Yes, as a partner"/>
    <s v="Yes, as a partner"/>
    <s v="Everything will be the same as before the crisis"/>
  </r>
  <r>
    <s v="Married"/>
    <n v="2"/>
    <n v="2"/>
    <x v="0"/>
    <n v="45"/>
    <x v="1"/>
    <s v="Some postgraduate or professional schooling, no postgraduate degree"/>
    <s v="$40,000 but less than $50,000"/>
    <x v="0"/>
    <s v="No"/>
    <s v="White Non-Hispanic"/>
    <x v="0"/>
    <s v="Moderate"/>
    <s v="Female"/>
    <s v="Protestant"/>
    <s v="Germany"/>
    <s v="Somewhat bad"/>
    <x v="0"/>
    <x v="0"/>
    <s v="Somewhat likely"/>
    <s v="No, not a partner"/>
    <s v="No, not a partner"/>
    <s v="No, not a partner"/>
    <s v="No, not a partner"/>
    <s v="No, not a partner"/>
    <s v="Yes, as a partner"/>
    <s v="Countries will increase their focus on national interests"/>
  </r>
  <r>
    <s v="Married"/>
    <n v="4"/>
    <n v="2"/>
    <x v="0"/>
    <n v="25"/>
    <x v="3"/>
    <s v="Some college, no degree (includes community college)"/>
    <s v="$40,000 but less than $50,000"/>
    <x v="0"/>
    <s v="No"/>
    <s v="White Non-Hispanic"/>
    <x v="1"/>
    <s v="Very conservative"/>
    <s v="Male"/>
    <s v="Lutheran"/>
    <s v="United Kingdom"/>
    <s v="Somewhat good"/>
    <x v="1"/>
    <x v="0"/>
    <s v="Somewhat likely"/>
    <s v="Yes, as a partner"/>
    <s v="No, not a partner"/>
    <s v="Yes, as a partner"/>
    <s v="No, not a partner"/>
    <s v="Yes, as a partner"/>
    <s v="Yes, as a partner"/>
    <s v="Everything will be the same as before the crisis"/>
  </r>
  <r>
    <s v="Married"/>
    <n v="7"/>
    <n v="5"/>
    <x v="1"/>
    <n v="65"/>
    <x v="2"/>
    <s v="Some postgraduate or professional schooling, no postgraduate degree"/>
    <s v="$100,000 to under $150,000"/>
    <x v="1"/>
    <s v="No"/>
    <s v="White Non-Hispanic"/>
    <x v="0"/>
    <s v="Moderate"/>
    <s v="Female"/>
    <s v="Christian (Just Christian)"/>
    <s v="United Kingdom"/>
    <s v="Somewhat good"/>
    <x v="1"/>
    <x v="0"/>
    <s v="Very likely"/>
    <s v="Yes, as a partner"/>
    <s v="Yes, as a partner"/>
    <s v="Yes, as a partner"/>
    <s v="Yes, as a partner"/>
    <s v="Yes, as a partner"/>
    <s v="Yes, as a partner"/>
    <s v="Everything will be the same as before the crisis"/>
  </r>
  <r>
    <s v="Married"/>
    <n v="3"/>
    <n v="3"/>
    <x v="0"/>
    <n v="37"/>
    <x v="1"/>
    <s v="Some college, no degree (includes community college)"/>
    <s v="$25,000 but less than $30,000"/>
    <x v="0"/>
    <s v="No"/>
    <s v="Native American/American Indian/Alaska Native"/>
    <x v="0"/>
    <s v="Very liberal"/>
    <s v="Female"/>
    <s v="Evangelical"/>
    <s v="France"/>
    <s v="Somewhat bad"/>
    <x v="1"/>
    <x v="0"/>
    <s v="Somewhat unlikely"/>
    <s v="Yes, as a partner"/>
    <s v="Yes, as a partner"/>
    <s v="No, not a partner"/>
    <s v="No, not a partner"/>
    <s v="Yes, as a partner"/>
    <s v="Yes, as a partner"/>
    <s v="Countries will cooperate more with other countries"/>
  </r>
  <r>
    <s v="Married"/>
    <n v="2"/>
    <n v="2"/>
    <x v="0"/>
    <n v="30"/>
    <x v="1"/>
    <s v="4 year college or university degree/Bachelor.s degree (e.g., BS, BA, AB)"/>
    <s v="$200,000 to under $250,000"/>
    <x v="1"/>
    <s v="Yes"/>
    <s v="White Hispanic"/>
    <x v="1"/>
    <s v="Somewhat conservative"/>
    <s v="Male"/>
    <s v="Protestant"/>
    <s v="Israel"/>
    <s v="Very good"/>
    <x v="1"/>
    <x v="2"/>
    <s v="Somewhat likely"/>
    <s v="Yes, as a partner"/>
    <s v="Yes, as a partner"/>
    <s v="Yes, as a partner"/>
    <s v="Yes, as a partner"/>
    <s v="Yes, as a partner"/>
    <s v="Yes, as a partner"/>
    <s v="Countries will increase their focus on national interests"/>
  </r>
  <r>
    <s v="Single, that is never married"/>
    <n v="1"/>
    <n v="1"/>
    <x v="0"/>
    <n v="44"/>
    <x v="1"/>
    <s v="Postgraduate or professional degree, including master's, doctorate, medical or law degree (e.g., MA, MS, PhD, MD, JD)"/>
    <s v="Refused"/>
    <x v="3"/>
    <s v="No"/>
    <s v="Asian/Chinese/Japanese"/>
    <x v="0"/>
    <s v="Moderate"/>
    <s v="Female"/>
    <s v="Agnostic"/>
    <s v="China"/>
    <s v="Somewhat bad"/>
    <x v="0"/>
    <x v="0"/>
    <s v="Somewhat likely"/>
    <s v="Yes, as a partner"/>
    <s v="Yes, as a partner"/>
    <s v="No, not a partner"/>
    <s v="Yes, as a partner"/>
    <s v="Yes, as a partner"/>
    <s v="Yes, as a partner"/>
    <s v="Countries will increase their focus on national interests"/>
  </r>
  <r>
    <s v="Single, that is never married"/>
    <n v="1"/>
    <n v="1"/>
    <x v="0"/>
    <n v="46"/>
    <x v="1"/>
    <s v="High school graduate (Grade 12 with diploma or GED certificate)"/>
    <s v="$100,000 to under $150,000"/>
    <x v="1"/>
    <s v="Yes"/>
    <s v="Unspecified Hispanic"/>
    <x v="0"/>
    <s v="Somewhat liberal"/>
    <s v="Male"/>
    <s v="Catholic, Roman Catholic"/>
    <s v="Canada"/>
    <s v="Somewhat good"/>
    <x v="0"/>
    <x v="0"/>
    <s v="Somewhat likely"/>
    <s v="Yes, as a partner"/>
    <s v="Yes, as a partner"/>
    <s v="Yes, as a partner"/>
    <s v="Yes, as a partner"/>
    <s v="Yes, as a partner"/>
    <s v="Yes, as a partner"/>
    <s v="Everything will be the same as before the crisis"/>
  </r>
  <r>
    <s v="Married"/>
    <n v="3"/>
    <n v="2"/>
    <x v="0"/>
    <n v="44"/>
    <x v="1"/>
    <s v="Postgraduate or professional degree, including master's, doctorate, medical or law degree (e.g., MA, MS, PhD, MD, JD)"/>
    <s v="$100,000 to under $150,000"/>
    <x v="1"/>
    <s v="No"/>
    <s v="White Non-Hispanic"/>
    <x v="0"/>
    <s v="Moderate"/>
    <s v="Female"/>
    <s v="Christian (Just Christian)"/>
    <s v="United Kingdom"/>
    <s v="Somewhat good"/>
    <x v="0"/>
    <x v="0"/>
    <s v="Somewhat likely"/>
    <s v="Yes, as a partner"/>
    <s v="Yes, as a partner"/>
    <s v="Yes, as a partner"/>
    <s v="Yes, as a partner"/>
    <s v="Yes, as a partner"/>
    <s v="Yes, as a partner"/>
    <s v="Everything will be the same as before the crisis"/>
  </r>
  <r>
    <s v="Single, that is never married"/>
    <n v="1"/>
    <n v="1"/>
    <x v="0"/>
    <n v="28"/>
    <x v="3"/>
    <s v="High school graduate (Grade 12 with diploma or GED certificate)"/>
    <s v="$100,000 to under $150,000"/>
    <x v="1"/>
    <s v="No"/>
    <s v="White Non-Hispanic"/>
    <x v="0"/>
    <s v="Somewhat conservative"/>
    <s v="Male"/>
    <s v="Nothing in particular"/>
    <s v="United Kingdom"/>
    <s v="Somewhat good"/>
    <x v="4"/>
    <x v="0"/>
    <s v="Somewhat unlikely"/>
    <s v="Yes, as a partner"/>
    <s v="No, not a partner"/>
    <s v="No, not a partner"/>
    <s v="Yes, as a partner"/>
    <s v="Yes, as a partner"/>
    <s v="Yes, as a partner"/>
    <s v="Countries will cooperate more with other countries"/>
  </r>
  <r>
    <s v="Married"/>
    <n v="3"/>
    <n v="3"/>
    <x v="0"/>
    <n v="52"/>
    <x v="0"/>
    <s v="2 year associate degree from a college or university"/>
    <s v="$50,000 but less than $75,000"/>
    <x v="2"/>
    <s v="No"/>
    <s v="White Non-Hispanic"/>
    <x v="0"/>
    <s v="Moderate"/>
    <s v="Female"/>
    <s v="Protestant"/>
    <s v="China"/>
    <s v="Very good"/>
    <x v="0"/>
    <x v="2"/>
    <s v="Very likely"/>
    <s v="No, not a partner"/>
    <s v="Yes, as a partner"/>
    <s v="No, not a partner"/>
    <s v="Yes, as a partner"/>
    <s v="Yes, as a partner"/>
    <s v="No, not a partner"/>
    <s v="Countries will cooperate more with other countries"/>
  </r>
  <r>
    <s v="Married"/>
    <n v="2"/>
    <n v="2"/>
    <x v="0"/>
    <n v="58"/>
    <x v="0"/>
    <s v="4 year college or university degree/Bachelor.s degree (e.g., BS, BA, AB)"/>
    <s v="$50,000 but less than $75,000"/>
    <x v="2"/>
    <s v="No"/>
    <s v="White Non-Hispanic"/>
    <x v="0"/>
    <s v="Somewhat conservative"/>
    <s v="Female"/>
    <s v="Catholic, Roman Catholic"/>
    <s v="United Kingdom"/>
    <s v="Somewhat good"/>
    <x v="0"/>
    <x v="0"/>
    <s v="Somewhat likely"/>
    <s v="Yes, as a partner"/>
    <s v="Yes, as a partner"/>
    <s v="Yes, as a partner"/>
    <s v="Yes, as a partner"/>
    <s v="No, not a partner"/>
    <s v="No, not a partner"/>
    <s v="Countries will increase their focus on national interests"/>
  </r>
  <r>
    <s v="Married"/>
    <n v="5"/>
    <n v="4"/>
    <x v="0"/>
    <n v="57"/>
    <x v="0"/>
    <s v="4 year college or university degree/Bachelor.s degree (e.g., BS, BA, AB)"/>
    <s v="$75,000 but less than $100,000"/>
    <x v="2"/>
    <s v="No"/>
    <s v="Black Non-Hispanic"/>
    <x v="0"/>
    <s v="Very liberal"/>
    <s v="Female"/>
    <s v="Christian (Just Christian)"/>
    <s v="Canada"/>
    <s v="Somewhat good"/>
    <x v="0"/>
    <x v="2"/>
    <s v="Somewhat likely"/>
    <s v="Yes, as a partner"/>
    <s v="No, not a partner"/>
    <s v="Yes, as a partner"/>
    <s v="No, not a partner"/>
    <s v="Yes, as a partner"/>
    <s v="Yes, as a partner"/>
    <s v="Countries will increase their focus on national interests"/>
  </r>
  <r>
    <s v="Married"/>
    <n v="2"/>
    <n v="2"/>
    <x v="0"/>
    <n v="54"/>
    <x v="0"/>
    <s v="High school incomplete (Grades 9-11 or Grade 12 with NO diploma)"/>
    <s v="$15,000 but less than $25,000"/>
    <x v="0"/>
    <s v="No"/>
    <s v="White Non-Hispanic"/>
    <x v="1"/>
    <s v="Moderate"/>
    <s v="Female"/>
    <s v="Baptist"/>
    <s v="Russia"/>
    <s v="Somewhat good"/>
    <x v="1"/>
    <x v="2"/>
    <s v="Somewhat likely"/>
    <s v="Yes, as a partner"/>
    <s v="Yes, as a partner"/>
    <s v="Yes, as a partner"/>
    <s v="No, not a partner"/>
    <s v="No, not a partner"/>
    <s v="Yes, as a partner"/>
    <s v="Everything will be the same as before the crisis"/>
  </r>
  <r>
    <s v="Married"/>
    <n v="3"/>
    <n v="2"/>
    <x v="0"/>
    <n v="41"/>
    <x v="1"/>
    <s v="4 year college or university degree/Bachelor.s degree (e.g., BS, BA, AB)"/>
    <s v="$75,000 but less than $100,000"/>
    <x v="2"/>
    <s v="No"/>
    <s v="White Non-Hispanic"/>
    <x v="0"/>
    <s v="Moderate"/>
    <s v="Female"/>
    <s v="Christian (Just Christian)"/>
    <s v="Russia"/>
    <s v="Somewhat bad"/>
    <x v="1"/>
    <x v="2"/>
    <s v="Very unlikely"/>
    <s v="No, not a partner"/>
    <s v="Yes, as a partner"/>
    <s v="No, not a partner"/>
    <s v="No, not a partner"/>
    <s v="Yes, as a partner"/>
    <s v="No, not a partner"/>
    <s v="Everything will be the same as before the crisis"/>
  </r>
  <r>
    <s v="Married"/>
    <n v="2"/>
    <n v="2"/>
    <x v="0"/>
    <n v="37"/>
    <x v="1"/>
    <s v="4 year college or university degree/Bachelor.s degree (e.g., BS, BA, AB)"/>
    <s v="$75,000 but less than $100,000"/>
    <x v="2"/>
    <s v="No"/>
    <s v="White Non-Hispanic"/>
    <x v="0"/>
    <s v="Very conservative"/>
    <s v="Female"/>
    <s v="Christian (Just Christian)"/>
    <s v="China"/>
    <s v="Somewhat good"/>
    <x v="4"/>
    <x v="2"/>
    <s v="Somewhat unlikely"/>
    <s v="Yes, as a partner"/>
    <s v="Yes, as a partner"/>
    <s v="Yes, as a partner"/>
    <s v="Yes, as a partner"/>
    <s v="Yes, as a partner"/>
    <s v="Yes, as a partner"/>
    <s v="Everything will be the same as before the crisis"/>
  </r>
  <r>
    <s v="Married"/>
    <n v="2"/>
    <n v="2"/>
    <x v="0"/>
    <n v="59"/>
    <x v="0"/>
    <s v="High school graduate (Grade 12 with diploma or GED certificate)"/>
    <s v="$50,000 but less than $100,000 (Unspecified)"/>
    <x v="2"/>
    <s v="No"/>
    <s v="White Non-Hispanic"/>
    <x v="0"/>
    <s v="Very conservative"/>
    <s v="Male"/>
    <s v="Protestant"/>
    <s v="China"/>
    <s v="Somewhat good"/>
    <x v="0"/>
    <x v="0"/>
    <s v="Very unlikely"/>
    <s v="No, not a partner"/>
    <s v="Yes, as a partner"/>
    <s v="Yes, as a partner"/>
    <s v="Yes, as a partner"/>
    <s v="Yes, as a partner"/>
    <s v="Yes, as a partner"/>
    <s v="Everything will be the same as before the crisis"/>
  </r>
  <r>
    <s v="Married"/>
    <n v="2"/>
    <n v="2"/>
    <x v="0"/>
    <n v="47"/>
    <x v="1"/>
    <s v="4 year college or university degree/Bachelor.s degree (e.g., BS, BA, AB)"/>
    <s v="$50,000 but less than $75,000"/>
    <x v="2"/>
    <s v="No"/>
    <s v="White Non-Hispanic"/>
    <x v="0"/>
    <s v="Somewhat liberal"/>
    <s v="Male"/>
    <s v="Nothing in particular"/>
    <s v="United Kingdom"/>
    <s v="Somewhat good"/>
    <x v="0"/>
    <x v="2"/>
    <s v="Very likely"/>
    <s v="Yes, as a partner"/>
    <s v="Yes, as a partner"/>
    <s v="Yes, as a partner"/>
    <s v="Yes, as a partner"/>
    <s v="Yes, as a partner"/>
    <s v="Yes, as a partner"/>
    <s v="Countries will increase their focus on national interests"/>
  </r>
  <r>
    <s v="Married"/>
    <n v="3"/>
    <n v="2"/>
    <x v="0"/>
    <n v="51"/>
    <x v="0"/>
    <s v="4 year college or university degree/Bachelor.s degree (e.g., BS, BA, AB)"/>
    <s v="$100,000 to under $150,000"/>
    <x v="1"/>
    <s v="No"/>
    <s v="White Non-Hispanic"/>
    <x v="0"/>
    <s v="Very conservative"/>
    <s v="Male"/>
    <s v="Protestant"/>
    <s v="Israel"/>
    <s v="Somewhat good"/>
    <x v="0"/>
    <x v="2"/>
    <s v="Very unlikely"/>
    <s v="No, not a partner"/>
    <s v="No, not a partner"/>
    <s v="Yes, as a partner"/>
    <s v="Yes, as a partner"/>
    <s v="Yes, as a partner"/>
    <s v="No, not a partner"/>
    <s v="Everything will be the same as before the crisis"/>
  </r>
  <r>
    <s v="Married"/>
    <n v="2"/>
    <n v="2"/>
    <x v="0"/>
    <n v="72"/>
    <x v="2"/>
    <s v="Postgraduate or professional degree, including master's, doctorate, medical or law degree (e.g., MA, MS, PhD, MD, JD)"/>
    <s v="$50,000 but less than $75,000"/>
    <x v="2"/>
    <s v="No"/>
    <s v="White Non-Hispanic"/>
    <x v="0"/>
    <s v="Very liberal"/>
    <s v="Male"/>
    <s v="Catholic, Roman Catholic"/>
    <s v="United Kingdom"/>
    <s v="Somewhat good"/>
    <x v="0"/>
    <x v="0"/>
    <s v="Very unlikely"/>
    <s v="Yes, as a partner"/>
    <s v="Yes, as a partner"/>
    <s v="Yes, as a partner"/>
    <s v="Yes, as a partner"/>
    <s v="Yes, as a partner"/>
    <s v="Yes, as a partner"/>
    <s v="Countries will increase their focus on national interests"/>
  </r>
  <r>
    <s v="Single, that is never married"/>
    <n v="5"/>
    <n v="5"/>
    <x v="0"/>
    <n v="20"/>
    <x v="3"/>
    <s v="High school graduate (Grade 12 with diploma or GED certificate)"/>
    <s v="$40,000 but less than $50,000"/>
    <x v="0"/>
    <s v="No"/>
    <s v="White Non-Hispanic"/>
    <x v="1"/>
    <s v="Moderate"/>
    <s v="Male"/>
    <s v="Protestant"/>
    <s v="United Kingdom"/>
    <s v="Somewhat good"/>
    <x v="0"/>
    <x v="0"/>
    <s v="Somewhat likely"/>
    <s v="Yes, as a partner"/>
    <s v="No, not a partner"/>
    <s v="Yes, as a partner"/>
    <s v="Yes, as a partner"/>
    <s v="Yes, as a partner"/>
    <s v="Yes, as a partner"/>
    <s v="Countries will increase their focus on national interests"/>
  </r>
  <r>
    <s v="Separated"/>
    <n v="1"/>
    <n v="1"/>
    <x v="0"/>
    <n v="61"/>
    <x v="0"/>
    <s v="Less than high school (Grades 1-8 or no formal schooling)"/>
    <s v="$15,000 but less than $25,000"/>
    <x v="0"/>
    <s v="Yes"/>
    <s v="Unspecified Hispanic"/>
    <x v="0"/>
    <s v="Very liberal"/>
    <s v="Male"/>
    <s v="Catholic, Roman Catholic"/>
    <s v="United Kingdom"/>
    <s v="Very good"/>
    <x v="1"/>
    <x v="0"/>
    <s v="Very unlikely"/>
    <s v="Yes, as a partner"/>
    <s v="Yes, as a partner"/>
    <s v="Yes, as a partner"/>
    <s v="Yes, as a partner"/>
    <s v="Yes, as a partner"/>
    <s v="Yes, as a partner"/>
    <s v="Countries will increase their focus on national interests"/>
  </r>
  <r>
    <s v="Married"/>
    <n v="4"/>
    <n v="4"/>
    <x v="0"/>
    <n v="42"/>
    <x v="1"/>
    <s v="Some college, no degree (includes community college)"/>
    <s v="$75,000 but less than $100,000"/>
    <x v="2"/>
    <s v="No"/>
    <s v="White Non-Hispanic"/>
    <x v="0"/>
    <s v="Moderate"/>
    <s v="Female"/>
    <s v="Christian (Just Christian)"/>
    <s v="Russia"/>
    <s v="Somewhat good"/>
    <x v="1"/>
    <x v="2"/>
    <s v="Somewhat unlikely"/>
    <s v="Yes, as a partner"/>
    <s v="Yes, as a partner"/>
    <s v="Yes, as a partner"/>
    <s v="Yes, as a partner"/>
    <s v="Yes, as a partner"/>
    <s v="Yes, as a partner"/>
    <s v="Countries will increase their focus on national interests"/>
  </r>
  <r>
    <s v="Widowed"/>
    <n v="1"/>
    <n v="1"/>
    <x v="0"/>
    <s v="Refused"/>
    <x v="2"/>
    <s v="4 year college or university degree/Bachelor.s degree (e.g., BS, BA, AB)"/>
    <s v="$100,000 to under $150,000"/>
    <x v="1"/>
    <s v="No"/>
    <s v="White Non-Hispanic"/>
    <x v="0"/>
    <s v="Moderate"/>
    <s v="Female"/>
    <s v="Protestant"/>
    <s v="Russia"/>
    <s v="Somewhat bad"/>
    <x v="0"/>
    <x v="0"/>
    <s v="Somewhat likely"/>
    <s v="DK/Refused"/>
    <s v="DK/Refused"/>
    <s v="Yes, as a partner"/>
    <s v="Yes, as a partner"/>
    <s v="Yes, as a partner"/>
    <s v="Yes, as a partner"/>
    <s v="Countries will cooperate more with other countries"/>
  </r>
  <r>
    <s v="Married"/>
    <n v="4"/>
    <n v="2"/>
    <x v="0"/>
    <n v="38"/>
    <x v="1"/>
    <s v="4 year college or university degree/Bachelor.s degree (e.g., BS, BA, AB)"/>
    <s v="$15,000 but less than $25,000"/>
    <x v="0"/>
    <s v="No"/>
    <s v="Black Non-Hispanic"/>
    <x v="0"/>
    <s v="Somewhat liberal"/>
    <s v="Male"/>
    <s v="Baptist"/>
    <s v="United Kingdom"/>
    <s v="Somewhat good"/>
    <x v="0"/>
    <x v="0"/>
    <s v="Somewhat unlikely"/>
    <s v="No, not a partner"/>
    <s v="No, not a partner"/>
    <s v="No, not a partner"/>
    <s v="Yes, as a partner"/>
    <s v="No, not a partner"/>
    <s v="Yes, as a partner"/>
    <s v="Countries will increase their focus on national interests"/>
  </r>
  <r>
    <s v="Widowed"/>
    <n v="2"/>
    <n v="2"/>
    <x v="0"/>
    <n v="68"/>
    <x v="2"/>
    <s v="High school graduate (Grade 12 with diploma or GED certificate)"/>
    <s v="$15,000 but less than $25,000"/>
    <x v="0"/>
    <s v="No"/>
    <s v="White Non-Hispanic"/>
    <x v="3"/>
    <s v="Somewhat conservative"/>
    <s v="Male"/>
    <s v="Agnostic"/>
    <s v="Germany"/>
    <s v="Somewhat good"/>
    <x v="0"/>
    <x v="0"/>
    <s v="Somewhat likely"/>
    <s v="Yes, as a partner"/>
    <s v="No, not a partner"/>
    <s v="No, not a partner"/>
    <s v="Yes, as a partner"/>
    <s v="Yes, as a partner"/>
    <s v="Yes, as a partner"/>
    <s v="Everything will be the same as before the crisis"/>
  </r>
  <r>
    <s v="Married"/>
    <n v="2"/>
    <n v="2"/>
    <x v="0"/>
    <n v="47"/>
    <x v="1"/>
    <s v="4 year college or university degree/Bachelor.s degree (e.g., BS, BA, AB)"/>
    <s v="$75,000 but less than $100,000"/>
    <x v="2"/>
    <s v="No"/>
    <s v="White Non-Hispanic"/>
    <x v="0"/>
    <s v="Somewhat liberal"/>
    <s v="Female"/>
    <s v="Baptist"/>
    <s v="United Kingdom"/>
    <s v="Somewhat good"/>
    <x v="0"/>
    <x v="2"/>
    <s v="Somewhat unlikely"/>
    <s v="No, not a partner"/>
    <s v="Yes, as a partner"/>
    <s v="No, not a partner"/>
    <s v="Yes, as a partner"/>
    <s v="Yes, as a partner"/>
    <s v="Yes, as a partner"/>
    <s v="Countries will increase their focus on national interests"/>
  </r>
  <r>
    <s v="Married"/>
    <n v="3"/>
    <n v="3"/>
    <x v="0"/>
    <n v="40"/>
    <x v="1"/>
    <s v="4 year college or university degree/Bachelor.s degree (e.g., BS, BA, AB)"/>
    <s v="$50,000 but less than $75,000"/>
    <x v="2"/>
    <s v="No"/>
    <s v="White Non-Hispanic"/>
    <x v="0"/>
    <s v="Moderate"/>
    <s v="Male"/>
    <s v="Catholic, Roman Catholic"/>
    <s v="United Kingdom"/>
    <s v="Somewhat good"/>
    <x v="0"/>
    <x v="1"/>
    <s v="Somewhat unlikely"/>
    <s v="Yes, as a partner"/>
    <s v="Yes, as a partner"/>
    <s v="Yes, as a partner"/>
    <s v="No, not a partner"/>
    <s v="Yes, as a partner"/>
    <s v="Yes, as a partner"/>
    <s v="Countries will cooperate more with other countries"/>
  </r>
  <r>
    <s v="Married"/>
    <n v="3"/>
    <n v="3"/>
    <x v="0"/>
    <n v="50"/>
    <x v="0"/>
    <s v="4 year college or university degree/Bachelor.s degree (e.g., BS, BA, AB)"/>
    <s v="Refused"/>
    <x v="3"/>
    <s v="No"/>
    <s v="White Non-Hispanic"/>
    <x v="0"/>
    <s v="Very conservative"/>
    <s v="Male"/>
    <s v="Orthodox (Eastern, Greek, Russian, Armenian, etc)"/>
    <s v="DK/Refused"/>
    <s v="Very good"/>
    <x v="0"/>
    <x v="0"/>
    <s v="Somewhat unlikely"/>
    <s v="Yes, as a partner"/>
    <s v="No, not a partner"/>
    <s v="No, not a partner"/>
    <s v="Yes, as a partner"/>
    <s v="Yes, as a partner"/>
    <s v="Yes, as a partner"/>
    <s v="Everything will be the same as before the crisis"/>
  </r>
  <r>
    <s v="Married"/>
    <n v="4"/>
    <n v="2"/>
    <x v="0"/>
    <n v="38"/>
    <x v="1"/>
    <s v="Some college, no degree (includes community college)"/>
    <s v="$50,000 but less than $75,000"/>
    <x v="2"/>
    <s v="Yes"/>
    <s v="White Hispanic"/>
    <x v="0"/>
    <s v="Moderate"/>
    <s v="Female"/>
    <s v="Catholic, Roman Catholic"/>
    <s v="China"/>
    <s v="Somewhat good"/>
    <x v="0"/>
    <x v="2"/>
    <s v="Somewhat likely"/>
    <s v="No, not a partner"/>
    <s v="Yes, as a partner"/>
    <s v="Yes, as a partner"/>
    <s v="No, not a partner"/>
    <s v="Yes, as a partner"/>
    <s v="Yes, as a partner"/>
    <s v="Countries will cooperate more with other countries"/>
  </r>
  <r>
    <s v="Married"/>
    <n v="2"/>
    <n v="2"/>
    <x v="0"/>
    <n v="46"/>
    <x v="1"/>
    <s v="4 year college or university degree/Bachelor.s degree (e.g., BS, BA, AB)"/>
    <s v="$75,000 but less than $100,000"/>
    <x v="2"/>
    <s v="No"/>
    <s v="White Non-Hispanic"/>
    <x v="0"/>
    <s v="Somewhat conservative"/>
    <s v="Male"/>
    <s v="Christian (Just Christian)"/>
    <s v="United Kingdom"/>
    <s v="Somewhat good"/>
    <x v="0"/>
    <x v="0"/>
    <s v="Somewhat unlikely"/>
    <s v="No, not a partner"/>
    <s v="No, not a partner"/>
    <s v="No, not a partner"/>
    <s v="No, not a partner"/>
    <s v="No, not a partner"/>
    <s v="Yes, as a partner"/>
    <s v="Everything will be the same as before the crisis"/>
  </r>
  <r>
    <s v="Divorced"/>
    <n v="1"/>
    <n v="1"/>
    <x v="0"/>
    <n v="65"/>
    <x v="2"/>
    <s v="4 year college or university degree/Bachelor.s degree (e.g., BS, BA, AB)"/>
    <s v="$75,000 but less than $100,000"/>
    <x v="2"/>
    <s v="No"/>
    <s v="Black Non-Hispanic"/>
    <x v="0"/>
    <s v="Very liberal"/>
    <s v="Male"/>
    <s v="Christian (Just Christian)"/>
    <s v="China"/>
    <s v="Somewhat good"/>
    <x v="4"/>
    <x v="2"/>
    <s v="Somewhat likely"/>
    <s v="Yes, as a partner"/>
    <s v="No, not a partner"/>
    <s v="Yes, as a partner"/>
    <s v="Yes, as a partner"/>
    <s v="Yes, as a partner"/>
    <s v="Yes, as a partner"/>
    <s v="Countries will cooperate more with other countries"/>
  </r>
  <r>
    <s v="Married"/>
    <n v="3"/>
    <n v="3"/>
    <x v="0"/>
    <n v="70"/>
    <x v="2"/>
    <s v="High school incomplete (Grades 9-11 or Grade 12 with NO diploma)"/>
    <s v="$15,000 but less than $25,000"/>
    <x v="0"/>
    <s v="No"/>
    <s v="White Non-Hispanic"/>
    <x v="0"/>
    <s v="Very conservative"/>
    <s v="Male"/>
    <s v="Baptist"/>
    <s v="Japan"/>
    <s v="Very good"/>
    <x v="0"/>
    <x v="2"/>
    <s v="Somewhat likely"/>
    <s v="Yes, as a partner"/>
    <s v="Yes, as a partner"/>
    <s v="Yes, as a partner"/>
    <s v="Yes, as a partner"/>
    <s v="Yes, as a partner"/>
    <s v="Yes, as a partner"/>
    <s v="Countries will cooperate more with other countries"/>
  </r>
  <r>
    <s v="Single, living with a partner"/>
    <n v="5"/>
    <n v="2"/>
    <x v="1"/>
    <s v="Refused"/>
    <x v="2"/>
    <s v="4 year college or university degree/Bachelor.s degree (e.g., BS, BA, AB)"/>
    <s v="$15,000 but less than $25,000"/>
    <x v="0"/>
    <s v="No"/>
    <s v="White Non-Hispanic"/>
    <x v="0"/>
    <s v="Very conservative"/>
    <s v="Male"/>
    <s v="Catholic, Roman Catholic"/>
    <s v="Russia"/>
    <s v="Somewhat good"/>
    <x v="0"/>
    <x v="0"/>
    <s v="Very likely"/>
    <s v="Yes, as a partner"/>
    <s v="No, not a partner"/>
    <s v="No, not a partner"/>
    <s v="No, not a partner"/>
    <s v="No, not a partner"/>
    <s v="Yes, as a partner"/>
    <s v="Everything will be the same as before the crisis"/>
  </r>
  <r>
    <s v="Divorced"/>
    <n v="1"/>
    <n v="1"/>
    <x v="0"/>
    <n v="70"/>
    <x v="2"/>
    <s v="4 year college or university degree/Bachelor.s degree (e.g., BS, BA, AB)"/>
    <s v="$40,000 but less than $50,000"/>
    <x v="0"/>
    <s v="No"/>
    <s v="White Non-Hispanic"/>
    <x v="0"/>
    <s v="Somewhat liberal"/>
    <s v="Female"/>
    <s v="Buddhist"/>
    <s v="Japan"/>
    <s v="Very good"/>
    <x v="0"/>
    <x v="0"/>
    <s v="Very unlikely"/>
    <s v="Yes, as a partner"/>
    <s v="Yes, as a partner"/>
    <s v="Yes, as a partner"/>
    <s v="No, not a partner"/>
    <s v="Yes, as a partner"/>
    <s v="Yes, as a partner"/>
    <s v="Countries will cooperate more with other countries"/>
  </r>
  <r>
    <s v="Widowed"/>
    <n v="1"/>
    <n v="1"/>
    <x v="0"/>
    <n v="59"/>
    <x v="0"/>
    <s v="4 year college or university degree/Bachelor.s degree (e.g., BS, BA, AB)"/>
    <s v="$100,000 to under $150,000"/>
    <x v="1"/>
    <s v="No"/>
    <s v="White Non-Hispanic"/>
    <x v="0"/>
    <s v="Moderate"/>
    <s v="Male"/>
    <s v="Catholic, Roman Catholic"/>
    <s v="United Kingdom"/>
    <s v="Somewhat good"/>
    <x v="0"/>
    <x v="0"/>
    <s v="Very likely"/>
    <s v="Yes, as a partner"/>
    <s v="Yes, as a partner"/>
    <s v="Yes, as a partner"/>
    <s v="Yes, as a partner"/>
    <s v="Yes, as a partner"/>
    <s v="Yes, as a partner"/>
    <s v="Countries will cooperate more with other countries"/>
  </r>
  <r>
    <s v="Single, that is never married"/>
    <n v="2"/>
    <n v="2"/>
    <x v="0"/>
    <n v="38"/>
    <x v="1"/>
    <s v="Some college, no degree (includes community college)"/>
    <s v="$30,000 but less than $40,000"/>
    <x v="0"/>
    <s v="No"/>
    <s v="White Non-Hispanic"/>
    <x v="0"/>
    <s v="Very liberal"/>
    <s v="Female"/>
    <s v="Atheist"/>
    <s v="United Kingdom"/>
    <s v="Somewhat good"/>
    <x v="0"/>
    <x v="0"/>
    <s v="Somewhat likely"/>
    <s v="Yes, as a partner"/>
    <s v="Yes, as a partner"/>
    <s v="No, not a partner"/>
    <s v="No, not a partner"/>
    <s v="Yes, as a partner"/>
    <s v="Yes, as a partner"/>
    <s v="Countries will cooperate more with other countries"/>
  </r>
  <r>
    <s v="Single, living with a partner"/>
    <n v="2"/>
    <n v="2"/>
    <x v="0"/>
    <n v="35"/>
    <x v="1"/>
    <s v="4 year college or university degree/Bachelor.s degree (e.g., BS, BA, AB)"/>
    <s v="$50,000 but less than $75,000"/>
    <x v="2"/>
    <s v="Yes"/>
    <s v="White Hispanic"/>
    <x v="0"/>
    <s v="Somewhat conservative"/>
    <s v="Male"/>
    <s v="Catholic, Roman Catholic"/>
    <s v="China"/>
    <s v="Somewhat bad"/>
    <x v="1"/>
    <x v="2"/>
    <s v="Very unlikely"/>
    <s v="Yes, as a partner"/>
    <s v="No, not a partner"/>
    <s v="No, not a partner"/>
    <s v="Yes, as a partner"/>
    <s v="Yes, as a partner"/>
    <s v="Yes, as a partner"/>
    <s v="Countries will cooperate more with other countries"/>
  </r>
  <r>
    <s v="Single, that is never married"/>
    <n v="4"/>
    <n v="4"/>
    <x v="0"/>
    <n v="28"/>
    <x v="3"/>
    <s v="Some postgraduate or professional schooling, no postgraduate degree"/>
    <s v="Refused"/>
    <x v="3"/>
    <s v="No"/>
    <s v="White Non-Hispanic"/>
    <x v="0"/>
    <s v="Moderate"/>
    <s v="Female"/>
    <s v="Catholic, Roman Catholic"/>
    <s v="Israel"/>
    <s v="Somewhat bad"/>
    <x v="0"/>
    <x v="0"/>
    <s v="Very likely"/>
    <s v="Yes, as a partner"/>
    <s v="Yes, as a partner"/>
    <s v="Yes, as a partner"/>
    <s v="Yes, as a partner"/>
    <s v="Yes, as a partner"/>
    <s v="Yes, as a partner"/>
    <s v="Countries will increase their focus on national interests"/>
  </r>
  <r>
    <s v="Married"/>
    <n v="3"/>
    <n v="3"/>
    <x v="0"/>
    <n v="47"/>
    <x v="1"/>
    <s v="Some college, no degree (includes community college)"/>
    <s v="$50,000 but less than $75,000"/>
    <x v="2"/>
    <s v="No"/>
    <s v="White Non-Hispanic"/>
    <x v="0"/>
    <s v="Somewhat liberal"/>
    <s v="Male"/>
    <s v="Catholic, Roman Catholic"/>
    <s v="United Kingdom"/>
    <s v="Somewhat good"/>
    <x v="0"/>
    <x v="0"/>
    <s v="Somewhat unlikely"/>
    <s v="Yes, as a partner"/>
    <s v="Yes, as a partner"/>
    <s v="Yes, as a partner"/>
    <s v="Yes, as a partner"/>
    <s v="Yes, as a partner"/>
    <s v="Yes, as a partner"/>
    <s v="Countries will increase their focus on national interests"/>
  </r>
  <r>
    <s v="Single, that is never married"/>
    <n v="1"/>
    <n v="1"/>
    <x v="0"/>
    <n v="23"/>
    <x v="3"/>
    <s v="Some college, no degree (includes community college)"/>
    <s v="$25,000 but less than $30,000"/>
    <x v="0"/>
    <s v="No"/>
    <s v="White Non-Hispanic"/>
    <x v="3"/>
    <s v="Moderate"/>
    <s v="Female"/>
    <s v="Nothing in particular"/>
    <s v="South Korea"/>
    <s v="Somewhat good"/>
    <x v="1"/>
    <x v="1"/>
    <s v="Somewhat unlikely"/>
    <s v="Yes, as a partner"/>
    <s v="DK/Refused"/>
    <s v="DK/Refused"/>
    <s v="Yes, as a partner"/>
    <s v="Yes, as a partner"/>
    <s v="Yes, as a partner"/>
    <s v="Countries will cooperate more with other countries"/>
  </r>
  <r>
    <s v="Married"/>
    <n v="2"/>
    <n v="2"/>
    <x v="0"/>
    <n v="46"/>
    <x v="1"/>
    <s v="Postgraduate or professional degree, including master's, doctorate, medical or law degree (e.g., MA, MS, PhD, MD, JD)"/>
    <s v="$150,000 to under $200,000"/>
    <x v="1"/>
    <s v="No"/>
    <s v="White Non-Hispanic"/>
    <x v="0"/>
    <s v="Somewhat liberal"/>
    <s v="Male"/>
    <s v="Christian (Just Christian)"/>
    <s v="Japan"/>
    <s v="Somewhat good"/>
    <x v="0"/>
    <x v="0"/>
    <s v="Somewhat likely"/>
    <s v="Yes, as a partner"/>
    <s v="Yes, as a partner"/>
    <s v="Yes, as a partner"/>
    <s v="Yes, as a partner"/>
    <s v="Yes, as a partner"/>
    <s v="Yes, as a partner"/>
    <s v="Countries will cooperate more with other countries"/>
  </r>
  <r>
    <s v="Single, that is never married"/>
    <n v="1"/>
    <n v="1"/>
    <x v="0"/>
    <n v="77"/>
    <x v="2"/>
    <s v="High school graduate (Grade 12 with diploma or GED certificate)"/>
    <s v="$30,000 but less than $40,000"/>
    <x v="0"/>
    <s v="No"/>
    <s v="Black Non-Hispanic"/>
    <x v="0"/>
    <s v="Somewhat liberal"/>
    <s v="Male"/>
    <s v="Baptist"/>
    <s v="United Kingdom"/>
    <s v="Somewhat good"/>
    <x v="1"/>
    <x v="2"/>
    <s v="Somewhat likely"/>
    <s v="Yes, as a partner"/>
    <s v="Yes, as a partner"/>
    <s v="Yes, as a partner"/>
    <s v="Yes, as a partner"/>
    <s v="Yes, as a partner"/>
    <s v="No, not a partner"/>
    <s v="Countries will cooperate more with other countries"/>
  </r>
  <r>
    <s v="Married"/>
    <n v="2"/>
    <n v="2"/>
    <x v="0"/>
    <n v="36"/>
    <x v="1"/>
    <s v="Some college, no degree (includes community college)"/>
    <s v="$40,000 but less than $50,000"/>
    <x v="0"/>
    <s v="No"/>
    <s v="White Non-Hispanic"/>
    <x v="0"/>
    <s v="Very liberal"/>
    <s v="Male"/>
    <s v="Christian (Just Christian)"/>
    <s v="Russia"/>
    <s v="Somewhat good"/>
    <x v="4"/>
    <x v="1"/>
    <s v="Somewhat likely"/>
    <s v="Yes, as a partner"/>
    <s v="No, not a partner"/>
    <s v="No, not a partner"/>
    <s v="Yes, as a partner"/>
    <s v="No, not a partner"/>
    <s v="Yes, as a partner"/>
    <s v="Everything will be the same as before the crisis"/>
  </r>
  <r>
    <s v="Married"/>
    <n v="2"/>
    <n v="2"/>
    <x v="0"/>
    <n v="61"/>
    <x v="0"/>
    <s v="Some college, no degree (includes community college)"/>
    <s v="$50,000 but less than $75,000"/>
    <x v="2"/>
    <s v="No"/>
    <s v="White Non-Hispanic"/>
    <x v="0"/>
    <s v="Very conservative"/>
    <s v="Female"/>
    <s v="Protestant"/>
    <s v="Russia"/>
    <s v="Very good"/>
    <x v="1"/>
    <x v="0"/>
    <s v="Somewhat likely"/>
    <s v="Yes, as a partner"/>
    <s v="Yes, as a partner"/>
    <s v="Yes, as a partner"/>
    <s v="Yes, as a partner"/>
    <s v="Yes, as a partner"/>
    <s v="Yes, as a partner"/>
    <s v="Countries will increase their focus on national interests"/>
  </r>
  <r>
    <s v="Separated"/>
    <n v="2"/>
    <n v="1"/>
    <x v="0"/>
    <n v="32"/>
    <x v="1"/>
    <s v="4 year college or university degree/Bachelor.s degree (e.g., BS, BA, AB)"/>
    <s v="$50,000 but less than $75,000"/>
    <x v="2"/>
    <s v="Yes"/>
    <s v="White Hispanic"/>
    <x v="0"/>
    <s v="Very liberal"/>
    <s v="Female"/>
    <s v="Agnostic"/>
    <s v="DK/Refused"/>
    <s v="Somewhat good"/>
    <x v="0"/>
    <x v="0"/>
    <s v="Somewhat unlikely"/>
    <s v="Yes, as a partner"/>
    <s v="Yes, as a partner"/>
    <s v="Yes, as a partner"/>
    <s v="Yes, as a partner"/>
    <s v="Yes, as a partner"/>
    <s v="Yes, as a partner"/>
    <s v="Countries will increase their focus on national interests"/>
  </r>
  <r>
    <s v="Widowed"/>
    <n v="4"/>
    <n v="4"/>
    <x v="0"/>
    <n v="64"/>
    <x v="0"/>
    <s v="Postgraduate or professional degree, including master's, doctorate, medical or law degree (e.g., MA, MS, PhD, MD, JD)"/>
    <s v="$30,000 but less than $40,000"/>
    <x v="0"/>
    <s v="No"/>
    <s v="Native Hawaiian and other Pacific Islander"/>
    <x v="0"/>
    <s v="Somewhat liberal"/>
    <s v="Female"/>
    <s v="Presbyterian"/>
    <s v="United Kingdom"/>
    <s v="Somewhat good"/>
    <x v="0"/>
    <x v="0"/>
    <s v="Very unlikely"/>
    <s v="Yes, as a partner"/>
    <s v="Yes, as a partner"/>
    <s v="No, not a partner"/>
    <s v="Yes, as a partner"/>
    <s v="Yes, as a partner"/>
    <s v="Yes, as a partner"/>
    <s v="Countries will cooperate more with other countries"/>
  </r>
  <r>
    <s v="Married"/>
    <n v="4"/>
    <n v="4"/>
    <x v="0"/>
    <n v="69"/>
    <x v="2"/>
    <s v="4 year college or university degree/Bachelor.s degree (e.g., BS, BA, AB)"/>
    <s v="$75,000 but less than $100,000"/>
    <x v="2"/>
    <s v="No"/>
    <s v="White Non-Hispanic"/>
    <x v="0"/>
    <s v="Somewhat liberal"/>
    <s v="Female"/>
    <s v="Baptist"/>
    <s v="China"/>
    <s v="Somewhat good"/>
    <x v="1"/>
    <x v="2"/>
    <s v="Very likely"/>
    <s v="Yes, as a partner"/>
    <s v="Yes, as a partner"/>
    <s v="Yes, as a partner"/>
    <s v="Yes, as a partner"/>
    <s v="Yes, as a partner"/>
    <s v="Yes, as a partner"/>
    <s v="Everything will be the same as before the crisis"/>
  </r>
  <r>
    <s v="Divorced"/>
    <n v="1"/>
    <n v="1"/>
    <x v="0"/>
    <n v="51"/>
    <x v="0"/>
    <s v="4 year college or university degree/Bachelor.s degree (e.g., BS, BA, AB)"/>
    <s v="$100,000 to under $150,000"/>
    <x v="1"/>
    <s v="No"/>
    <s v="White Non-Hispanic"/>
    <x v="0"/>
    <s v="Very conservative"/>
    <s v="Male"/>
    <s v="Catholic, Roman Catholic"/>
    <s v="China"/>
    <s v="Somewhat good"/>
    <x v="0"/>
    <x v="0"/>
    <s v="Very likely"/>
    <s v="Yes, as a partner"/>
    <s v="No, not a partner"/>
    <s v="No, not a partner"/>
    <s v="No, not a partner"/>
    <s v="Yes, as a partner"/>
    <s v="Yes, as a partner"/>
    <s v="Everything will be the same as before the crisis"/>
  </r>
  <r>
    <s v="Single, that is never married"/>
    <n v="5"/>
    <n v="5"/>
    <x v="0"/>
    <n v="43"/>
    <x v="1"/>
    <s v="4 year college or university degree/Bachelor.s degree (e.g., BS, BA, AB)"/>
    <s v="Less than $15,000"/>
    <x v="0"/>
    <s v="Yes"/>
    <s v="Unspecified Hispanic"/>
    <x v="0"/>
    <s v="Very liberal"/>
    <s v="Male"/>
    <s v="Catholic, Roman Catholic"/>
    <s v="United Kingdom"/>
    <s v="Somewhat good"/>
    <x v="2"/>
    <x v="0"/>
    <s v="Very unlikely"/>
    <s v="Yes, as a partner"/>
    <s v="Yes, as a partner"/>
    <s v="No, not a partner"/>
    <s v="Yes, as a partner"/>
    <s v="Yes, as a partner"/>
    <s v="Yes, as a partner"/>
    <s v="Countries will cooperate more with other countries"/>
  </r>
  <r>
    <s v="Divorced"/>
    <n v="3"/>
    <n v="3"/>
    <x v="0"/>
    <n v="33"/>
    <x v="1"/>
    <s v="2 year associate degree from a college or university"/>
    <s v="$40,000 but less than $50,000"/>
    <x v="0"/>
    <s v="No"/>
    <s v="Mixed"/>
    <x v="0"/>
    <s v="Moderate"/>
    <s v="Female"/>
    <s v="Baptist"/>
    <s v="DK/Refused"/>
    <s v="Somewhat good"/>
    <x v="0"/>
    <x v="2"/>
    <s v="Very likely"/>
    <s v="Yes, as a partner"/>
    <s v="Yes, as a partner"/>
    <s v="Yes, as a partner"/>
    <s v="Yes, as a partner"/>
    <s v="Yes, as a partner"/>
    <s v="Yes, as a partner"/>
    <s v="Countries will cooperate more with other countries"/>
  </r>
  <r>
    <s v="Married"/>
    <n v="2"/>
    <n v="2"/>
    <x v="0"/>
    <n v="48"/>
    <x v="1"/>
    <s v="4 year college or university degree/Bachelor.s degree (e.g., BS, BA, AB)"/>
    <s v="$75,000 but less than $100,000"/>
    <x v="2"/>
    <s v="No"/>
    <s v="White Non-Hispanic"/>
    <x v="0"/>
    <s v="Very liberal"/>
    <s v="Male"/>
    <s v="Christian (Just Christian)"/>
    <s v="Canada"/>
    <s v="Somewhat good"/>
    <x v="0"/>
    <x v="2"/>
    <s v="Somewhat unlikely"/>
    <s v="Yes, as a partner"/>
    <s v="No, not a partner"/>
    <s v="Yes, as a partner"/>
    <s v="Yes, as a partner"/>
    <s v="Yes, as a partner"/>
    <s v="Yes, as a partner"/>
    <s v="Countries will cooperate more with other countries"/>
  </r>
  <r>
    <s v="Single, living with a partner"/>
    <s v="Refused"/>
    <s v="Refused"/>
    <x v="0"/>
    <n v="18"/>
    <x v="3"/>
    <s v="High school graduate (Grade 12 with diploma or GED certificate)"/>
    <s v="Don't know"/>
    <x v="0"/>
    <s v="No"/>
    <s v="Native American/American Indian/Alaska Native"/>
    <x v="1"/>
    <s v="Very conservative"/>
    <s v="Female"/>
    <s v="Christian (Just Christian)"/>
    <s v="DK/Refused"/>
    <s v="Somewhat good"/>
    <x v="4"/>
    <x v="2"/>
    <s v="Very unlikely"/>
    <s v="Yes, as a partner"/>
    <s v="Yes, as a partner"/>
    <s v="DK/Refused"/>
    <s v="No, not a partner"/>
    <s v="Yes, as a partner"/>
    <s v="DK/Refused"/>
    <s v="Everything will be the same as before the crisis"/>
  </r>
  <r>
    <s v="Married"/>
    <n v="3"/>
    <n v="3"/>
    <x v="0"/>
    <n v="45"/>
    <x v="1"/>
    <s v="High school incomplete (Grades 9-11 or Grade 12 with NO diploma)"/>
    <s v="$25,000 but less than $30,000"/>
    <x v="0"/>
    <s v="Yes"/>
    <s v="White Hispanic"/>
    <x v="3"/>
    <s v="Very conservative"/>
    <s v="Female"/>
    <s v="Nothing in particular"/>
    <s v="DK/Refused"/>
    <s v="Somewhat bad"/>
    <x v="2"/>
    <x v="2"/>
    <s v="Somewhat unlikely"/>
    <s v="No, not a partner"/>
    <s v="No, not a partner"/>
    <s v="No, not a partner"/>
    <s v="No, not a partner"/>
    <s v="No, not a partner"/>
    <s v="No, not a partner"/>
    <s v="Countries will increase their focus on national interests"/>
  </r>
  <r>
    <s v="Single, that is never married"/>
    <n v="1"/>
    <n v="1"/>
    <x v="0"/>
    <n v="46"/>
    <x v="1"/>
    <s v="2 year associate degree from a college or university"/>
    <s v="Less than $15,000"/>
    <x v="0"/>
    <s v="Refused"/>
    <s v="White Non-Hispanic"/>
    <x v="0"/>
    <s v="Somewhat conservative"/>
    <s v="Male"/>
    <s v="Catholic, Roman Catholic"/>
    <s v="Mexico"/>
    <s v="Somewhat bad"/>
    <x v="0"/>
    <x v="0"/>
    <s v="Somewhat likely"/>
    <s v="No, not a partner"/>
    <s v="No, not a partner"/>
    <s v="No, not a partner"/>
    <s v="Yes, as a partner"/>
    <s v="No, not a partner"/>
    <s v="No, not a partner"/>
    <s v="Countries will increase their focus on national interests"/>
  </r>
  <r>
    <s v="Single, living with a partner"/>
    <n v="4"/>
    <n v="4"/>
    <x v="0"/>
    <n v="38"/>
    <x v="1"/>
    <s v="High school graduate (Grade 12 with diploma or GED certificate)"/>
    <s v="$75,000 but less than $100,000"/>
    <x v="2"/>
    <s v="Yes"/>
    <s v="White Hispanic"/>
    <x v="0"/>
    <s v="Somewhat liberal"/>
    <s v="Female"/>
    <s v="Church of Christ, or Disciples of Christ (Christian Church)"/>
    <s v="Germany"/>
    <s v="Somewhat bad"/>
    <x v="1"/>
    <x v="2"/>
    <s v="Somewhat likely"/>
    <s v="Yes, as a partner"/>
    <s v="Yes, as a partner"/>
    <s v="Yes, as a partner"/>
    <s v="Yes, as a partner"/>
    <s v="Yes, as a partner"/>
    <s v="Yes, as a partner"/>
    <s v="Everything will be the same as before the crisis"/>
  </r>
  <r>
    <s v="Single, living with a partner"/>
    <n v="3"/>
    <n v="2"/>
    <x v="0"/>
    <n v="31"/>
    <x v="1"/>
    <s v="2 year associate degree from a college or university"/>
    <s v="$40,000 but less than $50,000"/>
    <x v="0"/>
    <s v="No"/>
    <s v="White Non-Hispanic"/>
    <x v="0"/>
    <s v="Very liberal"/>
    <s v="Male"/>
    <s v="Nothing in particular"/>
    <s v="Germany"/>
    <s v="Very good"/>
    <x v="0"/>
    <x v="0"/>
    <s v="Somewhat likely"/>
    <s v="Yes, as a partner"/>
    <s v="Yes, as a partner"/>
    <s v="Yes, as a partner"/>
    <s v="Yes, as a partner"/>
    <s v="Yes, as a partner"/>
    <s v="Yes, as a partner"/>
    <s v="Everything will be the same as before the crisis"/>
  </r>
  <r>
    <s v="Married"/>
    <n v="4"/>
    <n v="4"/>
    <x v="0"/>
    <n v="43"/>
    <x v="1"/>
    <s v="2 year associate degree from a college or university"/>
    <s v="$25,000 but less than $30,000"/>
    <x v="0"/>
    <s v="Yes"/>
    <s v="White Hispanic"/>
    <x v="0"/>
    <s v="Somewhat conservative"/>
    <s v="Female"/>
    <s v="Catholic, Roman Catholic"/>
    <s v="Mexico"/>
    <s v="Somewhat good"/>
    <x v="0"/>
    <x v="1"/>
    <s v="DK/Refused"/>
    <s v="Yes, as a partner"/>
    <s v="Yes, as a partner"/>
    <s v="Yes, as a partner"/>
    <s v="Yes, as a partner"/>
    <s v="Yes, as a partner"/>
    <s v="Yes, as a partner"/>
    <s v="Everything will be the same as before the crisis"/>
  </r>
  <r>
    <s v="Married"/>
    <n v="2"/>
    <n v="2"/>
    <x v="0"/>
    <n v="53"/>
    <x v="0"/>
    <s v="2 year associate degree from a college or university"/>
    <s v="$30,000 but less than $40,000"/>
    <x v="0"/>
    <s v="No"/>
    <s v="White Non-Hispanic"/>
    <x v="0"/>
    <s v="Moderate"/>
    <s v="Female"/>
    <s v="Christian (Just Christian)"/>
    <s v="Canada"/>
    <s v="Somewhat good"/>
    <x v="1"/>
    <x v="2"/>
    <s v="Somewhat unlikely"/>
    <s v="No, not a partner"/>
    <s v="Yes, as a partner"/>
    <s v="Yes, as a partner"/>
    <s v="No, not a partner"/>
    <s v="Yes, as a partner"/>
    <s v="Yes, as a partner"/>
    <s v="Countries will increase their focus on national interests"/>
  </r>
  <r>
    <s v="Widowed"/>
    <n v="1"/>
    <n v="1"/>
    <x v="0"/>
    <n v="70"/>
    <x v="2"/>
    <s v="4 year college or university degree/Bachelor.s degree (e.g., BS, BA, AB)"/>
    <s v="$50,000 but less than $75,000"/>
    <x v="2"/>
    <s v="No"/>
    <s v="Black Non-Hispanic"/>
    <x v="0"/>
    <s v="Very liberal"/>
    <s v="Male"/>
    <s v="Baptist"/>
    <s v="China"/>
    <s v="Somewhat good"/>
    <x v="1"/>
    <x v="2"/>
    <s v="Somewhat unlikely"/>
    <s v="Yes, as a partner"/>
    <s v="Yes, as a partner"/>
    <s v="Yes, as a partner"/>
    <s v="Yes, as a partner"/>
    <s v="Yes, as a partner"/>
    <s v="Yes, as a partner"/>
    <s v="Countries will cooperate more with other countries"/>
  </r>
  <r>
    <s v="Single, that is never married"/>
    <s v="Refused"/>
    <s v="Refused"/>
    <x v="0"/>
    <n v="20"/>
    <x v="3"/>
    <s v="Some college, no degree (includes community college)"/>
    <s v="Refused"/>
    <x v="3"/>
    <s v="No"/>
    <s v="White Non-Hispanic"/>
    <x v="1"/>
    <s v="Very conservative"/>
    <s v="Male"/>
    <s v="Mormon (Church of Jesus Christ of Latter-Day Saints/LDS)"/>
    <s v="Israel"/>
    <s v="Very good"/>
    <x v="1"/>
    <x v="0"/>
    <s v="Somewhat likely"/>
    <s v="No, not a partner"/>
    <s v="No, not a partner"/>
    <s v="No, not a partner"/>
    <s v="Yes, as a partner"/>
    <s v="Yes, as a partner"/>
    <s v="Yes, as a partner"/>
    <s v="Countries will cooperate more with other countries"/>
  </r>
  <r>
    <s v="Married"/>
    <n v="2"/>
    <n v="2"/>
    <x v="0"/>
    <n v="41"/>
    <x v="1"/>
    <s v="4 year college or university degree/Bachelor.s degree (e.g., BS, BA, AB)"/>
    <s v="$50,000 but less than $75,000"/>
    <x v="2"/>
    <s v="No"/>
    <s v="White Non-Hispanic"/>
    <x v="0"/>
    <s v="Somewhat liberal"/>
    <s v="Female"/>
    <s v="Catholic, Roman Catholic"/>
    <s v="Canada"/>
    <s v="Somewhat good"/>
    <x v="0"/>
    <x v="0"/>
    <s v="Somewhat likely"/>
    <s v="Yes, as a partner"/>
    <s v="No, not a partner"/>
    <s v="No, not a partner"/>
    <s v="Yes, as a partner"/>
    <s v="Yes, as a partner"/>
    <s v="Yes, as a partner"/>
    <s v="Countries will cooperate more with other countries"/>
  </r>
  <r>
    <s v="Single, that is never married"/>
    <n v="3"/>
    <n v="3"/>
    <x v="0"/>
    <n v="21"/>
    <x v="3"/>
    <s v="High school graduate (Grade 12 with diploma or GED certificate)"/>
    <s v="$50,000 but less than $75,000"/>
    <x v="2"/>
    <s v="Yes"/>
    <s v="White Hispanic"/>
    <x v="0"/>
    <s v="Very liberal"/>
    <s v="Male"/>
    <s v="Catholic, Roman Catholic"/>
    <s v="China"/>
    <s v="Somewhat good"/>
    <x v="0"/>
    <x v="2"/>
    <s v="Somewhat unlikely"/>
    <s v="Yes, as a partner"/>
    <s v="Yes, as a partner"/>
    <s v="No, not a partner"/>
    <s v="No, not a partner"/>
    <s v="Yes, as a partner"/>
    <s v="No, not a partner"/>
    <s v="Countries will cooperate more with other countries"/>
  </r>
  <r>
    <s v="Single, that is never married"/>
    <n v="4"/>
    <n v="4"/>
    <x v="0"/>
    <n v="48"/>
    <x v="1"/>
    <s v="2 year associate degree from a college or university"/>
    <s v="$150,000 to under $200,000"/>
    <x v="1"/>
    <s v="No"/>
    <s v="Black Non-Hispanic"/>
    <x v="0"/>
    <s v="Moderate"/>
    <s v="Female"/>
    <s v="Baptist"/>
    <s v="United Kingdom"/>
    <s v="Somewhat bad"/>
    <x v="0"/>
    <x v="2"/>
    <s v="Somewhat unlikely"/>
    <s v="Yes, as a partner"/>
    <s v="Yes, as a partner"/>
    <s v="No, not a partner"/>
    <s v="Yes, as a partner"/>
    <s v="Yes, as a partner"/>
    <s v="Yes, as a partner"/>
    <s v="Countries will cooperate more with other countries"/>
  </r>
  <r>
    <s v="Separated"/>
    <n v="4"/>
    <n v="4"/>
    <x v="0"/>
    <n v="33"/>
    <x v="1"/>
    <s v="High school graduate (Grade 12 with diploma or GED certificate)"/>
    <s v="$15,000 but less than $25,000"/>
    <x v="0"/>
    <s v="Yes"/>
    <s v="Unspecified Hispanic"/>
    <x v="2"/>
    <s v="Don't know"/>
    <s v="Male"/>
    <s v="Catholic, Roman Catholic"/>
    <s v="DK/Refused"/>
    <s v="DK/Refused"/>
    <x v="4"/>
    <x v="2"/>
    <s v="Somewhat likely"/>
    <s v="Yes, as a partner"/>
    <s v="Yes, as a partner"/>
    <s v="Yes, as a partner"/>
    <s v="Yes, as a partner"/>
    <s v="Yes, as a partner"/>
    <s v="Yes, as a partner"/>
    <s v="Countries will cooperate more with other countries"/>
  </r>
  <r>
    <s v="Widowed"/>
    <n v="1"/>
    <n v="1"/>
    <x v="0"/>
    <n v="47"/>
    <x v="1"/>
    <s v="Postgraduate or professional degree, including master's, doctorate, medical or law degree (e.g., MA, MS, PhD, MD, JD)"/>
    <s v="$40,000 but less than $50,000"/>
    <x v="0"/>
    <s v="No"/>
    <s v="Native American/American Indian/Alaska Native"/>
    <x v="1"/>
    <s v="Moderate"/>
    <s v="Male"/>
    <s v="Nothing in particular"/>
    <s v="Israel"/>
    <s v="Somewhat good"/>
    <x v="0"/>
    <x v="0"/>
    <s v="Very unlikely"/>
    <s v="No, not a partner"/>
    <s v="Yes, as a partner"/>
    <s v="Yes, as a partner"/>
    <s v="Yes, as a partner"/>
    <s v="Yes, as a partner"/>
    <s v="No, not a partner"/>
    <s v="Everything will be the same as before the crisis"/>
  </r>
  <r>
    <s v="Single, that is never married"/>
    <n v="3"/>
    <n v="3"/>
    <x v="0"/>
    <n v="29"/>
    <x v="3"/>
    <s v="High school incomplete (Grades 9-11 or Grade 12 with NO diploma)"/>
    <s v="Less than $15,000"/>
    <x v="0"/>
    <s v="No"/>
    <s v="Native American/American Indian/Alaska Native"/>
    <x v="3"/>
    <s v="Don't know"/>
    <s v="Female"/>
    <s v="Nothing in particular"/>
    <s v="China"/>
    <s v="Very good"/>
    <x v="1"/>
    <x v="0"/>
    <s v="Very unlikely"/>
    <s v="No, not a partner"/>
    <s v="Yes, as a partner"/>
    <s v="No, not a partner"/>
    <s v="No, not a partner"/>
    <s v="No, not a partner"/>
    <s v="No, not a partner"/>
    <s v="Countries will increase their focus on national interests"/>
  </r>
  <r>
    <s v="Married"/>
    <n v="6"/>
    <n v="4"/>
    <x v="0"/>
    <n v="42"/>
    <x v="1"/>
    <s v="Less than high school (Grades 1-8 or no formal schooling)"/>
    <s v="$50,000 but less than $75,000"/>
    <x v="2"/>
    <s v="Yes"/>
    <s v="White Hispanic"/>
    <x v="0"/>
    <s v="Moderate"/>
    <s v="Female"/>
    <s v="Catholic, Roman Catholic"/>
    <s v="Mexico"/>
    <s v="Very good"/>
    <x v="0"/>
    <x v="2"/>
    <s v="Somewhat likely"/>
    <s v="No, not a partner"/>
    <s v="Yes, as a partner"/>
    <s v="No, not a partner"/>
    <s v="Yes, as a partner"/>
    <s v="Yes, as a partner"/>
    <s v="No, not a partner"/>
    <s v="Countries will increase their focus on national interests"/>
  </r>
  <r>
    <s v="Married"/>
    <n v="3"/>
    <n v="3"/>
    <x v="0"/>
    <n v="45"/>
    <x v="1"/>
    <s v="2 year associate degree from a college or university"/>
    <s v="$50,000 but less than $75,000"/>
    <x v="2"/>
    <s v="Yes"/>
    <s v="White Hispanic"/>
    <x v="0"/>
    <s v="Somewhat conservative"/>
    <s v="Female"/>
    <s v="Catholic, Roman Catholic"/>
    <s v="China"/>
    <s v="Somewhat good"/>
    <x v="1"/>
    <x v="2"/>
    <s v="Somewhat likely"/>
    <s v="Yes, as a partner"/>
    <s v="Yes, as a partner"/>
    <s v="Yes, as a partner"/>
    <s v="Yes, as a partner"/>
    <s v="Yes, as a partner"/>
    <s v="Yes, as a partner"/>
    <s v="Countries will increase their focus on national interests"/>
  </r>
  <r>
    <s v="Married"/>
    <n v="2"/>
    <n v="2"/>
    <x v="0"/>
    <n v="52"/>
    <x v="0"/>
    <s v="Some college, no degree (includes community college)"/>
    <s v="$100,000 and over (Unspecified)"/>
    <x v="1"/>
    <s v="Don't know"/>
    <s v="White Non-Hispanic"/>
    <x v="1"/>
    <s v="Moderate"/>
    <s v="Female"/>
    <s v="Christian (Just Christian)"/>
    <s v="DK/Refused"/>
    <s v="DK/Refused"/>
    <x v="0"/>
    <x v="0"/>
    <s v="DK/Refused"/>
    <s v="No, not a partner"/>
    <s v="DK/Refused"/>
    <s v="DK/Refused"/>
    <s v="DK/Refused"/>
    <s v="No, not a partner"/>
    <s v="No, not a partner"/>
    <s v="DK/Refused"/>
  </r>
  <r>
    <s v="Divorced"/>
    <n v="1"/>
    <n v="1"/>
    <x v="0"/>
    <n v="54"/>
    <x v="0"/>
    <s v="Postgraduate or professional degree, including master's, doctorate, medical or law degree (e.g., MA, MS, PhD, MD, JD)"/>
    <s v="$75,000 but less than $100,000"/>
    <x v="2"/>
    <s v="No"/>
    <s v="Black Non-Hispanic"/>
    <x v="0"/>
    <s v="Somewhat liberal"/>
    <s v="Male"/>
    <s v="Christian (Just Christian)"/>
    <s v="United Kingdom"/>
    <s v="Very bad"/>
    <x v="0"/>
    <x v="0"/>
    <s v="Somewhat unlikely"/>
    <s v="Yes, as a partner"/>
    <s v="Yes, as a partner"/>
    <s v="Yes, as a partner"/>
    <s v="Yes, as a partner"/>
    <s v="Yes, as a partner"/>
    <s v="Yes, as a partner"/>
    <s v="DK/Refused"/>
  </r>
  <r>
    <s v="Single, that is never married"/>
    <n v="2"/>
    <n v="2"/>
    <x v="0"/>
    <n v="24"/>
    <x v="3"/>
    <s v="Some college, no degree (includes community college)"/>
    <s v="$30,000 but less than $40,000"/>
    <x v="0"/>
    <s v="No"/>
    <s v="White Non-Hispanic"/>
    <x v="0"/>
    <s v="Somewhat conservative"/>
    <s v="Male"/>
    <s v="Christian (Just Christian)"/>
    <s v="The European Union (EU)"/>
    <s v="Somewhat good"/>
    <x v="4"/>
    <x v="0"/>
    <s v="Somewhat likely"/>
    <s v="Yes, as a partner"/>
    <s v="Yes, as a partner"/>
    <s v="Yes, as a partner"/>
    <s v="Yes, as a partner"/>
    <s v="No, not a partner"/>
    <s v="DK/Refused"/>
    <s v="Countries will cooperate more with other countries"/>
  </r>
  <r>
    <s v="Single, that is never married"/>
    <n v="4"/>
    <n v="3"/>
    <x v="1"/>
    <n v="29"/>
    <x v="3"/>
    <s v="Postgraduate or professional degree, including master's, doctorate, medical or law degree (e.g., MA, MS, PhD, MD, JD)"/>
    <s v="Refused"/>
    <x v="3"/>
    <s v="No"/>
    <s v="White Non-Hispanic"/>
    <x v="3"/>
    <s v="Moderate"/>
    <s v="Female"/>
    <s v="Catholic, Roman Catholic"/>
    <s v="DK/Refused"/>
    <s v="Somewhat bad"/>
    <x v="0"/>
    <x v="0"/>
    <s v="Somewhat likely"/>
    <s v="Yes, as a partner"/>
    <s v="Yes, as a partner"/>
    <s v="No, not a partner"/>
    <s v="Yes, as a partner"/>
    <s v="Yes, as a partner"/>
    <s v="No, not a partner"/>
    <s v="Everything will be the same as before the crisis"/>
  </r>
  <r>
    <s v="Single, living with a partner"/>
    <n v="3"/>
    <n v="3"/>
    <x v="0"/>
    <n v="20"/>
    <x v="3"/>
    <s v="Some college, no degree (includes community college)"/>
    <s v="$25,000 but less than $30,000"/>
    <x v="0"/>
    <s v="No"/>
    <s v="Black Non-Hispanic"/>
    <x v="0"/>
    <s v="Somewhat liberal"/>
    <s v="Male"/>
    <s v="Protestant"/>
    <s v="China"/>
    <s v="Somewhat good"/>
    <x v="1"/>
    <x v="2"/>
    <s v="Somewhat unlikely"/>
    <s v="Yes, as a partner"/>
    <s v="Yes, as a partner"/>
    <s v="No, not a partner"/>
    <s v="Yes, as a partner"/>
    <s v="Yes, as a partner"/>
    <s v="Yes, as a partner"/>
    <s v="Countries will cooperate more with other countries"/>
  </r>
  <r>
    <s v="Married"/>
    <n v="2"/>
    <n v="2"/>
    <x v="0"/>
    <n v="74"/>
    <x v="2"/>
    <s v="4 year college or university degree/Bachelor.s degree (e.g., BS, BA, AB)"/>
    <s v="$75,000 but less than $100,000"/>
    <x v="2"/>
    <s v="No"/>
    <s v="White Non-Hispanic"/>
    <x v="0"/>
    <s v="Somewhat liberal"/>
    <s v="Male"/>
    <s v="Christian (Just Christian)"/>
    <s v="United Kingdom"/>
    <s v="Somewhat good"/>
    <x v="0"/>
    <x v="0"/>
    <s v="Very unlikely"/>
    <s v="No, not a partner"/>
    <s v="No, not a partner"/>
    <s v="No, not a partner"/>
    <s v="Yes, as a partner"/>
    <s v="Yes, as a partner"/>
    <s v="Yes, as a partner"/>
    <s v="Countries will cooperate more with other countries"/>
  </r>
  <r>
    <s v="Single, that is never married"/>
    <n v="3"/>
    <n v="3"/>
    <x v="0"/>
    <n v="35"/>
    <x v="1"/>
    <s v="4 year college or university degree/Bachelor.s degree (e.g., BS, BA, AB)"/>
    <s v="$75,000 but less than $100,000"/>
    <x v="2"/>
    <s v="No"/>
    <s v="White Non-Hispanic"/>
    <x v="0"/>
    <s v="Somewhat liberal"/>
    <s v="Female"/>
    <s v="Agnostic"/>
    <s v="Israel"/>
    <s v="Somewhat good"/>
    <x v="0"/>
    <x v="0"/>
    <s v="Very likely"/>
    <s v="Yes, as a partner"/>
    <s v="No, not a partner"/>
    <s v="No, not a partner"/>
    <s v="Yes, as a partner"/>
    <s v="Yes, as a partner"/>
    <s v="Yes, as a partner"/>
    <s v="Countries will increase their focus on national interests"/>
  </r>
  <r>
    <s v="Single, living with a partner"/>
    <n v="1"/>
    <n v="1"/>
    <x v="0"/>
    <n v="25"/>
    <x v="3"/>
    <s v="Less than high school (Grades 1-8 or no formal schooling)"/>
    <s v="$50,000 but less than $75,000"/>
    <x v="2"/>
    <s v="No"/>
    <s v="White Non-Hispanic"/>
    <x v="0"/>
    <s v="Somewhat conservative"/>
    <s v="Male"/>
    <s v="Christian (Just Christian)"/>
    <s v="DK/Refused"/>
    <s v="Somewhat good"/>
    <x v="1"/>
    <x v="2"/>
    <s v="Somewhat likely"/>
    <s v="Yes, as a partner"/>
    <s v="Yes, as a partner"/>
    <s v="Yes, as a partner"/>
    <s v="Yes, as a partner"/>
    <s v="No, not a partner"/>
    <s v="Yes, as a partner"/>
    <s v="Everything will be the same as before the crisis"/>
  </r>
  <r>
    <s v="Single, living with a partner"/>
    <n v="3"/>
    <n v="2"/>
    <x v="0"/>
    <n v="39"/>
    <x v="1"/>
    <s v="Some college, no degree (includes community college)"/>
    <s v="Less than $50,000 (Unspecified)"/>
    <x v="0"/>
    <s v="No"/>
    <s v="White Non-Hispanic"/>
    <x v="0"/>
    <s v="Moderate"/>
    <s v="Female"/>
    <s v="Protestant"/>
    <s v="China"/>
    <s v="Somewhat good"/>
    <x v="0"/>
    <x v="2"/>
    <s v="Somewhat likely"/>
    <s v="Yes, as a partner"/>
    <s v="No, not a partner"/>
    <s v="Yes, as a partner"/>
    <s v="No, not a partner"/>
    <s v="Yes, as a partner"/>
    <s v="No, not a partner"/>
    <s v="Countries will increase their focus on national interests"/>
  </r>
  <r>
    <s v="Widowed"/>
    <n v="1"/>
    <n v="1"/>
    <x v="0"/>
    <n v="73"/>
    <x v="2"/>
    <s v="High school graduate (Grade 12 with diploma or GED certificate)"/>
    <s v="$25,000 but less than $30,000"/>
    <x v="0"/>
    <s v="No"/>
    <s v="White Non-Hispanic"/>
    <x v="0"/>
    <s v="Somewhat liberal"/>
    <s v="Female"/>
    <s v="Protestant"/>
    <s v="United Kingdom"/>
    <s v="Somewhat good"/>
    <x v="0"/>
    <x v="0"/>
    <s v="Somewhat likely"/>
    <s v="No, not a partner"/>
    <s v="No, not a partner"/>
    <s v="No, not a partner"/>
    <s v="Yes, as a partner"/>
    <s v="Yes, as a partner"/>
    <s v="Yes, as a partner"/>
    <s v="Countries will increase their focus on national interests"/>
  </r>
  <r>
    <s v="Married"/>
    <n v="2"/>
    <n v="2"/>
    <x v="0"/>
    <n v="69"/>
    <x v="2"/>
    <s v="Postgraduate or professional degree, including master's, doctorate, medical or law degree (e.g., MA, MS, PhD, MD, JD)"/>
    <s v="$150,000 to under $200,000"/>
    <x v="1"/>
    <s v="No"/>
    <s v="Black Non-Hispanic"/>
    <x v="0"/>
    <s v="Moderate"/>
    <s v="Male"/>
    <s v="Catholic, Roman Catholic"/>
    <s v="United Kingdom"/>
    <s v="Somewhat good"/>
    <x v="1"/>
    <x v="0"/>
    <s v="Very likely"/>
    <s v="Yes, as a partner"/>
    <s v="No, not a partner"/>
    <s v="No, not a partner"/>
    <s v="Yes, as a partner"/>
    <s v="No, not a partner"/>
    <s v="Yes, as a partner"/>
    <s v="Everything will be the same as before the crisis"/>
  </r>
  <r>
    <s v="Married"/>
    <n v="7"/>
    <n v="2"/>
    <x v="1"/>
    <n v="35"/>
    <x v="1"/>
    <s v="Postgraduate or professional degree, including master's, doctorate, medical or law degree (e.g., MA, MS, PhD, MD, JD)"/>
    <s v="$200,000 to under $250,000"/>
    <x v="1"/>
    <s v="No"/>
    <s v="White Non-Hispanic"/>
    <x v="0"/>
    <s v="Moderate"/>
    <s v="Male"/>
    <s v="Jewish/Judaism"/>
    <s v="Israel"/>
    <s v="Very good"/>
    <x v="0"/>
    <x v="0"/>
    <s v="Very unlikely"/>
    <s v="Yes, as a partner"/>
    <s v="No, not a partner"/>
    <s v="No, not a partner"/>
    <s v="Yes, as a partner"/>
    <s v="Yes, as a partner"/>
    <s v="Yes, as a partner"/>
    <s v="Countries will increase their focus on national interests"/>
  </r>
  <r>
    <s v="Single, living with a partner"/>
    <n v="2"/>
    <n v="2"/>
    <x v="0"/>
    <n v="51"/>
    <x v="0"/>
    <s v="2 year associate degree from a college or university"/>
    <s v="$75,000 but less than $100,000"/>
    <x v="2"/>
    <s v="No"/>
    <s v="White Non-Hispanic"/>
    <x v="3"/>
    <s v="Very conservative"/>
    <s v="Male"/>
    <s v="Protestant"/>
    <s v="China"/>
    <s v="Somewhat good"/>
    <x v="1"/>
    <x v="2"/>
    <s v="Somewhat unlikely"/>
    <s v="Yes, as a partner"/>
    <s v="Yes, as a partner"/>
    <s v="Yes, as a partner"/>
    <s v="Yes, as a partner"/>
    <s v="Yes, as a partner"/>
    <s v="Yes, as a partner"/>
    <s v="Everything will be the same as before the crisis"/>
  </r>
  <r>
    <s v="Married"/>
    <n v="4"/>
    <n v="4"/>
    <x v="0"/>
    <n v="45"/>
    <x v="1"/>
    <s v="4 year college or university degree/Bachelor.s degree (e.g., BS, BA, AB)"/>
    <s v="$50,000 but less than $75,000"/>
    <x v="2"/>
    <s v="No"/>
    <s v="White Non-Hispanic"/>
    <x v="0"/>
    <s v="Moderate"/>
    <s v="Female"/>
    <s v="Catholic, Roman Catholic"/>
    <s v="United Kingdom"/>
    <s v="Very good"/>
    <x v="0"/>
    <x v="0"/>
    <s v="Somewhat unlikely"/>
    <s v="Yes, as a partner"/>
    <s v="No, not a partner"/>
    <s v="No, not a partner"/>
    <s v="Yes, as a partner"/>
    <s v="Yes, as a partner"/>
    <s v="Yes, as a partner"/>
    <s v="Countries will cooperate more with other countries"/>
  </r>
  <r>
    <s v="Married"/>
    <n v="2"/>
    <n v="2"/>
    <x v="0"/>
    <n v="61"/>
    <x v="0"/>
    <s v="High school graduate (Grade 12 with diploma or GED certificate)"/>
    <s v="$50,000 but less than $75,000"/>
    <x v="2"/>
    <s v="No"/>
    <s v="White Non-Hispanic"/>
    <x v="1"/>
    <s v="Very conservative"/>
    <s v="Male"/>
    <s v="Christian (Just Christian)"/>
    <s v="Israel"/>
    <s v="Somewhat good"/>
    <x v="1"/>
    <x v="0"/>
    <s v="Somewhat likely"/>
    <s v="No, not a partner"/>
    <s v="No, not a partner"/>
    <s v="No, not a partner"/>
    <s v="Yes, as a partner"/>
    <s v="Yes, as a partner"/>
    <s v="Yes, as a partner"/>
    <s v="Everything will be the same as before the crisis"/>
  </r>
  <r>
    <s v="Married"/>
    <n v="2"/>
    <n v="2"/>
    <x v="0"/>
    <n v="43"/>
    <x v="1"/>
    <s v="4 year college or university degree/Bachelor.s degree (e.g., BS, BA, AB)"/>
    <s v="$75,000 but less than $100,000"/>
    <x v="2"/>
    <s v="No"/>
    <s v="White Non-Hispanic"/>
    <x v="0"/>
    <s v="Somewhat conservative"/>
    <s v="Male"/>
    <s v="Protestant"/>
    <s v="United Kingdom"/>
    <s v="Somewhat good"/>
    <x v="1"/>
    <x v="1"/>
    <s v="Very unlikely"/>
    <s v="Yes, as a partner"/>
    <s v="Yes, as a partner"/>
    <s v="Yes, as a partner"/>
    <s v="Yes, as a partner"/>
    <s v="Yes, as a partner"/>
    <s v="Yes, as a partner"/>
    <s v="Everything will be the same as before the crisis"/>
  </r>
  <r>
    <s v="Married"/>
    <n v="4"/>
    <n v="2"/>
    <x v="0"/>
    <n v="39"/>
    <x v="1"/>
    <s v="Some college, no degree (includes community college)"/>
    <s v="$50,000 but less than $75,000"/>
    <x v="2"/>
    <s v="No"/>
    <s v="White Non-Hispanic"/>
    <x v="0"/>
    <s v="Moderate"/>
    <s v="Female"/>
    <s v="Jehovah's Witness"/>
    <s v="United Kingdom"/>
    <s v="Somewhat good"/>
    <x v="1"/>
    <x v="2"/>
    <s v="Somewhat likely"/>
    <s v="Yes, as a partner"/>
    <s v="Yes, as a partner"/>
    <s v="Yes, as a partner"/>
    <s v="Yes, as a partner"/>
    <s v="Yes, as a partner"/>
    <s v="Yes, as a partner"/>
    <s v="Countries will increase their focus on national interests"/>
  </r>
  <r>
    <s v="Married"/>
    <n v="6"/>
    <n v="3"/>
    <x v="1"/>
    <n v="60"/>
    <x v="0"/>
    <s v="4 year college or university degree/Bachelor.s degree (e.g., BS, BA, AB)"/>
    <s v="Refused"/>
    <x v="3"/>
    <s v="No"/>
    <s v="Native Hawaiian and other Pacific Islander"/>
    <x v="0"/>
    <s v="Moderate"/>
    <s v="Female"/>
    <s v="Protestant"/>
    <s v="Mexico"/>
    <s v="Somewhat good"/>
    <x v="0"/>
    <x v="0"/>
    <s v="Somewhat unlikely"/>
    <s v="Yes, as a partner"/>
    <s v="Yes, as a partner"/>
    <s v="Yes, as a partner"/>
    <s v="Yes, as a partner"/>
    <s v="Yes, as a partner"/>
    <s v="Yes, as a partner"/>
    <s v="Countries will cooperate more with other countries"/>
  </r>
  <r>
    <s v="Married"/>
    <n v="2"/>
    <n v="2"/>
    <x v="0"/>
    <n v="55"/>
    <x v="0"/>
    <s v="4 year college or university degree/Bachelor.s degree (e.g., BS, BA, AB)"/>
    <s v="$100,000 to under $150,000"/>
    <x v="1"/>
    <s v="No"/>
    <s v="White Non-Hispanic"/>
    <x v="0"/>
    <s v="Very conservative"/>
    <s v="Female"/>
    <s v="Protestant"/>
    <s v="Germany"/>
    <s v="Very good"/>
    <x v="4"/>
    <x v="0"/>
    <s v="Somewhat likely"/>
    <s v="Yes, as a partner"/>
    <s v="Yes, as a partner"/>
    <s v="Yes, as a partner"/>
    <s v="Yes, as a partner"/>
    <s v="Yes, as a partner"/>
    <s v="Yes, as a partner"/>
    <s v="Everything will be the same as before the crisis"/>
  </r>
  <r>
    <s v="Separated"/>
    <n v="3"/>
    <n v="3"/>
    <x v="0"/>
    <n v="39"/>
    <x v="1"/>
    <s v="High school graduate (Grade 12 with diploma or GED certificate)"/>
    <s v="$50,000 but less than $75,000"/>
    <x v="2"/>
    <s v="No"/>
    <s v="White Non-Hispanic"/>
    <x v="0"/>
    <s v="Moderate"/>
    <s v="Male"/>
    <s v="Christian (Just Christian)"/>
    <s v="Russia"/>
    <s v="Somewhat good"/>
    <x v="1"/>
    <x v="2"/>
    <s v="Somewhat likely"/>
    <s v="Yes, as a partner"/>
    <s v="No, not a partner"/>
    <s v="No, not a partner"/>
    <s v="No, not a partner"/>
    <s v="Yes, as a partner"/>
    <s v="Yes, as a partner"/>
    <s v="Countries will increase their focus on national interests"/>
  </r>
  <r>
    <s v="Single, that is never married"/>
    <n v="4"/>
    <n v="4"/>
    <x v="0"/>
    <n v="26"/>
    <x v="3"/>
    <s v="4 year college or university degree/Bachelor.s degree (e.g., BS, BA, AB)"/>
    <s v="$40,000 but less than $50,000"/>
    <x v="0"/>
    <s v="Yes"/>
    <s v="Unspecified Hispanic"/>
    <x v="0"/>
    <s v="Somewhat liberal"/>
    <s v="Male"/>
    <s v="Nothing in particular"/>
    <s v="United Kingdom"/>
    <s v="Somewhat bad"/>
    <x v="0"/>
    <x v="0"/>
    <s v="Very likely"/>
    <s v="Yes, as a partner"/>
    <s v="Yes, as a partner"/>
    <s v="Yes, as a partner"/>
    <s v="Yes, as a partner"/>
    <s v="Yes, as a partner"/>
    <s v="No, not a partner"/>
    <s v="Everything will be the same as before the crisis"/>
  </r>
  <r>
    <s v="Married"/>
    <n v="6"/>
    <n v="2"/>
    <x v="0"/>
    <n v="44"/>
    <x v="1"/>
    <s v="Postgraduate or professional degree, including master's, doctorate, medical or law degree (e.g., MA, MS, PhD, MD, JD)"/>
    <s v="$150,000 to under $200,000"/>
    <x v="1"/>
    <s v="Yes"/>
    <s v="White Hispanic"/>
    <x v="1"/>
    <s v="Somewhat conservative"/>
    <s v="Female"/>
    <s v="Episcopalian or Anglican"/>
    <s v="United Kingdom"/>
    <s v="Somewhat good"/>
    <x v="0"/>
    <x v="0"/>
    <s v="Somewhat unlikely"/>
    <s v="Yes, as a partner"/>
    <s v="Yes, as a partner"/>
    <s v="No, not a partner"/>
    <s v="Yes, as a partner"/>
    <s v="Yes, as a partner"/>
    <s v="Yes, as a partner"/>
    <s v="Countries will increase their focus on national interests"/>
  </r>
  <r>
    <s v="Widowed"/>
    <n v="1"/>
    <n v="1"/>
    <x v="0"/>
    <n v="59"/>
    <x v="0"/>
    <s v="High school incomplete (Grades 9-11 or Grade 12 with NO diploma)"/>
    <s v="Less than $15,000"/>
    <x v="0"/>
    <s v="No"/>
    <s v="Mixed"/>
    <x v="1"/>
    <s v="Somewhat conservative"/>
    <s v="Female"/>
    <s v="Christian (Just Christian)"/>
    <s v="Mexico"/>
    <s v="Somewhat good"/>
    <x v="0"/>
    <x v="0"/>
    <s v="Somewhat unlikely"/>
    <s v="Yes, as a partner"/>
    <s v="No, not a partner"/>
    <s v="Yes, as a partner"/>
    <s v="No, not a partner"/>
    <s v="Yes, as a partner"/>
    <s v="Yes, as a partner"/>
    <s v="Countries will increase their focus on national interests"/>
  </r>
  <r>
    <s v="Married"/>
    <n v="5"/>
    <n v="5"/>
    <x v="0"/>
    <n v="55"/>
    <x v="0"/>
    <s v="Some college, no degree (includes community college)"/>
    <s v="$100,000 to under $150,000"/>
    <x v="1"/>
    <s v="No"/>
    <s v="White Non-Hispanic"/>
    <x v="0"/>
    <s v="Somewhat conservative"/>
    <s v="Female"/>
    <s v="Protestant"/>
    <s v="United Kingdom"/>
    <s v="Very good"/>
    <x v="1"/>
    <x v="0"/>
    <s v="Very likely"/>
    <s v="No, not a partner"/>
    <s v="No, not a partner"/>
    <s v="Yes, as a partner"/>
    <s v="Yes, as a partner"/>
    <s v="No, not a partner"/>
    <s v="No, not a partner"/>
    <s v="Countries will cooperate more with other countries"/>
  </r>
  <r>
    <s v="Married"/>
    <n v="5"/>
    <n v="5"/>
    <x v="0"/>
    <n v="67"/>
    <x v="2"/>
    <s v="2 year associate degree from a college or university"/>
    <s v="$15,000 but less than $25,000"/>
    <x v="0"/>
    <s v="No"/>
    <s v="Native Hawaiian and other Pacific Islander"/>
    <x v="0"/>
    <s v="Moderate"/>
    <s v="Male"/>
    <s v="Catholic, Roman Catholic"/>
    <s v="Germany"/>
    <s v="Very good"/>
    <x v="0"/>
    <x v="0"/>
    <s v="Very unlikely"/>
    <s v="Yes, as a partner"/>
    <s v="Yes, as a partner"/>
    <s v="Yes, as a partner"/>
    <s v="Yes, as a partner"/>
    <s v="Yes, as a partner"/>
    <s v="Yes, as a partner"/>
    <s v="Countries will increase their focus on national interests"/>
  </r>
  <r>
    <s v="Single, that is never married"/>
    <n v="3"/>
    <n v="1"/>
    <x v="0"/>
    <n v="34"/>
    <x v="1"/>
    <s v="2 year associate degree from a college or university"/>
    <s v="$25,000 but less than $30,000"/>
    <x v="0"/>
    <s v="Yes"/>
    <s v="Unspecified Hispanic"/>
    <x v="0"/>
    <s v="Somewhat liberal"/>
    <s v="Female"/>
    <s v="Catholic, Roman Catholic"/>
    <s v="DK/Refused"/>
    <s v="Somewhat good"/>
    <x v="0"/>
    <x v="2"/>
    <s v="Somewhat unlikely"/>
    <s v="Yes, as a partner"/>
    <s v="Yes, as a partner"/>
    <s v="Yes, as a partner"/>
    <s v="Yes, as a partner"/>
    <s v="No, not a partner"/>
    <s v="Yes, as a partner"/>
    <s v="Countries will increase their focus on national interests"/>
  </r>
  <r>
    <s v="Single, that is never married"/>
    <n v="1"/>
    <n v="1"/>
    <x v="0"/>
    <n v="55"/>
    <x v="0"/>
    <s v="Some college, no degree (includes community college)"/>
    <s v="$75,000 but less than $100,000"/>
    <x v="2"/>
    <s v="No"/>
    <s v="White Non-Hispanic"/>
    <x v="0"/>
    <s v="Somewhat liberal"/>
    <s v="Male"/>
    <s v="Catholic, Roman Catholic"/>
    <s v="Germany"/>
    <s v="Somewhat bad"/>
    <x v="0"/>
    <x v="0"/>
    <s v="Somewhat likely"/>
    <s v="Yes, as a partner"/>
    <s v="Yes, as a partner"/>
    <s v="Yes, as a partner"/>
    <s v="Yes, as a partner"/>
    <s v="Yes, as a partner"/>
    <s v="Yes, as a partner"/>
    <s v="Everything will be the same as before the crisis"/>
  </r>
  <r>
    <s v="Widowed"/>
    <n v="2"/>
    <n v="2"/>
    <x v="0"/>
    <n v="49"/>
    <x v="1"/>
    <s v="Some college, no degree (includes community college)"/>
    <s v="Less than $15,000"/>
    <x v="0"/>
    <s v="No"/>
    <s v="Native American/American Indian/Alaska Native"/>
    <x v="3"/>
    <s v="Moderate"/>
    <s v="Female"/>
    <s v="Non-denominational or Independent Church"/>
    <s v="DK/Refused"/>
    <s v="Somewhat good"/>
    <x v="1"/>
    <x v="2"/>
    <s v="Somewhat unlikely"/>
    <s v="Yes, as a partner"/>
    <s v="Yes, as a partner"/>
    <s v="Yes, as a partner"/>
    <s v="Yes, as a partner"/>
    <s v="Yes, as a partner"/>
    <s v="Yes, as a partner"/>
    <s v="Countries will cooperate more with other countries"/>
  </r>
  <r>
    <s v="Married"/>
    <n v="4"/>
    <n v="3"/>
    <x v="1"/>
    <n v="46"/>
    <x v="1"/>
    <s v="High school graduate (Grade 12 with diploma or GED certificate)"/>
    <s v="$40,000 but less than $50,000"/>
    <x v="0"/>
    <s v="No"/>
    <s v="White Non-Hispanic"/>
    <x v="0"/>
    <s v="Somewhat conservative"/>
    <s v="Female"/>
    <s v="Protestant"/>
    <s v="China"/>
    <s v="Somewhat good"/>
    <x v="0"/>
    <x v="2"/>
    <s v="Very likely"/>
    <s v="Yes, as a partner"/>
    <s v="Yes, as a partner"/>
    <s v="No, not a partner"/>
    <s v="No, not a partner"/>
    <s v="Yes, as a partner"/>
    <s v="No, not a partner"/>
    <s v="Countries will increase their focus on national interests"/>
  </r>
  <r>
    <s v="Single, that is never married"/>
    <n v="4"/>
    <n v="2"/>
    <x v="1"/>
    <n v="18"/>
    <x v="3"/>
    <s v="High school graduate (Grade 12 with diploma or GED certificate)"/>
    <s v="$100,000 to under $150,000"/>
    <x v="1"/>
    <s v="No"/>
    <s v="White Non-Hispanic"/>
    <x v="0"/>
    <s v="Somewhat liberal"/>
    <s v="Female"/>
    <s v="Catholic, Roman Catholic"/>
    <s v="China"/>
    <s v="Somewhat bad"/>
    <x v="1"/>
    <x v="2"/>
    <s v="Somewhat likely"/>
    <s v="Yes, as a partner"/>
    <s v="Yes, as a partner"/>
    <s v="Yes, as a partner"/>
    <s v="Yes, as a partner"/>
    <s v="Yes, as a partner"/>
    <s v="Yes, as a partner"/>
    <s v="Countries will increase their focus on national interests"/>
  </r>
  <r>
    <s v="Separated"/>
    <n v="2"/>
    <n v="2"/>
    <x v="0"/>
    <n v="72"/>
    <x v="2"/>
    <s v="High school incomplete (Grades 9-11 or Grade 12 with NO diploma)"/>
    <s v="Less than $15,000"/>
    <x v="0"/>
    <s v="Yes"/>
    <s v="Black Hispanic"/>
    <x v="0"/>
    <s v="Very conservative"/>
    <s v="Male"/>
    <s v="Catholic, Roman Catholic"/>
    <s v="Mexico"/>
    <s v="DK/Refused"/>
    <x v="4"/>
    <x v="2"/>
    <s v="Very unlikely"/>
    <s v="Yes, as a partner"/>
    <s v="Yes, as a partner"/>
    <s v="Yes, as a partner"/>
    <s v="Yes, as a partner"/>
    <s v="Yes, as a partner"/>
    <s v="Yes, as a partner"/>
    <s v="Everything will be the same as before the crisis"/>
  </r>
  <r>
    <s v="Single, that is never married"/>
    <n v="2"/>
    <n v="2"/>
    <x v="0"/>
    <s v="Refused"/>
    <x v="2"/>
    <s v="High school graduate (Grade 12 with diploma or GED certificate)"/>
    <s v="$15,000 but less than $25,000"/>
    <x v="0"/>
    <s v="No"/>
    <s v="White Non-Hispanic"/>
    <x v="0"/>
    <s v="Somewhat conservative"/>
    <s v="Female"/>
    <s v="Non-denominational or Independent Church"/>
    <s v="Israel"/>
    <s v="Somewhat good"/>
    <x v="0"/>
    <x v="0"/>
    <s v="Somewhat unlikely"/>
    <s v="Yes, as a partner"/>
    <s v="Yes, as a partner"/>
    <s v="Yes, as a partner"/>
    <s v="No, not a partner"/>
    <s v="Yes, as a partner"/>
    <s v="No, not a partner"/>
    <s v="Countries will increase their focus on national interests"/>
  </r>
  <r>
    <s v="Refused"/>
    <n v="1"/>
    <n v="1"/>
    <x v="0"/>
    <n v="45"/>
    <x v="1"/>
    <s v="Refused"/>
    <s v="Refused"/>
    <x v="3"/>
    <s v="Yes"/>
    <s v="Unspecified Hispanic"/>
    <x v="2"/>
    <s v="Refused"/>
    <s v="Male"/>
    <s v="Refused"/>
    <s v="Other"/>
    <s v="Somewhat bad"/>
    <x v="1"/>
    <x v="2"/>
    <s v="Very likely"/>
    <s v="Yes, as a partner"/>
    <s v="Yes, as a partner"/>
    <s v="Yes, as a partner"/>
    <s v="Yes, as a partner"/>
    <s v="Yes, as a partner"/>
    <s v="Yes, as a partner"/>
    <s v="Everything will be the same as before the crisis"/>
  </r>
  <r>
    <s v="Married"/>
    <n v="2"/>
    <n v="2"/>
    <x v="0"/>
    <n v="69"/>
    <x v="2"/>
    <s v="Postgraduate or professional degree, including master's, doctorate, medical or law degree (e.g., MA, MS, PhD, MD, JD)"/>
    <s v="Refused"/>
    <x v="3"/>
    <s v="No"/>
    <s v="White Non-Hispanic"/>
    <x v="0"/>
    <s v="Very conservative"/>
    <s v="Male"/>
    <s v="Orthodox (Eastern, Greek, Russian, Armenian, etc)"/>
    <s v="Israel"/>
    <s v="Somewhat bad"/>
    <x v="0"/>
    <x v="0"/>
    <s v="Somewhat likely"/>
    <s v="No, not a partner"/>
    <s v="Yes, as a partner"/>
    <s v="Yes, as a partner"/>
    <s v="Yes, as a partner"/>
    <s v="Yes, as a partner"/>
    <s v="No, not a partner"/>
    <s v="Everything will be the same as before the crisis"/>
  </r>
  <r>
    <s v="Married"/>
    <n v="2"/>
    <n v="2"/>
    <x v="0"/>
    <n v="80"/>
    <x v="2"/>
    <s v="4 year college or university degree/Bachelor.s degree (e.g., BS, BA, AB)"/>
    <s v="$40,000 but less than $50,000"/>
    <x v="0"/>
    <s v="No"/>
    <s v="White Non-Hispanic"/>
    <x v="0"/>
    <s v="Very conservative"/>
    <s v="Female"/>
    <s v="Catholic, Roman Catholic"/>
    <s v="Canada"/>
    <s v="Somewhat bad"/>
    <x v="4"/>
    <x v="1"/>
    <s v="Somewhat likely"/>
    <s v="No, not a partner"/>
    <s v="Yes, as a partner"/>
    <s v="Yes, as a partner"/>
    <s v="Yes, as a partner"/>
    <s v="Yes, as a partner"/>
    <s v="Yes, as a partner"/>
    <s v="Everything will be the same as before the crisis"/>
  </r>
  <r>
    <s v="Married"/>
    <n v="3"/>
    <n v="2"/>
    <x v="0"/>
    <n v="60"/>
    <x v="0"/>
    <s v="2 year associate degree from a college or university"/>
    <s v="$75,000 but less than $100,000"/>
    <x v="2"/>
    <s v="No"/>
    <s v="White Non-Hispanic"/>
    <x v="0"/>
    <s v="Moderate"/>
    <s v="Male"/>
    <s v="7th-Day Adventist"/>
    <s v="The European Union (EU)"/>
    <s v="Very bad"/>
    <x v="0"/>
    <x v="0"/>
    <s v="Very unlikely"/>
    <s v="Yes, as a partner"/>
    <s v="Yes, as a partner"/>
    <s v="Yes, as a partner"/>
    <s v="Yes, as a partner"/>
    <s v="Yes, as a partner"/>
    <s v="Yes, as a partner"/>
    <s v="Countries will cooperate more with other countries"/>
  </r>
  <r>
    <s v="Single, that is never married"/>
    <n v="4"/>
    <n v="3"/>
    <x v="1"/>
    <n v="25"/>
    <x v="3"/>
    <s v="Some college, no degree (includes community college)"/>
    <s v="$100,000 to under $150,000"/>
    <x v="1"/>
    <s v="No"/>
    <s v="White Non-Hispanic"/>
    <x v="0"/>
    <s v="Moderate"/>
    <s v="Male"/>
    <s v="Christian (Just Christian)"/>
    <s v="Germany"/>
    <s v="Somewhat good"/>
    <x v="0"/>
    <x v="0"/>
    <s v="Somewhat unlikely"/>
    <s v="Yes, as a partner"/>
    <s v="Yes, as a partner"/>
    <s v="Yes, as a partner"/>
    <s v="No, not a partner"/>
    <s v="Yes, as a partner"/>
    <s v="No, not a partner"/>
    <s v="Countries will cooperate more with other countries"/>
  </r>
  <r>
    <s v="Single, that is never married"/>
    <n v="4"/>
    <n v="3"/>
    <x v="1"/>
    <n v="23"/>
    <x v="3"/>
    <s v="2 year associate degree from a college or university"/>
    <s v="$75,000 but less than $100,000"/>
    <x v="2"/>
    <s v="No"/>
    <s v="White Non-Hispanic"/>
    <x v="0"/>
    <s v="Very liberal"/>
    <s v="Male"/>
    <s v="Atheist"/>
    <s v="Germany"/>
    <s v="Very good"/>
    <x v="0"/>
    <x v="0"/>
    <s v="Very unlikely"/>
    <s v="Yes, as a partner"/>
    <s v="Yes, as a partner"/>
    <s v="Yes, as a partner"/>
    <s v="Yes, as a partner"/>
    <s v="No, not a partner"/>
    <s v="Yes, as a partner"/>
    <s v="Countries will increase their focus on national interests"/>
  </r>
  <r>
    <s v="Married"/>
    <n v="2"/>
    <n v="2"/>
    <x v="0"/>
    <n v="55"/>
    <x v="0"/>
    <s v="High school graduate (Grade 12 with diploma or GED certificate)"/>
    <s v="$50,000 but less than $75,000"/>
    <x v="2"/>
    <s v="No"/>
    <s v="White Non-Hispanic"/>
    <x v="0"/>
    <s v="Very conservative"/>
    <s v="Male"/>
    <s v="Nothing in particular"/>
    <s v="United Kingdom"/>
    <s v="Very bad"/>
    <x v="0"/>
    <x v="0"/>
    <s v="Very likely"/>
    <s v="Yes, as a partner"/>
    <s v="Yes, as a partner"/>
    <s v="No, not a partner"/>
    <s v="Yes, as a partner"/>
    <s v="Yes, as a partner"/>
    <s v="Yes, as a partner"/>
    <s v="Countries will increase their focus on national interests"/>
  </r>
  <r>
    <s v="Separated"/>
    <n v="1"/>
    <n v="1"/>
    <x v="0"/>
    <n v="39"/>
    <x v="1"/>
    <s v="Some postgraduate or professional schooling, no postgraduate degree"/>
    <s v="$50,000 but less than $75,000"/>
    <x v="2"/>
    <s v="No"/>
    <s v="White Non-Hispanic"/>
    <x v="3"/>
    <s v="Somewhat liberal"/>
    <s v="Female"/>
    <s v="Christian (Just Christian)"/>
    <s v="Germany"/>
    <s v="Somewhat good"/>
    <x v="0"/>
    <x v="0"/>
    <s v="Somewhat unlikely"/>
    <s v="Yes, as a partner"/>
    <s v="No, not a partner"/>
    <s v="No, not a partner"/>
    <s v="Yes, as a partner"/>
    <s v="Yes, as a partner"/>
    <s v="Yes, as a partner"/>
    <s v="Everything will be the same as before the crisis"/>
  </r>
  <r>
    <s v="Married"/>
    <n v="2"/>
    <n v="2"/>
    <x v="0"/>
    <n v="38"/>
    <x v="1"/>
    <s v="4 year college or university degree/Bachelor.s degree (e.g., BS, BA, AB)"/>
    <s v="$50,000 but less than $75,000"/>
    <x v="2"/>
    <s v="No"/>
    <s v="White Non-Hispanic"/>
    <x v="0"/>
    <s v="Very liberal"/>
    <s v="Male"/>
    <s v="Catholic, Roman Catholic"/>
    <s v="China"/>
    <s v="Somewhat good"/>
    <x v="4"/>
    <x v="2"/>
    <s v="Somewhat likely"/>
    <s v="Yes, as a partner"/>
    <s v="Yes, as a partner"/>
    <s v="Yes, as a partner"/>
    <s v="Yes, as a partner"/>
    <s v="Yes, as a partner"/>
    <s v="Yes, as a partner"/>
    <s v="Countries will cooperate more with other countries"/>
  </r>
  <r>
    <s v="Married"/>
    <n v="4"/>
    <n v="3"/>
    <x v="0"/>
    <n v="39"/>
    <x v="1"/>
    <s v="High school graduate (Grade 12 with diploma or GED certificate)"/>
    <s v="$40,000 but less than $50,000"/>
    <x v="0"/>
    <s v="No"/>
    <s v="White Non-Hispanic"/>
    <x v="0"/>
    <s v="Very conservative"/>
    <s v="Male"/>
    <s v="Christian (Just Christian)"/>
    <s v="China"/>
    <s v="Somewhat good"/>
    <x v="1"/>
    <x v="2"/>
    <s v="Very unlikely"/>
    <s v="No, not a partner"/>
    <s v="No, not a partner"/>
    <s v="No, not a partner"/>
    <s v="No, not a partner"/>
    <s v="No, not a partner"/>
    <s v="No, not a partner"/>
    <s v="Everything will be the same as before the crisis"/>
  </r>
  <r>
    <s v="Married"/>
    <n v="4"/>
    <n v="2"/>
    <x v="0"/>
    <n v="43"/>
    <x v="1"/>
    <s v="Postgraduate or professional degree, including master's, doctorate, medical or law degree (e.g., MA, MS, PhD, MD, JD)"/>
    <s v="$200,000 to under $250,000"/>
    <x v="1"/>
    <s v="No"/>
    <s v="White Non-Hispanic"/>
    <x v="0"/>
    <s v="Somewhat liberal"/>
    <s v="Male"/>
    <s v="Atheist"/>
    <s v="China"/>
    <s v="Somewhat bad"/>
    <x v="0"/>
    <x v="0"/>
    <s v="Somewhat unlikely"/>
    <s v="Yes, as a partner"/>
    <s v="Yes, as a partner"/>
    <s v="Yes, as a partner"/>
    <s v="Yes, as a partner"/>
    <s v="Yes, as a partner"/>
    <s v="Yes, as a partner"/>
    <s v="Everything will be the same as before the crisis"/>
  </r>
  <r>
    <s v="Widowed"/>
    <n v="1"/>
    <n v="1"/>
    <x v="0"/>
    <n v="70"/>
    <x v="2"/>
    <s v="Postgraduate or professional degree, including master's, doctorate, medical or law degree (e.g., MA, MS, PhD, MD, JD)"/>
    <s v="$75,000 but less than $100,000"/>
    <x v="2"/>
    <s v="No"/>
    <s v="White Non-Hispanic"/>
    <x v="0"/>
    <s v="Very liberal"/>
    <s v="Male"/>
    <s v="Atheist"/>
    <s v="Germany"/>
    <s v="Somewhat bad"/>
    <x v="0"/>
    <x v="0"/>
    <s v="Somewhat likely"/>
    <s v="Yes, as a partner"/>
    <s v="Yes, as a partner"/>
    <s v="Yes, as a partner"/>
    <s v="Yes, as a partner"/>
    <s v="Yes, as a partner"/>
    <s v="Yes, as a partner"/>
    <s v="Countries will cooperate more with other countries"/>
  </r>
  <r>
    <s v="Married"/>
    <n v="2"/>
    <n v="2"/>
    <x v="0"/>
    <n v="30"/>
    <x v="1"/>
    <s v="4 year college or university degree/Bachelor.s degree (e.g., BS, BA, AB)"/>
    <s v="$30,000 but less than $40,000"/>
    <x v="0"/>
    <s v="No"/>
    <s v="White Non-Hispanic"/>
    <x v="0"/>
    <s v="Moderate"/>
    <s v="Female"/>
    <s v="Catholic, Roman Catholic"/>
    <s v="United Kingdom"/>
    <s v="Somewhat good"/>
    <x v="1"/>
    <x v="2"/>
    <s v="Somewhat likely"/>
    <s v="Yes, as a partner"/>
    <s v="Yes, as a partner"/>
    <s v="Yes, as a partner"/>
    <s v="Yes, as a partner"/>
    <s v="Yes, as a partner"/>
    <s v="Yes, as a partner"/>
    <s v="Countries will cooperate more with other countries"/>
  </r>
  <r>
    <s v="Single, that is never married"/>
    <n v="3"/>
    <n v="3"/>
    <x v="0"/>
    <n v="36"/>
    <x v="1"/>
    <s v="Postgraduate or professional degree, including master's, doctorate, medical or law degree (e.g., MA, MS, PhD, MD, JD)"/>
    <s v="$15,000 but less than $25,000"/>
    <x v="0"/>
    <s v="No"/>
    <s v="Refused"/>
    <x v="0"/>
    <s v="Very liberal"/>
    <s v="Male"/>
    <s v="Nothing in particular"/>
    <s v="DK/Refused"/>
    <s v="Somewhat good"/>
    <x v="4"/>
    <x v="1"/>
    <s v="Somewhat likely"/>
    <s v="DK/Refused"/>
    <s v="DK/Refused"/>
    <s v="DK/Refused"/>
    <s v="DK/Refused"/>
    <s v="DK/Refused"/>
    <s v="DK/Refused"/>
    <s v="Everything will be the same as before the crisis"/>
  </r>
  <r>
    <s v="Married"/>
    <n v="3"/>
    <n v="3"/>
    <x v="0"/>
    <n v="58"/>
    <x v="0"/>
    <s v="High school incomplete (Grades 9-11 or Grade 12 with NO diploma)"/>
    <s v="$150,000 to under $200,000"/>
    <x v="1"/>
    <s v="No"/>
    <s v="White Non-Hispanic"/>
    <x v="0"/>
    <s v="Moderate"/>
    <s v="Male"/>
    <s v="Christian (Just Christian)"/>
    <s v="United Kingdom"/>
    <s v="Somewhat good"/>
    <x v="1"/>
    <x v="0"/>
    <s v="Very likely"/>
    <s v="Yes, as a partner"/>
    <s v="No, not a partner"/>
    <s v="No, not a partner"/>
    <s v="Yes, as a partner"/>
    <s v="Yes, as a partner"/>
    <s v="Yes, as a partner"/>
    <s v="Countries will increase their focus on national interests"/>
  </r>
  <r>
    <s v="Married"/>
    <n v="2"/>
    <n v="2"/>
    <x v="0"/>
    <n v="68"/>
    <x v="2"/>
    <s v="2 year associate degree from a college or university"/>
    <s v="$25,000 but less than $30,000"/>
    <x v="0"/>
    <s v="No"/>
    <s v="White Non-Hispanic"/>
    <x v="0"/>
    <s v="Somewhat conservative"/>
    <s v="Male"/>
    <s v="Pentecostal (Assemblies of God, 4-Square Gospel)"/>
    <s v="Israel"/>
    <s v="Somewhat good"/>
    <x v="1"/>
    <x v="0"/>
    <s v="Very likely"/>
    <s v="No, not a partner"/>
    <s v="No, not a partner"/>
    <s v="No, not a partner"/>
    <s v="Yes, as a partner"/>
    <s v="Yes, as a partner"/>
    <s v="No, not a partner"/>
    <s v="Countries will increase their focus on national interests"/>
  </r>
  <r>
    <s v="Divorced"/>
    <n v="4"/>
    <n v="3"/>
    <x v="1"/>
    <n v="48"/>
    <x v="1"/>
    <s v="High school graduate (Grade 12 with diploma or GED certificate)"/>
    <s v="$50,000 but less than $75,000"/>
    <x v="2"/>
    <s v="No"/>
    <s v="White Non-Hispanic"/>
    <x v="0"/>
    <s v="Very conservative"/>
    <s v="Male"/>
    <s v="Baptist"/>
    <s v="Israel"/>
    <s v="Somewhat good"/>
    <x v="1"/>
    <x v="0"/>
    <s v="Somewhat likely"/>
    <s v="Yes, as a partner"/>
    <s v="Yes, as a partner"/>
    <s v="No, not a partner"/>
    <s v="Yes, as a partner"/>
    <s v="Yes, as a partner"/>
    <s v="Yes, as a partner"/>
    <s v="Everything will be the same as before the crisis"/>
  </r>
  <r>
    <s v="Married"/>
    <n v="2"/>
    <n v="2"/>
    <x v="0"/>
    <n v="67"/>
    <x v="2"/>
    <s v="4 year college or university degree/Bachelor.s degree (e.g., BS, BA, AB)"/>
    <s v="$75,000 but less than $100,000"/>
    <x v="2"/>
    <s v="No"/>
    <s v="White Non-Hispanic"/>
    <x v="0"/>
    <s v="Moderate"/>
    <s v="Female"/>
    <s v="Protestant"/>
    <s v="Israel"/>
    <s v="Somewhat good"/>
    <x v="1"/>
    <x v="0"/>
    <s v="Somewhat unlikely"/>
    <s v="Yes, as a partner"/>
    <s v="Yes, as a partner"/>
    <s v="Yes, as a partner"/>
    <s v="Yes, as a partner"/>
    <s v="Yes, as a partner"/>
    <s v="No, not a partner"/>
    <s v="Everything will be the same as before the crisis"/>
  </r>
  <r>
    <s v="Married"/>
    <n v="3"/>
    <n v="3"/>
    <x v="0"/>
    <n v="60"/>
    <x v="0"/>
    <s v="4 year college or university degree/Bachelor.s degree (e.g., BS, BA, AB)"/>
    <s v="Refused"/>
    <x v="3"/>
    <s v="No"/>
    <s v="Refused"/>
    <x v="0"/>
    <s v="Very conservative"/>
    <s v="Female"/>
    <s v="Protestant"/>
    <s v="Israel"/>
    <s v="Somewhat good"/>
    <x v="3"/>
    <x v="3"/>
    <s v="Somewhat likely"/>
    <s v="Yes, as a partner"/>
    <s v="Yes, as a partner"/>
    <s v="Yes, as a partner"/>
    <s v="Yes, as a partner"/>
    <s v="DK/Refused"/>
    <s v="DK/Refused"/>
    <s v="Everything will be the same as before the crisis"/>
  </r>
  <r>
    <s v="Married"/>
    <n v="3"/>
    <n v="3"/>
    <x v="0"/>
    <n v="55"/>
    <x v="0"/>
    <s v="2 year associate degree from a college or university"/>
    <s v="$50,000 but less than $75,000"/>
    <x v="2"/>
    <s v="No"/>
    <s v="White Non-Hispanic"/>
    <x v="0"/>
    <s v="Very conservative"/>
    <s v="Female"/>
    <s v="Protestant"/>
    <s v="United Kingdom"/>
    <s v="Somewhat bad"/>
    <x v="0"/>
    <x v="2"/>
    <s v="Very likely"/>
    <s v="No, not a partner"/>
    <s v="No, not a partner"/>
    <s v="No, not a partner"/>
    <s v="No, not a partner"/>
    <s v="No, not a partner"/>
    <s v="Yes, as a partner"/>
    <s v="Countries will increase their focus on national interests"/>
  </r>
  <r>
    <s v="Divorced"/>
    <n v="1"/>
    <n v="1"/>
    <x v="0"/>
    <n v="45"/>
    <x v="1"/>
    <s v="Postgraduate or professional degree, including master's, doctorate, medical or law degree (e.g., MA, MS, PhD, MD, JD)"/>
    <s v="$100,000 to under $150,000"/>
    <x v="1"/>
    <s v="No"/>
    <s v="White Non-Hispanic"/>
    <x v="0"/>
    <s v="Moderate"/>
    <s v="Female"/>
    <s v="Christian (Just Christian)"/>
    <s v="United Kingdom"/>
    <s v="Somewhat good"/>
    <x v="1"/>
    <x v="2"/>
    <s v="Somewhat likely"/>
    <s v="Yes, as a partner"/>
    <s v="Yes, as a partner"/>
    <s v="Yes, as a partner"/>
    <s v="Yes, as a partner"/>
    <s v="Yes, as a partner"/>
    <s v="Yes, as a partner"/>
    <s v="Countries will cooperate more with other countries"/>
  </r>
  <r>
    <s v="Married"/>
    <n v="2"/>
    <n v="2"/>
    <x v="0"/>
    <n v="51"/>
    <x v="0"/>
    <s v="Postgraduate or professional degree, including master's, doctorate, medical or law degree (e.g., MA, MS, PhD, MD, JD)"/>
    <s v="$75,000 but less than $100,000"/>
    <x v="2"/>
    <s v="No"/>
    <s v="White Non-Hispanic"/>
    <x v="1"/>
    <s v="Very liberal"/>
    <s v="Male"/>
    <s v="Catholic, Roman Catholic"/>
    <s v="Germany"/>
    <s v="Somewhat good"/>
    <x v="0"/>
    <x v="0"/>
    <s v="Somewhat likely"/>
    <s v="Yes, as a partner"/>
    <s v="No, not a partner"/>
    <s v="No, not a partner"/>
    <s v="Yes, as a partner"/>
    <s v="No, not a partner"/>
    <s v="Yes, as a partner"/>
    <s v="Countries will increase their focus on national interests"/>
  </r>
  <r>
    <s v="Widowed"/>
    <n v="4"/>
    <n v="3"/>
    <x v="1"/>
    <n v="65"/>
    <x v="2"/>
    <s v="High school graduate (Grade 12 with diploma or GED certificate)"/>
    <s v="$15,000 but less than $25,000"/>
    <x v="0"/>
    <s v="No"/>
    <s v="Black Non-Hispanic"/>
    <x v="0"/>
    <s v="Very conservative"/>
    <s v="Female"/>
    <s v="Pentecostal (Assemblies of God, 4-Square Gospel)"/>
    <s v="DK/Refused"/>
    <s v="Somewhat bad"/>
    <x v="0"/>
    <x v="2"/>
    <s v="Somewhat likely"/>
    <s v="No, not a partner"/>
    <s v="No, not a partner"/>
    <s v="No, not a partner"/>
    <s v="No, not a partner"/>
    <s v="No, not a partner"/>
    <s v="No, not a partner"/>
    <s v="Countries will increase their focus on national interests"/>
  </r>
  <r>
    <s v="Married"/>
    <n v="2"/>
    <n v="2"/>
    <x v="0"/>
    <n v="41"/>
    <x v="1"/>
    <s v="Some college, no degree (includes community college)"/>
    <s v="$50,000 but less than $75,000"/>
    <x v="2"/>
    <s v="No"/>
    <s v="White Non-Hispanic"/>
    <x v="0"/>
    <s v="Very liberal"/>
    <s v="Male"/>
    <s v="Atheist"/>
    <s v="United Kingdom"/>
    <s v="Somewhat good"/>
    <x v="1"/>
    <x v="2"/>
    <s v="Somewhat unlikely"/>
    <s v="Yes, as a partner"/>
    <s v="No, not a partner"/>
    <s v="No, not a partner"/>
    <s v="Yes, as a partner"/>
    <s v="Yes, as a partner"/>
    <s v="Yes, as a partner"/>
    <s v="Everything will be the same as before the crisis"/>
  </r>
  <r>
    <s v="Married"/>
    <n v="4"/>
    <n v="2"/>
    <x v="0"/>
    <n v="39"/>
    <x v="1"/>
    <s v="Some postgraduate or professional schooling, no postgraduate degree"/>
    <s v="Refused"/>
    <x v="3"/>
    <s v="No"/>
    <s v="White Non-Hispanic"/>
    <x v="0"/>
    <s v="Very conservative"/>
    <s v="Female"/>
    <s v="Christian (Just Christian)"/>
    <s v="Russia"/>
    <s v="Somewhat good"/>
    <x v="4"/>
    <x v="1"/>
    <s v="Very unlikely"/>
    <s v="No, not a partner"/>
    <s v="Yes, as a partner"/>
    <s v="Yes, as a partner"/>
    <s v="Yes, as a partner"/>
    <s v="Yes, as a partner"/>
    <s v="Yes, as a partner"/>
    <s v="Countries will cooperate more with other countries"/>
  </r>
  <r>
    <s v="Married"/>
    <n v="3"/>
    <n v="2"/>
    <x v="0"/>
    <n v="43"/>
    <x v="1"/>
    <s v="2 year associate degree from a college or university"/>
    <s v="$50,000 but less than $75,000"/>
    <x v="2"/>
    <s v="No"/>
    <s v="White Non-Hispanic"/>
    <x v="0"/>
    <s v="Moderate"/>
    <s v="Female"/>
    <s v="Protestant"/>
    <s v="Mexico"/>
    <s v="Somewhat good"/>
    <x v="4"/>
    <x v="1"/>
    <s v="Very likely"/>
    <s v="Yes, as a partner"/>
    <s v="No, not a partner"/>
    <s v="No, not a partner"/>
    <s v="Yes, as a partner"/>
    <s v="Yes, as a partner"/>
    <s v="Yes, as a partner"/>
    <s v="Countries will increase their focus on national interests"/>
  </r>
  <r>
    <s v="Married"/>
    <n v="2"/>
    <n v="2"/>
    <x v="0"/>
    <n v="86"/>
    <x v="2"/>
    <s v="Some college, no degree (includes community college)"/>
    <s v="Refused"/>
    <x v="3"/>
    <s v="No"/>
    <s v="White Non-Hispanic"/>
    <x v="0"/>
    <s v="Moderate"/>
    <s v="Male"/>
    <s v="Protestant"/>
    <s v="China"/>
    <s v="Somewhat good"/>
    <x v="0"/>
    <x v="0"/>
    <s v="Somewhat likely"/>
    <s v="DK/Refused"/>
    <s v="DK/Refused"/>
    <s v="Yes, as a partner"/>
    <s v="Yes, as a partner"/>
    <s v="Yes, as a partner"/>
    <s v="Yes, as a partner"/>
    <s v="DK/Refused"/>
  </r>
  <r>
    <s v="Single, that is never married"/>
    <n v="3"/>
    <n v="2"/>
    <x v="0"/>
    <n v="29"/>
    <x v="3"/>
    <s v="Some college, no degree (includes community college)"/>
    <s v="$25,000 but less than $30,000"/>
    <x v="0"/>
    <s v="No"/>
    <s v="White Non-Hispanic"/>
    <x v="1"/>
    <s v="Moderate"/>
    <s v="Female"/>
    <s v="Christian (Just Christian)"/>
    <s v="Canada"/>
    <s v="DK/Refused"/>
    <x v="1"/>
    <x v="0"/>
    <s v="Somewhat likely"/>
    <s v="Yes, as a partner"/>
    <s v="Yes, as a partner"/>
    <s v="Yes, as a partner"/>
    <s v="Yes, as a partner"/>
    <s v="Yes, as a partner"/>
    <s v="Yes, as a partner"/>
    <s v="Countries will increase their focus on national interests"/>
  </r>
  <r>
    <s v="Married"/>
    <n v="5"/>
    <n v="4"/>
    <x v="0"/>
    <n v="40"/>
    <x v="1"/>
    <s v="High school graduate (Grade 12 with diploma or GED certificate)"/>
    <s v="$75,000 but less than $100,000"/>
    <x v="2"/>
    <s v="No"/>
    <s v="White Non-Hispanic"/>
    <x v="1"/>
    <s v="Somewhat liberal"/>
    <s v="Male"/>
    <s v="Protestant"/>
    <s v="Russia"/>
    <s v="Somewhat good"/>
    <x v="1"/>
    <x v="2"/>
    <s v="Somewhat likely"/>
    <s v="Yes, as a partner"/>
    <s v="Yes, as a partner"/>
    <s v="Yes, as a partner"/>
    <s v="Yes, as a partner"/>
    <s v="Yes, as a partner"/>
    <s v="Yes, as a partner"/>
    <s v="Everything will be the same as before the crisis"/>
  </r>
  <r>
    <s v="Widowed"/>
    <n v="1"/>
    <n v="1"/>
    <x v="0"/>
    <n v="55"/>
    <x v="0"/>
    <s v="High school graduate (Grade 12 with diploma or GED certificate)"/>
    <s v="$50,000 but less than $75,000"/>
    <x v="2"/>
    <s v="No"/>
    <s v="White Non-Hispanic"/>
    <x v="1"/>
    <s v="Moderate"/>
    <s v="Male"/>
    <s v="Nothing in particular"/>
    <s v="United Kingdom"/>
    <s v="Somewhat good"/>
    <x v="0"/>
    <x v="0"/>
    <s v="Very likely"/>
    <s v="Yes, as a partner"/>
    <s v="No, not a partner"/>
    <s v="No, not a partner"/>
    <s v="No, not a partner"/>
    <s v="No, not a partner"/>
    <s v="Yes, as a partner"/>
    <s v="Countries will increase their focus on national interests"/>
  </r>
  <r>
    <s v="Married"/>
    <n v="4"/>
    <n v="3"/>
    <x v="0"/>
    <n v="45"/>
    <x v="1"/>
    <s v="4 year college or university degree/Bachelor.s degree (e.g., BS, BA, AB)"/>
    <s v="$75,000 but less than $100,000"/>
    <x v="2"/>
    <s v="No"/>
    <s v="White Non-Hispanic"/>
    <x v="0"/>
    <s v="Somewhat conservative"/>
    <s v="Male"/>
    <s v="Christian (Just Christian)"/>
    <s v="Germany"/>
    <s v="Somewhat good"/>
    <x v="0"/>
    <x v="0"/>
    <s v="Somewhat unlikely"/>
    <s v="Yes, as a partner"/>
    <s v="Yes, as a partner"/>
    <s v="Yes, as a partner"/>
    <s v="Yes, as a partner"/>
    <s v="Yes, as a partner"/>
    <s v="Yes, as a partner"/>
    <s v="Countries will cooperate more with other countries"/>
  </r>
  <r>
    <s v="Married"/>
    <n v="2"/>
    <n v="2"/>
    <x v="0"/>
    <n v="65"/>
    <x v="2"/>
    <s v="4 year college or university degree/Bachelor.s degree (e.g., BS, BA, AB)"/>
    <s v="$75,000 but less than $100,000"/>
    <x v="2"/>
    <s v="No"/>
    <s v="Black Non-Hispanic"/>
    <x v="0"/>
    <s v="Very conservative"/>
    <s v="Male"/>
    <s v="Jehovah's Witness"/>
    <s v="China"/>
    <s v="Very good"/>
    <x v="1"/>
    <x v="2"/>
    <s v="Very unlikely"/>
    <s v="Yes, as a partner"/>
    <s v="Yes, as a partner"/>
    <s v="Yes, as a partner"/>
    <s v="Yes, as a partner"/>
    <s v="Yes, as a partner"/>
    <s v="Yes, as a partner"/>
    <s v="Countries will cooperate more with other countries"/>
  </r>
  <r>
    <s v="Married"/>
    <n v="2"/>
    <n v="2"/>
    <x v="0"/>
    <n v="63"/>
    <x v="0"/>
    <s v="2 year associate degree from a college or university"/>
    <s v="$40,000 but less than $50,000"/>
    <x v="0"/>
    <s v="No"/>
    <s v="White Non-Hispanic"/>
    <x v="0"/>
    <s v="Very conservative"/>
    <s v="Male"/>
    <s v="Protestant"/>
    <s v="United Kingdom"/>
    <s v="Somewhat good"/>
    <x v="0"/>
    <x v="0"/>
    <s v="Somewhat likely"/>
    <s v="Yes, as a partner"/>
    <s v="Yes, as a partner"/>
    <s v="Yes, as a partner"/>
    <s v="Yes, as a partner"/>
    <s v="Yes, as a partner"/>
    <s v="Yes, as a partner"/>
    <s v="Everything will be the same as before the crisis"/>
  </r>
  <r>
    <s v="Married"/>
    <n v="4"/>
    <n v="2"/>
    <x v="0"/>
    <n v="39"/>
    <x v="1"/>
    <s v="2 year associate degree from a college or university"/>
    <s v="$50,000 but less than $75,000"/>
    <x v="2"/>
    <s v="Yes"/>
    <s v="White Hispanic"/>
    <x v="0"/>
    <s v="Somewhat liberal"/>
    <s v="Male"/>
    <s v="Catholic, Roman Catholic"/>
    <s v="Mexico"/>
    <s v="Somewhat good"/>
    <x v="1"/>
    <x v="2"/>
    <s v="Somewhat unlikely"/>
    <s v="Yes, as a partner"/>
    <s v="Yes, as a partner"/>
    <s v="Yes, as a partner"/>
    <s v="Yes, as a partner"/>
    <s v="Yes, as a partner"/>
    <s v="No, not a partner"/>
    <s v="Countries will cooperate more with other countries"/>
  </r>
  <r>
    <s v="Divorced"/>
    <n v="1"/>
    <n v="1"/>
    <x v="0"/>
    <n v="41"/>
    <x v="1"/>
    <s v="2 year associate degree from a college or university"/>
    <s v="$25,000 but less than $30,000"/>
    <x v="0"/>
    <s v="No"/>
    <s v="White Non-Hispanic"/>
    <x v="0"/>
    <s v="Moderate"/>
    <s v="Female"/>
    <s v="Hindu"/>
    <s v="Israel"/>
    <s v="Very good"/>
    <x v="1"/>
    <x v="2"/>
    <s v="Very unlikely"/>
    <s v="Yes, as a partner"/>
    <s v="Yes, as a partner"/>
    <s v="Yes, as a partner"/>
    <s v="Yes, as a partner"/>
    <s v="Yes, as a partner"/>
    <s v="No, not a partner"/>
    <s v="Countries will increase their focus on national interests"/>
  </r>
  <r>
    <s v="Married"/>
    <n v="4"/>
    <n v="2"/>
    <x v="0"/>
    <n v="41"/>
    <x v="1"/>
    <s v="4 year college or university degree/Bachelor.s degree (e.g., BS, BA, AB)"/>
    <s v="$50,000 but less than $75,000"/>
    <x v="2"/>
    <s v="No"/>
    <s v="White Non-Hispanic"/>
    <x v="0"/>
    <s v="Very conservative"/>
    <s v="Female"/>
    <s v="Protestant"/>
    <s v="United Kingdom"/>
    <s v="Very good"/>
    <x v="1"/>
    <x v="2"/>
    <s v="Somewhat unlikely"/>
    <s v="No, not a partner"/>
    <s v="No, not a partner"/>
    <s v="Yes, as a partner"/>
    <s v="No, not a partner"/>
    <s v="Yes, as a partner"/>
    <s v="Yes, as a partner"/>
    <s v="Countries will cooperate more with other countries"/>
  </r>
  <r>
    <s v="Single, living with a partner"/>
    <n v="2"/>
    <n v="2"/>
    <x v="0"/>
    <n v="41"/>
    <x v="1"/>
    <s v="4 year college or university degree/Bachelor.s degree (e.g., BS, BA, AB)"/>
    <s v="$75,000 but less than $100,000"/>
    <x v="2"/>
    <s v="No"/>
    <s v="White Non-Hispanic"/>
    <x v="0"/>
    <s v="Very liberal"/>
    <s v="Female"/>
    <s v="Nothing in particular"/>
    <s v="China"/>
    <s v="DK/Refused"/>
    <x v="1"/>
    <x v="2"/>
    <s v="Somewhat unlikely"/>
    <s v="DK/Refused"/>
    <s v="DK/Refused"/>
    <s v="No, not a partner"/>
    <s v="Yes, as a partner"/>
    <s v="Yes, as a partner"/>
    <s v="Yes, as a partner"/>
    <s v="DK/Refused"/>
  </r>
  <r>
    <s v="Single, living with a partner"/>
    <n v="4"/>
    <n v="4"/>
    <x v="0"/>
    <n v="21"/>
    <x v="3"/>
    <s v="2 year associate degree from a college or university"/>
    <s v="Don't know"/>
    <x v="4"/>
    <s v="No"/>
    <s v="White Non-Hispanic"/>
    <x v="0"/>
    <s v="Moderate"/>
    <s v="Female"/>
    <s v="Catholic, Roman Catholic"/>
    <s v="Israel"/>
    <s v="Somewhat bad"/>
    <x v="0"/>
    <x v="2"/>
    <s v="Somewhat likely"/>
    <s v="Yes, as a partner"/>
    <s v="Yes, as a partner"/>
    <s v="Yes, as a partner"/>
    <s v="Yes, as a partner"/>
    <s v="Yes, as a partner"/>
    <s v="Yes, as a partner"/>
    <s v="Countries will increase their focus on national interests"/>
  </r>
  <r>
    <s v="Married"/>
    <n v="2"/>
    <n v="2"/>
    <x v="0"/>
    <n v="55"/>
    <x v="0"/>
    <s v="Postgraduate or professional degree, including master's, doctorate, medical or law degree (e.g., MA, MS, PhD, MD, JD)"/>
    <s v="$100,000 to under $150,000"/>
    <x v="1"/>
    <s v="No"/>
    <s v="White Non-Hispanic"/>
    <x v="0"/>
    <s v="Somewhat liberal"/>
    <s v="Male"/>
    <s v="Protestant"/>
    <s v="Canada"/>
    <s v="Somewhat good"/>
    <x v="0"/>
    <x v="0"/>
    <s v="Somewhat likely"/>
    <s v="No, not a partner"/>
    <s v="Yes, as a partner"/>
    <s v="Yes, as a partner"/>
    <s v="Yes, as a partner"/>
    <s v="Yes, as a partner"/>
    <s v="Yes, as a partner"/>
    <s v="Countries will cooperate more with other countries"/>
  </r>
  <r>
    <s v="Single, that is never married"/>
    <n v="3"/>
    <n v="3"/>
    <x v="0"/>
    <n v="23"/>
    <x v="3"/>
    <s v="Some college, no degree (includes community college)"/>
    <s v="$25,000 but less than $30,000"/>
    <x v="0"/>
    <s v="No"/>
    <s v="White Non-Hispanic"/>
    <x v="1"/>
    <s v="Moderate"/>
    <s v="Male"/>
    <s v="Christian (Just Christian)"/>
    <s v="Japan"/>
    <s v="Somewhat bad"/>
    <x v="0"/>
    <x v="0"/>
    <s v="Very likely"/>
    <s v="Yes, as a partner"/>
    <s v="Yes, as a partner"/>
    <s v="No, not a partner"/>
    <s v="No, not a partner"/>
    <s v="Yes, as a partner"/>
    <s v="Yes, as a partner"/>
    <s v="Countries will cooperate more with other countries"/>
  </r>
  <r>
    <s v="Divorced"/>
    <n v="3"/>
    <n v="3"/>
    <x v="0"/>
    <n v="54"/>
    <x v="0"/>
    <s v="Some college, no degree (includes community college)"/>
    <s v="$25,000 but less than $30,000"/>
    <x v="0"/>
    <s v="No"/>
    <s v="White Non-Hispanic"/>
    <x v="0"/>
    <s v="Very conservative"/>
    <s v="Male"/>
    <s v="Catholic, Roman Catholic"/>
    <s v="Israel"/>
    <s v="Somewhat good"/>
    <x v="1"/>
    <x v="2"/>
    <s v="Very unlikely"/>
    <s v="Yes, as a partner"/>
    <s v="Yes, as a partner"/>
    <s v="Yes, as a partner"/>
    <s v="Yes, as a partner"/>
    <s v="Yes, as a partner"/>
    <s v="Yes, as a partner"/>
    <s v="Everything will be the same as before the crisis"/>
  </r>
  <r>
    <s v="Single, living with a partner"/>
    <n v="2"/>
    <n v="2"/>
    <x v="0"/>
    <n v="35"/>
    <x v="1"/>
    <s v="4 year college or university degree/Bachelor.s degree (e.g., BS, BA, AB)"/>
    <s v="$30,000 but less than $40,000"/>
    <x v="0"/>
    <s v="No"/>
    <s v="White Non-Hispanic"/>
    <x v="0"/>
    <s v="Moderate"/>
    <s v="Male"/>
    <s v="Catholic, Roman Catholic"/>
    <s v="Mexico"/>
    <s v="Somewhat good"/>
    <x v="0"/>
    <x v="2"/>
    <s v="Somewhat likely"/>
    <s v="Yes, as a partner"/>
    <s v="Yes, as a partner"/>
    <s v="No, not a partner"/>
    <s v="No, not a partner"/>
    <s v="Yes, as a partner"/>
    <s v="Yes, as a partner"/>
    <s v="Everything will be the same as before the crisis"/>
  </r>
  <r>
    <s v="Married"/>
    <n v="4"/>
    <n v="4"/>
    <x v="0"/>
    <n v="28"/>
    <x v="3"/>
    <s v="4 year college or university degree/Bachelor.s degree (e.g., BS, BA, AB)"/>
    <s v="$75,000 but less than $100,000"/>
    <x v="2"/>
    <s v="No"/>
    <s v="White Non-Hispanic"/>
    <x v="0"/>
    <s v="Somewhat conservative"/>
    <s v="Male"/>
    <s v="Christian (Just Christian)"/>
    <s v="United Kingdom"/>
    <s v="Somewhat good"/>
    <x v="1"/>
    <x v="2"/>
    <s v="Somewhat unlikely"/>
    <s v="Yes, as a partner"/>
    <s v="Yes, as a partner"/>
    <s v="Yes, as a partner"/>
    <s v="Yes, as a partner"/>
    <s v="Yes, as a partner"/>
    <s v="Yes, as a partner"/>
    <s v="Everything will be the same as before the crisis"/>
  </r>
  <r>
    <s v="Married"/>
    <n v="3"/>
    <n v="3"/>
    <x v="0"/>
    <n v="43"/>
    <x v="1"/>
    <s v="Some college, no degree (includes community college)"/>
    <s v="$40,000 but less than $50,000"/>
    <x v="0"/>
    <s v="No"/>
    <s v="White Non-Hispanic"/>
    <x v="0"/>
    <s v="Moderate"/>
    <s v="Male"/>
    <s v="Protestant"/>
    <s v="United Kingdom"/>
    <s v="Very good"/>
    <x v="0"/>
    <x v="0"/>
    <s v="Very likely"/>
    <s v="Yes, as a partner"/>
    <s v="Yes, as a partner"/>
    <s v="Yes, as a partner"/>
    <s v="Yes, as a partner"/>
    <s v="Yes, as a partner"/>
    <s v="No, not a partner"/>
    <s v="Countries will increase their focus on national interests"/>
  </r>
  <r>
    <s v="Married"/>
    <n v="2"/>
    <n v="2"/>
    <x v="0"/>
    <n v="66"/>
    <x v="2"/>
    <s v="Postgraduate or professional degree, including master's, doctorate, medical or law degree (e.g., MA, MS, PhD, MD, JD)"/>
    <s v="$100,000 to under $150,000"/>
    <x v="1"/>
    <s v="No"/>
    <s v="White Non-Hispanic"/>
    <x v="0"/>
    <s v="Somewhat liberal"/>
    <s v="Female"/>
    <s v="Christian (Just Christian)"/>
    <s v="China"/>
    <s v="Somewhat good"/>
    <x v="1"/>
    <x v="2"/>
    <s v="Very unlikely"/>
    <s v="Yes, as a partner"/>
    <s v="Yes, as a partner"/>
    <s v="No, not a partner"/>
    <s v="Yes, as a partner"/>
    <s v="No, not a partner"/>
    <s v="Yes, as a partner"/>
    <s v="Everything will be the same as before the crisis"/>
  </r>
  <r>
    <s v="Single, living with a partner"/>
    <n v="2"/>
    <n v="2"/>
    <x v="0"/>
    <n v="40"/>
    <x v="1"/>
    <s v="2 year associate degree from a college or university"/>
    <s v="$40,000 but less than $50,000"/>
    <x v="0"/>
    <s v="Yes"/>
    <s v="Unspecified Hispanic"/>
    <x v="0"/>
    <s v="Somewhat conservative"/>
    <s v="Female"/>
    <s v="Catholic, Roman Catholic"/>
    <s v="Mexico"/>
    <s v="Somewhat good"/>
    <x v="0"/>
    <x v="0"/>
    <s v="Very unlikely"/>
    <s v="No, not a partner"/>
    <s v="Yes, as a partner"/>
    <s v="Yes, as a partner"/>
    <s v="Yes, as a partner"/>
    <s v="Yes, as a partner"/>
    <s v="Yes, as a partner"/>
    <s v="Everything will be the same as before the crisis"/>
  </r>
  <r>
    <s v="Separated"/>
    <n v="2"/>
    <n v="2"/>
    <x v="0"/>
    <n v="46"/>
    <x v="1"/>
    <s v="High school graduate (Grade 12 with diploma or GED certificate)"/>
    <s v="$40,000 but less than $50,000"/>
    <x v="0"/>
    <s v="No"/>
    <s v="White Non-Hispanic"/>
    <x v="1"/>
    <s v="Moderate"/>
    <s v="Female"/>
    <s v="Protestant"/>
    <s v="China"/>
    <s v="Somewhat good"/>
    <x v="0"/>
    <x v="0"/>
    <s v="Somewhat likely"/>
    <s v="Yes, as a partner"/>
    <s v="No, not a partner"/>
    <s v="No, not a partner"/>
    <s v="No, not a partner"/>
    <s v="No, not a partner"/>
    <s v="Yes, as a partner"/>
    <s v="Countries will increase their focus on national interests"/>
  </r>
  <r>
    <s v="Single, living with a partner"/>
    <n v="3"/>
    <n v="3"/>
    <x v="0"/>
    <n v="45"/>
    <x v="1"/>
    <s v="Some college, no degree (includes community college)"/>
    <s v="$15,000 but less than $25,000"/>
    <x v="0"/>
    <s v="No"/>
    <s v="Mixed"/>
    <x v="0"/>
    <s v="Moderate"/>
    <s v="Female"/>
    <s v="Catholic, Roman Catholic"/>
    <s v="United Kingdom"/>
    <s v="Somewhat good"/>
    <x v="0"/>
    <x v="0"/>
    <s v="Somewhat unlikely"/>
    <s v="Yes, as a partner"/>
    <s v="Yes, as a partner"/>
    <s v="Yes, as a partner"/>
    <s v="Yes, as a partner"/>
    <s v="Yes, as a partner"/>
    <s v="Yes, as a partner"/>
    <s v="Countries will increase their focus on national interests"/>
  </r>
  <r>
    <s v="Widowed"/>
    <n v="1"/>
    <n v="1"/>
    <x v="0"/>
    <n v="58"/>
    <x v="0"/>
    <s v="Some college, no degree (includes community college)"/>
    <s v="$50,000 but less than $75,000"/>
    <x v="2"/>
    <s v="No"/>
    <s v="White Non-Hispanic"/>
    <x v="0"/>
    <s v="Somewhat liberal"/>
    <s v="Female"/>
    <s v="Nothing in particular"/>
    <s v="United Kingdom"/>
    <s v="Somewhat good"/>
    <x v="0"/>
    <x v="0"/>
    <s v="Somewhat likely"/>
    <s v="Yes, as a partner"/>
    <s v="Yes, as a partner"/>
    <s v="Yes, as a partner"/>
    <s v="Yes, as a partner"/>
    <s v="Yes, as a partner"/>
    <s v="Yes, as a partner"/>
    <s v="Countries will cooperate more with other countries"/>
  </r>
  <r>
    <s v="Single, that is never married"/>
    <n v="1"/>
    <n v="1"/>
    <x v="0"/>
    <s v="Refused"/>
    <x v="2"/>
    <s v="2 year associate degree from a college or university"/>
    <s v="Refused"/>
    <x v="3"/>
    <s v="No"/>
    <s v="White Non-Hispanic"/>
    <x v="1"/>
    <s v="Refused"/>
    <s v="Male"/>
    <s v="Nothing in particular"/>
    <s v="DK/Refused"/>
    <s v="Somewhat good"/>
    <x v="4"/>
    <x v="1"/>
    <s v="Somewhat unlikely"/>
    <s v="Yes, as a partner"/>
    <s v="DK/Refused"/>
    <s v="Yes, as a partner"/>
    <s v="Yes, as a partner"/>
    <s v="Yes, as a partner"/>
    <s v="DK/Refused"/>
    <s v="Everything will be the same as before the crisis"/>
  </r>
  <r>
    <s v="Married"/>
    <n v="4"/>
    <n v="2"/>
    <x v="0"/>
    <n v="35"/>
    <x v="1"/>
    <s v="2 year associate degree from a college or university"/>
    <s v="$50,000 but less than $75,000"/>
    <x v="2"/>
    <s v="No"/>
    <s v="White Non-Hispanic"/>
    <x v="0"/>
    <s v="Very liberal"/>
    <s v="Female"/>
    <s v="Protestant"/>
    <s v="United Kingdom"/>
    <s v="Somewhat good"/>
    <x v="4"/>
    <x v="1"/>
    <s v="Somewhat unlikely"/>
    <s v="Yes, as a partner"/>
    <s v="Yes, as a partner"/>
    <s v="Yes, as a partner"/>
    <s v="Yes, as a partner"/>
    <s v="Yes, as a partner"/>
    <s v="Yes, as a partner"/>
    <s v="Countries will cooperate more with other countries"/>
  </r>
  <r>
    <s v="Married"/>
    <n v="2"/>
    <n v="2"/>
    <x v="0"/>
    <n v="41"/>
    <x v="1"/>
    <s v="Postgraduate or professional degree, including master's, doctorate, medical or law degree (e.g., MA, MS, PhD, MD, JD)"/>
    <s v="$75,000 but less than $100,000"/>
    <x v="2"/>
    <s v="No"/>
    <s v="White Non-Hispanic"/>
    <x v="1"/>
    <s v="Moderate"/>
    <s v="Male"/>
    <s v="Nothing in particular"/>
    <s v="Germany"/>
    <s v="Very good"/>
    <x v="0"/>
    <x v="0"/>
    <s v="Somewhat likely"/>
    <s v="Yes, as a partner"/>
    <s v="Yes, as a partner"/>
    <s v="Yes, as a partner"/>
    <s v="Yes, as a partner"/>
    <s v="Yes, as a partner"/>
    <s v="Yes, as a partner"/>
    <s v="Countries will increase their focus on national interests"/>
  </r>
  <r>
    <s v="Single, that is never married"/>
    <n v="5"/>
    <n v="3"/>
    <x v="1"/>
    <n v="21"/>
    <x v="3"/>
    <s v="High school graduate (Grade 12 with diploma or GED certificate)"/>
    <s v="$40,000 but less than $50,000"/>
    <x v="0"/>
    <s v="No"/>
    <s v="Asian/Chinese/Japanese"/>
    <x v="0"/>
    <s v="Moderate"/>
    <s v="Male"/>
    <s v="Agnostic"/>
    <s v="China"/>
    <s v="Somewhat good"/>
    <x v="1"/>
    <x v="2"/>
    <s v="Very likely"/>
    <s v="Yes, as a partner"/>
    <s v="Yes, as a partner"/>
    <s v="No, not a partner"/>
    <s v="No, not a partner"/>
    <s v="Yes, as a partner"/>
    <s v="Yes, as a partner"/>
    <s v="Countries will cooperate more with other countries"/>
  </r>
  <r>
    <s v="Separated"/>
    <n v="2"/>
    <n v="2"/>
    <x v="0"/>
    <n v="57"/>
    <x v="0"/>
    <s v="High school graduate (Grade 12 with diploma or GED certificate)"/>
    <s v="$40,000 but less than $50,000"/>
    <x v="0"/>
    <s v="No"/>
    <s v="White Non-Hispanic"/>
    <x v="0"/>
    <s v="Moderate"/>
    <s v="Male"/>
    <s v="Nothing in particular"/>
    <s v="United Kingdom"/>
    <s v="Somewhat good"/>
    <x v="4"/>
    <x v="1"/>
    <s v="Somewhat likely"/>
    <s v="Yes, as a partner"/>
    <s v="Yes, as a partner"/>
    <s v="Yes, as a partner"/>
    <s v="Yes, as a partner"/>
    <s v="Yes, as a partner"/>
    <s v="Yes, as a partner"/>
    <s v="Countries will increase their focus on national interests"/>
  </r>
  <r>
    <s v="Single, that is never married"/>
    <s v="8 or more"/>
    <n v="3"/>
    <x v="1"/>
    <n v="24"/>
    <x v="3"/>
    <s v="Less than high school (Grades 1-8 or no formal schooling)"/>
    <s v="Don't know"/>
    <x v="4"/>
    <s v="Yes"/>
    <s v="White Hispanic"/>
    <x v="3"/>
    <s v="Don't know"/>
    <s v="Male"/>
    <s v="Christian (Just Christian)"/>
    <s v="DK/Refused"/>
    <s v="Very good"/>
    <x v="1"/>
    <x v="2"/>
    <s v="Very likely"/>
    <s v="Yes, as a partner"/>
    <s v="Yes, as a partner"/>
    <s v="Yes, as a partner"/>
    <s v="Yes, as a partner"/>
    <s v="Yes, as a partner"/>
    <s v="Yes, as a partner"/>
    <s v="Everything will be the same as before the crisis"/>
  </r>
  <r>
    <s v="Single, living with a partner"/>
    <n v="7"/>
    <n v="3"/>
    <x v="2"/>
    <n v="50"/>
    <x v="0"/>
    <s v="Refused"/>
    <s v="Refused"/>
    <x v="3"/>
    <s v="Refused"/>
    <s v="Refused"/>
    <x v="2"/>
    <s v="Refused"/>
    <s v="Female"/>
    <s v="Refused"/>
    <s v="DK/Refused"/>
    <s v="Somewhat good"/>
    <x v="1"/>
    <x v="2"/>
    <s v="Very likely"/>
    <s v="Yes, as a partner"/>
    <s v="Yes, as a partner"/>
    <s v="Yes, as a partner"/>
    <s v="Yes, as a partner"/>
    <s v="Yes, as a partner"/>
    <s v="Yes, as a partner"/>
    <s v="Countries will cooperate more with other countries"/>
  </r>
  <r>
    <s v="Married"/>
    <n v="3"/>
    <n v="3"/>
    <x v="0"/>
    <n v="49"/>
    <x v="1"/>
    <s v="4 year college or university degree/Bachelor.s degree (e.g., BS, BA, AB)"/>
    <s v="$75,000 but less than $100,000"/>
    <x v="2"/>
    <s v="No"/>
    <s v="White Non-Hispanic"/>
    <x v="0"/>
    <s v="Moderate"/>
    <s v="Female"/>
    <s v="Protestant"/>
    <s v="Germany"/>
    <s v="Somewhat good"/>
    <x v="0"/>
    <x v="0"/>
    <s v="Somewhat likely"/>
    <s v="Yes, as a partner"/>
    <s v="Yes, as a partner"/>
    <s v="No, not a partner"/>
    <s v="Yes, as a partner"/>
    <s v="No, not a partner"/>
    <s v="No, not a partner"/>
    <s v="Everything will be the same as before the crisis"/>
  </r>
  <r>
    <s v="Married"/>
    <n v="2"/>
    <n v="2"/>
    <x v="0"/>
    <n v="52"/>
    <x v="0"/>
    <s v="Some college, no degree (includes community college)"/>
    <s v="Refused"/>
    <x v="3"/>
    <s v="Yes"/>
    <s v="Unspecified Hispanic"/>
    <x v="3"/>
    <s v="Very conservative"/>
    <s v="Male"/>
    <s v="Catholic, Roman Catholic"/>
    <s v="Germany"/>
    <s v="Somewhat good"/>
    <x v="1"/>
    <x v="0"/>
    <s v="Very unlikely"/>
    <s v="No, not a partner"/>
    <s v="No, not a partner"/>
    <s v="No, not a partner"/>
    <s v="Yes, as a partner"/>
    <s v="Yes, as a partner"/>
    <s v="Yes, as a partner"/>
    <s v="Countries will cooperate more with other countries"/>
  </r>
  <r>
    <s v="Married"/>
    <n v="2"/>
    <n v="2"/>
    <x v="0"/>
    <n v="41"/>
    <x v="1"/>
    <s v="Some college, no degree (includes community college)"/>
    <s v="$50,000 but less than $75,000"/>
    <x v="2"/>
    <s v="No"/>
    <s v="White Non-Hispanic"/>
    <x v="0"/>
    <s v="Moderate"/>
    <s v="Male"/>
    <s v="Nothing in particular"/>
    <s v="Canada"/>
    <s v="Somewhat good"/>
    <x v="1"/>
    <x v="1"/>
    <s v="Somewhat likely"/>
    <s v="No, not a partner"/>
    <s v="Yes, as a partner"/>
    <s v="Yes, as a partner"/>
    <s v="No, not a partner"/>
    <s v="Yes, as a partner"/>
    <s v="No, not a partner"/>
    <s v="Everything will be the same as before the crisis"/>
  </r>
  <r>
    <s v="Married"/>
    <n v="2"/>
    <n v="2"/>
    <x v="0"/>
    <n v="66"/>
    <x v="2"/>
    <s v="Some college, no degree (includes community college)"/>
    <s v="$50,000 but less than $75,000"/>
    <x v="2"/>
    <s v="No"/>
    <s v="White Non-Hispanic"/>
    <x v="0"/>
    <s v="Moderate"/>
    <s v="Female"/>
    <s v="Christian (Just Christian)"/>
    <s v="Canada"/>
    <s v="Somewhat good"/>
    <x v="1"/>
    <x v="0"/>
    <s v="Somewhat unlikely"/>
    <s v="Yes, as a partner"/>
    <s v="No, not a partner"/>
    <s v="No, not a partner"/>
    <s v="Yes, as a partner"/>
    <s v="Yes, as a partner"/>
    <s v="Yes, as a partner"/>
    <s v="Everything will be the same as before the crisis"/>
  </r>
  <r>
    <s v="Single, that is never married"/>
    <n v="1"/>
    <n v="1"/>
    <x v="0"/>
    <n v="74"/>
    <x v="2"/>
    <s v="Postgraduate or professional degree, including master's, doctorate, medical or law degree (e.g., MA, MS, PhD, MD, JD)"/>
    <s v="$200,000 to under $250,000"/>
    <x v="1"/>
    <s v="No"/>
    <s v="White Non-Hispanic"/>
    <x v="0"/>
    <s v="Very liberal"/>
    <s v="Female"/>
    <s v="Atheist"/>
    <s v="China"/>
    <s v="Somewhat good"/>
    <x v="0"/>
    <x v="2"/>
    <s v="Somewhat likely"/>
    <s v="Yes, as a partner"/>
    <s v="Yes, as a partner"/>
    <s v="No, not a partner"/>
    <s v="Yes, as a partner"/>
    <s v="Yes, as a partner"/>
    <s v="Yes, as a partner"/>
    <s v="Countries will cooperate more with other countries"/>
  </r>
  <r>
    <s v="Divorced"/>
    <n v="2"/>
    <n v="1"/>
    <x v="0"/>
    <n v="52"/>
    <x v="0"/>
    <s v="4 year college or university degree/Bachelor.s degree (e.g., BS, BA, AB)"/>
    <s v="$40,000 but less than $50,000"/>
    <x v="0"/>
    <s v="No"/>
    <s v="White Non-Hispanic"/>
    <x v="1"/>
    <s v="Moderate"/>
    <s v="Male"/>
    <s v="Atheist"/>
    <s v="Canada"/>
    <s v="Somewhat good"/>
    <x v="0"/>
    <x v="0"/>
    <s v="Somewhat unlikely"/>
    <s v="Yes, as a partner"/>
    <s v="Yes, as a partner"/>
    <s v="Yes, as a partner"/>
    <s v="No, not a partner"/>
    <s v="Yes, as a partner"/>
    <s v="Yes, as a partner"/>
    <s v="Countries will cooperate more with other countries"/>
  </r>
  <r>
    <s v="Single, that is never married"/>
    <n v="3"/>
    <n v="3"/>
    <x v="0"/>
    <n v="38"/>
    <x v="1"/>
    <s v="High school graduate (Grade 12 with diploma or GED certificate)"/>
    <s v="$30,000 but less than $40,000"/>
    <x v="0"/>
    <s v="Yes"/>
    <s v="Black Hispanic"/>
    <x v="0"/>
    <s v="Somewhat conservative"/>
    <s v="Male"/>
    <s v="Catholic, Roman Catholic"/>
    <s v="Canada"/>
    <s v="Very good"/>
    <x v="0"/>
    <x v="1"/>
    <s v="Somewhat unlikely"/>
    <s v="Yes, as a partner"/>
    <s v="No, not a partner"/>
    <s v="No, not a partner"/>
    <s v="No, not a partner"/>
    <s v="Yes, as a partner"/>
    <s v="Yes, as a partner"/>
    <s v="Everything will be the same as before the crisis"/>
  </r>
  <r>
    <s v="Widowed"/>
    <n v="1"/>
    <n v="1"/>
    <x v="0"/>
    <n v="57"/>
    <x v="0"/>
    <s v="Some college, no degree (includes community college)"/>
    <s v="Less than $15,000"/>
    <x v="0"/>
    <s v="No"/>
    <s v="White Non-Hispanic"/>
    <x v="1"/>
    <s v="Moderate"/>
    <s v="Female"/>
    <s v="Other"/>
    <s v="China"/>
    <s v="Somewhat bad"/>
    <x v="1"/>
    <x v="2"/>
    <s v="Somewhat likely"/>
    <s v="Yes, as a partner"/>
    <s v="Yes, as a partner"/>
    <s v="Yes, as a partner"/>
    <s v="Yes, as a partner"/>
    <s v="DK/Refused"/>
    <s v="Yes, as a partner"/>
    <s v="Countries will cooperate more with other countries"/>
  </r>
  <r>
    <s v="Married"/>
    <n v="2"/>
    <n v="2"/>
    <x v="0"/>
    <n v="60"/>
    <x v="0"/>
    <s v="4 year college or university degree/Bachelor.s degree (e.g., BS, BA, AB)"/>
    <s v="$150,000 to under $200,000"/>
    <x v="1"/>
    <s v="No"/>
    <s v="White Non-Hispanic"/>
    <x v="0"/>
    <s v="Moderate"/>
    <s v="Female"/>
    <s v="Catholic, Roman Catholic"/>
    <s v="United Kingdom"/>
    <s v="Somewhat good"/>
    <x v="0"/>
    <x v="0"/>
    <s v="Somewhat likely"/>
    <s v="Yes, as a partner"/>
    <s v="No, not a partner"/>
    <s v="No, not a partner"/>
    <s v="Yes, as a partner"/>
    <s v="Yes, as a partner"/>
    <s v="Yes, as a partner"/>
    <s v="Countries will cooperate more with other countries"/>
  </r>
  <r>
    <s v="Single, that is never married"/>
    <n v="7"/>
    <n v="3"/>
    <x v="0"/>
    <n v="25"/>
    <x v="3"/>
    <s v="4 year college or university degree/Bachelor.s degree (e.g., BS, BA, AB)"/>
    <s v="$50,000 but less than $75,000"/>
    <x v="2"/>
    <s v="No"/>
    <s v="White Non-Hispanic"/>
    <x v="0"/>
    <s v="Moderate"/>
    <s v="Female"/>
    <s v="Atheist"/>
    <s v="The European Union (EU)"/>
    <s v="Somewhat bad"/>
    <x v="1"/>
    <x v="2"/>
    <s v="Very likely"/>
    <s v="Yes, as a partner"/>
    <s v="No, not a partner"/>
    <s v="DK/Refused"/>
    <s v="Yes, as a partner"/>
    <s v="Yes, as a partner"/>
    <s v="Yes, as a partner"/>
    <s v="Countries will increase their focus on national interests"/>
  </r>
  <r>
    <s v="Married"/>
    <n v="4"/>
    <n v="4"/>
    <x v="0"/>
    <n v="27"/>
    <x v="3"/>
    <s v="4 year college or university degree/Bachelor.s degree (e.g., BS, BA, AB)"/>
    <s v="$75,000 but less than $100,000"/>
    <x v="2"/>
    <s v="No"/>
    <s v="White Non-Hispanic"/>
    <x v="0"/>
    <s v="Moderate"/>
    <s v="Male"/>
    <s v="Non-denominational or Independent Church"/>
    <s v="Canada"/>
    <s v="Somewhat good"/>
    <x v="0"/>
    <x v="2"/>
    <s v="Somewhat unlikely"/>
    <s v="No, not a partner"/>
    <s v="Yes, as a partner"/>
    <s v="Yes, as a partner"/>
    <s v="Yes, as a partner"/>
    <s v="Yes, as a partner"/>
    <s v="No, not a partner"/>
    <s v="Countries will cooperate more with other countries"/>
  </r>
  <r>
    <s v="Married"/>
    <n v="3"/>
    <n v="2"/>
    <x v="0"/>
    <n v="37"/>
    <x v="1"/>
    <s v="4 year college or university degree/Bachelor.s degree (e.g., BS, BA, AB)"/>
    <s v="$75,000 but less than $100,000"/>
    <x v="2"/>
    <s v="No"/>
    <s v="White Non-Hispanic"/>
    <x v="0"/>
    <s v="Somewhat conservative"/>
    <s v="Female"/>
    <s v="Christian (Just Christian)"/>
    <s v="Japan"/>
    <s v="Somewhat bad"/>
    <x v="0"/>
    <x v="0"/>
    <s v="Somewhat unlikely"/>
    <s v="No, not a partner"/>
    <s v="No, not a partner"/>
    <s v="No, not a partner"/>
    <s v="Yes, as a partner"/>
    <s v="No, not a partner"/>
    <s v="Yes, as a partner"/>
    <s v="Countries will cooperate more with other countries"/>
  </r>
  <r>
    <s v="Married"/>
    <n v="2"/>
    <n v="2"/>
    <x v="0"/>
    <n v="47"/>
    <x v="1"/>
    <s v="High school incomplete (Grades 9-11 or Grade 12 with NO diploma)"/>
    <s v="Less than $15,000"/>
    <x v="0"/>
    <s v="No"/>
    <s v="Asian/Chinese/Japanese"/>
    <x v="0"/>
    <s v="Somewhat conservative"/>
    <s v="Female"/>
    <s v="Jehovah's Witness"/>
    <s v="France"/>
    <s v="Very good"/>
    <x v="0"/>
    <x v="0"/>
    <s v="Somewhat unlikely"/>
    <s v="Yes, as a partner"/>
    <s v="No, not a partner"/>
    <s v="Yes, as a partner"/>
    <s v="No, not a partner"/>
    <s v="Yes, as a partner"/>
    <s v="No, not a partner"/>
    <s v="Everything will be the same as before the crisis"/>
  </r>
  <r>
    <s v="Married"/>
    <n v="3"/>
    <n v="3"/>
    <x v="0"/>
    <n v="36"/>
    <x v="1"/>
    <s v="High school graduate (Grade 12 with diploma or GED certificate)"/>
    <s v="$30,000 but less than $40,000"/>
    <x v="0"/>
    <s v="Yes"/>
    <s v="White Hispanic"/>
    <x v="3"/>
    <s v="Very liberal"/>
    <s v="Female"/>
    <s v="Christian (Just Christian)"/>
    <s v="Germany"/>
    <s v="Somewhat good"/>
    <x v="0"/>
    <x v="0"/>
    <s v="Somewhat unlikely"/>
    <s v="Yes, as a partner"/>
    <s v="Yes, as a partner"/>
    <s v="Yes, as a partner"/>
    <s v="Yes, as a partner"/>
    <s v="Yes, as a partner"/>
    <s v="Yes, as a partner"/>
    <s v="Everything will be the same as before the crisis"/>
  </r>
  <r>
    <s v="Married"/>
    <n v="4"/>
    <n v="3"/>
    <x v="0"/>
    <n v="47"/>
    <x v="1"/>
    <s v="4 year college or university degree/Bachelor.s degree (e.g., BS, BA, AB)"/>
    <s v="$75,000 but less than $100,000"/>
    <x v="2"/>
    <s v="Yes"/>
    <s v="White Hispanic"/>
    <x v="0"/>
    <s v="Somewhat liberal"/>
    <s v="Male"/>
    <s v="Catholic, Roman Catholic"/>
    <s v="United Kingdom"/>
    <s v="Somewhat bad"/>
    <x v="0"/>
    <x v="0"/>
    <s v="Somewhat likely"/>
    <s v="Yes, as a partner"/>
    <s v="No, not a partner"/>
    <s v="No, not a partner"/>
    <s v="Yes, as a partner"/>
    <s v="Yes, as a partner"/>
    <s v="Yes, as a partner"/>
    <s v="Countries will increase their focus on national interests"/>
  </r>
  <r>
    <s v="Single, that is never married"/>
    <n v="1"/>
    <n v="1"/>
    <x v="0"/>
    <n v="20"/>
    <x v="3"/>
    <s v="High school graduate (Grade 12 with diploma or GED certificate)"/>
    <s v="$75,000 but less than $100,000"/>
    <x v="2"/>
    <s v="No"/>
    <s v="White Non-Hispanic"/>
    <x v="0"/>
    <s v="Very conservative"/>
    <s v="Male"/>
    <s v="Nothing in particular"/>
    <s v="Canada"/>
    <s v="Very good"/>
    <x v="0"/>
    <x v="0"/>
    <s v="Somewhat likely"/>
    <s v="Yes, as a partner"/>
    <s v="Yes, as a partner"/>
    <s v="Yes, as a partner"/>
    <s v="Yes, as a partner"/>
    <s v="Yes, as a partner"/>
    <s v="No, not a partner"/>
    <s v="Everything will be the same as before the crisis"/>
  </r>
  <r>
    <s v="Married"/>
    <n v="5"/>
    <n v="2"/>
    <x v="0"/>
    <n v="45"/>
    <x v="1"/>
    <s v="4 year college or university degree/Bachelor.s degree (e.g., BS, BA, AB)"/>
    <s v="$75,000 but less than $100,000"/>
    <x v="2"/>
    <s v="No"/>
    <s v="White Non-Hispanic"/>
    <x v="0"/>
    <s v="Somewhat conservative"/>
    <s v="Male"/>
    <s v="Protestant"/>
    <s v="DK/Refused"/>
    <s v="Somewhat good"/>
    <x v="0"/>
    <x v="0"/>
    <s v="Somewhat likely"/>
    <s v="No, not a partner"/>
    <s v="Yes, as a partner"/>
    <s v="Yes, as a partner"/>
    <s v="Yes, as a partner"/>
    <s v="Yes, as a partner"/>
    <s v="Yes, as a partner"/>
    <s v="DK/Refused"/>
  </r>
  <r>
    <s v="Single, that is never married"/>
    <n v="1"/>
    <n v="1"/>
    <x v="0"/>
    <s v="Refused"/>
    <x v="2"/>
    <s v="Some college, no degree (includes community college)"/>
    <s v="$30,000 but less than $40,000"/>
    <x v="0"/>
    <s v="No"/>
    <s v="White Non-Hispanic"/>
    <x v="0"/>
    <s v="Moderate"/>
    <s v="Female"/>
    <s v="Protestant"/>
    <s v="South Korea"/>
    <s v="Somewhat bad"/>
    <x v="0"/>
    <x v="0"/>
    <s v="Very likely"/>
    <s v="Yes, as a partner"/>
    <s v="Yes, as a partner"/>
    <s v="Yes, as a partner"/>
    <s v="Yes, as a partner"/>
    <s v="Yes, as a partner"/>
    <s v="Yes, as a partner"/>
    <s v="Countries will cooperate more with other countries"/>
  </r>
  <r>
    <s v="Single, that is never married"/>
    <n v="3"/>
    <n v="3"/>
    <x v="0"/>
    <n v="25"/>
    <x v="3"/>
    <s v="High school graduate (Grade 12 with diploma or GED certificate)"/>
    <s v="$25,000 but less than $30,000"/>
    <x v="0"/>
    <s v="No"/>
    <s v="White Non-Hispanic"/>
    <x v="0"/>
    <s v="Somewhat conservative"/>
    <s v="Female"/>
    <s v="Catholic, Roman Catholic"/>
    <s v="Germany"/>
    <s v="Somewhat good"/>
    <x v="1"/>
    <x v="2"/>
    <s v="Very likely"/>
    <s v="Yes, as a partner"/>
    <s v="Yes, as a partner"/>
    <s v="Yes, as a partner"/>
    <s v="Yes, as a partner"/>
    <s v="Yes, as a partner"/>
    <s v="Yes, as a partner"/>
    <s v="Everything will be the same as before the crisis"/>
  </r>
  <r>
    <s v="Single, that is never married"/>
    <n v="4"/>
    <n v="3"/>
    <x v="1"/>
    <n v="30"/>
    <x v="1"/>
    <s v="4 year college or university degree/Bachelor.s degree (e.g., BS, BA, AB)"/>
    <s v="Don't know"/>
    <x v="4"/>
    <s v="No"/>
    <s v="White Non-Hispanic"/>
    <x v="3"/>
    <s v="Moderate"/>
    <s v="Female"/>
    <s v="Catholic, Roman Catholic"/>
    <s v="Germany"/>
    <s v="Somewhat good"/>
    <x v="0"/>
    <x v="4"/>
    <s v="Somewhat likely"/>
    <s v="No, not a partner"/>
    <s v="No, not a partner"/>
    <s v="No, not a partner"/>
    <s v="No, not a partner"/>
    <s v="Yes, as a partner"/>
    <s v="No, not a partner"/>
    <s v="Countries will increase their focus on national interests"/>
  </r>
  <r>
    <s v="Married"/>
    <n v="2"/>
    <n v="2"/>
    <x v="0"/>
    <n v="68"/>
    <x v="2"/>
    <s v="Postgraduate or professional degree, including master's, doctorate, medical or law degree (e.g., MA, MS, PhD, MD, JD)"/>
    <s v="$100,000 to under $150,000"/>
    <x v="1"/>
    <s v="No"/>
    <s v="White Non-Hispanic"/>
    <x v="0"/>
    <s v="Somewhat liberal"/>
    <s v="Female"/>
    <s v="Catholic, Roman Catholic"/>
    <s v="The European Union (EU)"/>
    <s v="Somewhat good"/>
    <x v="0"/>
    <x v="0"/>
    <s v="Very unlikely"/>
    <s v="Yes, as a partner"/>
    <s v="No, not a partner"/>
    <s v="No, not a partner"/>
    <s v="Yes, as a partner"/>
    <s v="Yes, as a partner"/>
    <s v="Yes, as a partner"/>
    <s v="Everything will be the same as before the crisis"/>
  </r>
  <r>
    <s v="Widowed"/>
    <n v="1"/>
    <n v="1"/>
    <x v="0"/>
    <n v="80"/>
    <x v="2"/>
    <s v="2 year associate degree from a college or university"/>
    <s v="Refused"/>
    <x v="3"/>
    <s v="No"/>
    <s v="White Non-Hispanic"/>
    <x v="0"/>
    <s v="Somewhat liberal"/>
    <s v="Female"/>
    <s v="Protestant"/>
    <s v="United Kingdom"/>
    <s v="Somewhat bad"/>
    <x v="0"/>
    <x v="0"/>
    <s v="Somewhat likely"/>
    <s v="Yes, as a partner"/>
    <s v="Yes, as a partner"/>
    <s v="Yes, as a partner"/>
    <s v="Yes, as a partner"/>
    <s v="Yes, as a partner"/>
    <s v="Yes, as a partner"/>
    <s v="Countries will cooperate more with other countries"/>
  </r>
  <r>
    <s v="Married"/>
    <n v="4"/>
    <n v="2"/>
    <x v="0"/>
    <n v="32"/>
    <x v="1"/>
    <s v="4 year college or university degree/Bachelor.s degree (e.g., BS, BA, AB)"/>
    <s v="$50,000 but less than $75,000"/>
    <x v="2"/>
    <s v="No"/>
    <s v="White Non-Hispanic"/>
    <x v="0"/>
    <s v="Moderate"/>
    <s v="Male"/>
    <s v="Christian (Just Christian)"/>
    <s v="The European Union (EU)"/>
    <s v="Somewhat bad"/>
    <x v="0"/>
    <x v="0"/>
    <s v="Somewhat likely"/>
    <s v="Yes, as a partner"/>
    <s v="Yes, as a partner"/>
    <s v="No, not a partner"/>
    <s v="Yes, as a partner"/>
    <s v="No, not a partner"/>
    <s v="No, not a partner"/>
    <s v="Countries will cooperate more with other countries"/>
  </r>
  <r>
    <s v="Married"/>
    <n v="4"/>
    <n v="4"/>
    <x v="0"/>
    <n v="52"/>
    <x v="0"/>
    <s v="2 year associate degree from a college or university"/>
    <s v="$100,000 to under $150,000"/>
    <x v="1"/>
    <s v="No"/>
    <s v="Black Non-Hispanic"/>
    <x v="0"/>
    <s v="Moderate"/>
    <s v="Male"/>
    <s v="Christian (Just Christian)"/>
    <s v="Russia"/>
    <s v="Somewhat good"/>
    <x v="1"/>
    <x v="2"/>
    <s v="Very unlikely"/>
    <s v="No, not a partner"/>
    <s v="No, not a partner"/>
    <s v="Yes, as a partner"/>
    <s v="Yes, as a partner"/>
    <s v="Yes, as a partner"/>
    <s v="No, not a partner"/>
    <s v="Everything will be the same as before the crisis"/>
  </r>
  <r>
    <s v="Married"/>
    <n v="3"/>
    <n v="3"/>
    <x v="0"/>
    <n v="56"/>
    <x v="0"/>
    <s v="High school graduate (Grade 12 with diploma or GED certificate)"/>
    <s v="$50,000 but less than $75,000"/>
    <x v="2"/>
    <s v="Yes"/>
    <s v="White Hispanic"/>
    <x v="0"/>
    <s v="Very conservative"/>
    <s v="Male"/>
    <s v="Christian (Just Christian)"/>
    <s v="Russia"/>
    <s v="Somewhat good"/>
    <x v="1"/>
    <x v="2"/>
    <s v="Very unlikely"/>
    <s v="No, not a partner"/>
    <s v="No, not a partner"/>
    <s v="No, not a partner"/>
    <s v="Yes, as a partner"/>
    <s v="Yes, as a partner"/>
    <s v="No, not a partner"/>
    <s v="Countries will increase their focus on national interests"/>
  </r>
  <r>
    <s v="Single, that is never married"/>
    <n v="5"/>
    <n v="5"/>
    <x v="0"/>
    <n v="31"/>
    <x v="1"/>
    <s v="High school graduate (Grade 12 with diploma or GED certificate)"/>
    <s v="$25,000 but less than $30,000"/>
    <x v="0"/>
    <s v="Yes"/>
    <s v="Unspecified Hispanic"/>
    <x v="0"/>
    <s v="Somewhat liberal"/>
    <s v="Male"/>
    <s v="Evangelical"/>
    <s v="Mexico"/>
    <s v="Somewhat good"/>
    <x v="0"/>
    <x v="0"/>
    <s v="Somewhat unlikely"/>
    <s v="No, not a partner"/>
    <s v="Yes, as a partner"/>
    <s v="Yes, as a partner"/>
    <s v="No, not a partner"/>
    <s v="No, not a partner"/>
    <s v="No, not a partner"/>
    <s v="Countries will increase their focus on national interests"/>
  </r>
  <r>
    <s v="Single, living with a partner"/>
    <n v="2"/>
    <n v="2"/>
    <x v="0"/>
    <n v="26"/>
    <x v="3"/>
    <s v="Postgraduate or professional degree, including master's, doctorate, medical or law degree (e.g., MA, MS, PhD, MD, JD)"/>
    <s v="$250,000 or more"/>
    <x v="1"/>
    <s v="No"/>
    <s v="White Non-Hispanic"/>
    <x v="0"/>
    <s v="Very liberal"/>
    <s v="Male"/>
    <s v="Jewish/Judaism"/>
    <s v="Germany"/>
    <s v="Very bad"/>
    <x v="0"/>
    <x v="2"/>
    <s v="Very likely"/>
    <s v="Yes, as a partner"/>
    <s v="Yes, as a partner"/>
    <s v="Yes, as a partner"/>
    <s v="Yes, as a partner"/>
    <s v="Yes, as a partner"/>
    <s v="Yes, as a partner"/>
    <s v="Countries will cooperate more with other countries"/>
  </r>
  <r>
    <s v="Married"/>
    <n v="4"/>
    <n v="3"/>
    <x v="0"/>
    <n v="44"/>
    <x v="1"/>
    <s v="Some college, no degree (includes community college)"/>
    <s v="Refused"/>
    <x v="3"/>
    <s v="No"/>
    <s v="White Non-Hispanic"/>
    <x v="0"/>
    <s v="Very conservative"/>
    <s v="Male"/>
    <s v="Agnostic"/>
    <s v="United Kingdom"/>
    <s v="Very good"/>
    <x v="0"/>
    <x v="2"/>
    <s v="Very likely"/>
    <s v="Yes, as a partner"/>
    <s v="Yes, as a partner"/>
    <s v="Yes, as a partner"/>
    <s v="Yes, as a partner"/>
    <s v="Yes, as a partner"/>
    <s v="Yes, as a partner"/>
    <s v="Everything will be the same as before the crisis"/>
  </r>
  <r>
    <s v="Married"/>
    <n v="3"/>
    <n v="3"/>
    <x v="0"/>
    <n v="48"/>
    <x v="1"/>
    <s v="Some college, no degree (includes community college)"/>
    <s v="$40,000 but less than $50,000"/>
    <x v="0"/>
    <s v="Yes"/>
    <s v="White Hispanic"/>
    <x v="0"/>
    <s v="Moderate"/>
    <s v="Female"/>
    <s v="Catholic, Roman Catholic"/>
    <s v="Germany"/>
    <s v="Very good"/>
    <x v="0"/>
    <x v="1"/>
    <s v="Very likely"/>
    <s v="No, not a partner"/>
    <s v="No, not a partner"/>
    <s v="No, not a partner"/>
    <s v="No, not a partner"/>
    <s v="Yes, as a partner"/>
    <s v="Yes, as a partner"/>
    <s v="Countries will increase their focus on national interests"/>
  </r>
  <r>
    <s v="Divorced"/>
    <n v="3"/>
    <n v="3"/>
    <x v="0"/>
    <n v="59"/>
    <x v="0"/>
    <s v="4 year college or university degree/Bachelor.s degree (e.g., BS, BA, AB)"/>
    <s v="$50,000 but less than $75,000"/>
    <x v="2"/>
    <s v="No"/>
    <s v="White Non-Hispanic"/>
    <x v="0"/>
    <s v="Very liberal"/>
    <s v="Male"/>
    <s v="Nothing in particular"/>
    <s v="The European Union (EU)"/>
    <s v="Somewhat bad"/>
    <x v="0"/>
    <x v="0"/>
    <s v="Very likely"/>
    <s v="Yes, as a partner"/>
    <s v="No, not a partner"/>
    <s v="No, not a partner"/>
    <s v="Yes, as a partner"/>
    <s v="Yes, as a partner"/>
    <s v="Yes, as a partner"/>
    <s v="Everything will be the same as before the crisis"/>
  </r>
  <r>
    <s v="Single, living with a partner"/>
    <n v="4"/>
    <n v="2"/>
    <x v="0"/>
    <n v="35"/>
    <x v="1"/>
    <s v="Some college, no degree (includes community college)"/>
    <s v="$25,000 but less than $30,000"/>
    <x v="0"/>
    <s v="Yes"/>
    <s v="White Hispanic"/>
    <x v="0"/>
    <s v="Somewhat liberal"/>
    <s v="Female"/>
    <s v="Catholic, Roman Catholic"/>
    <s v="China"/>
    <s v="Somewhat good"/>
    <x v="0"/>
    <x v="2"/>
    <s v="Somewhat unlikely"/>
    <s v="Yes, as a partner"/>
    <s v="No, not a partner"/>
    <s v="Yes, as a partner"/>
    <s v="Yes, as a partner"/>
    <s v="Yes, as a partner"/>
    <s v="Yes, as a partner"/>
    <s v="Everything will be the same as before the crisis"/>
  </r>
  <r>
    <s v="Married"/>
    <n v="2"/>
    <n v="2"/>
    <x v="0"/>
    <n v="65"/>
    <x v="2"/>
    <s v="High school graduate (Grade 12 with diploma or GED certificate)"/>
    <s v="$100,000 and over (Unspecified)"/>
    <x v="1"/>
    <s v="No"/>
    <s v="White Non-Hispanic"/>
    <x v="0"/>
    <s v="Very liberal"/>
    <s v="Male"/>
    <s v="Jewish/Judaism"/>
    <s v="United Kingdom"/>
    <s v="Somewhat good"/>
    <x v="0"/>
    <x v="0"/>
    <s v="Somewhat likely"/>
    <s v="Yes, as a partner"/>
    <s v="Yes, as a partner"/>
    <s v="Yes, as a partner"/>
    <s v="Yes, as a partner"/>
    <s v="Yes, as a partner"/>
    <s v="Yes, as a partner"/>
    <s v="Countries will cooperate more with other countries"/>
  </r>
  <r>
    <s v="Married"/>
    <n v="2"/>
    <n v="2"/>
    <x v="0"/>
    <n v="67"/>
    <x v="2"/>
    <s v="Postgraduate or professional degree, including master's, doctorate, medical or law degree (e.g., MA, MS, PhD, MD, JD)"/>
    <s v="Refused"/>
    <x v="3"/>
    <s v="No"/>
    <s v="White Non-Hispanic"/>
    <x v="0"/>
    <s v="Somewhat liberal"/>
    <s v="Male"/>
    <s v="Jewish/Judaism"/>
    <s v="Germany"/>
    <s v="Somewhat bad"/>
    <x v="0"/>
    <x v="0"/>
    <s v="Somewhat unlikely"/>
    <s v="Yes, as a partner"/>
    <s v="No, not a partner"/>
    <s v="Yes, as a partner"/>
    <s v="No, not a partner"/>
    <s v="Yes, as a partner"/>
    <s v="Yes, as a partner"/>
    <s v="Countries will cooperate more with other countries"/>
  </r>
  <r>
    <s v="Married"/>
    <n v="2"/>
    <n v="2"/>
    <x v="0"/>
    <n v="51"/>
    <x v="0"/>
    <s v="4 year college or university degree/Bachelor.s degree (e.g., BS, BA, AB)"/>
    <s v="$50,000 but less than $75,000"/>
    <x v="2"/>
    <s v="No"/>
    <s v="White Non-Hispanic"/>
    <x v="0"/>
    <s v="Moderate"/>
    <s v="Male"/>
    <s v="Catholic, Roman Catholic"/>
    <s v="Canada"/>
    <s v="Somewhat good"/>
    <x v="4"/>
    <x v="1"/>
    <s v="Very likely"/>
    <s v="No, not a partner"/>
    <s v="No, not a partner"/>
    <s v="Yes, as a partner"/>
    <s v="Yes, as a partner"/>
    <s v="Yes, as a partner"/>
    <s v="Yes, as a partner"/>
    <s v="Countries will increase their focus on national interests"/>
  </r>
  <r>
    <s v="Single, that is never married"/>
    <n v="3"/>
    <n v="3"/>
    <x v="0"/>
    <n v="29"/>
    <x v="3"/>
    <s v="Some college, no degree (includes community college)"/>
    <s v="$25,000 but less than $30,000"/>
    <x v="0"/>
    <s v="No"/>
    <s v="Mixed"/>
    <x v="0"/>
    <s v="Somewhat liberal"/>
    <s v="Male"/>
    <s v="Non-denominational or Independent Church"/>
    <s v="China"/>
    <s v="Somewhat good"/>
    <x v="0"/>
    <x v="2"/>
    <s v="Very unlikely"/>
    <s v="Yes, as a partner"/>
    <s v="Yes, as a partner"/>
    <s v="Yes, as a partner"/>
    <s v="Yes, as a partner"/>
    <s v="Yes, as a partner"/>
    <s v="Yes, as a partner"/>
    <s v="Countries will cooperate more with other countries"/>
  </r>
  <r>
    <s v="Married"/>
    <n v="3"/>
    <n v="3"/>
    <x v="0"/>
    <n v="48"/>
    <x v="1"/>
    <s v="Some college, no degree (includes community college)"/>
    <s v="$50,000 but less than $75,000"/>
    <x v="2"/>
    <s v="No"/>
    <s v="White Non-Hispanic"/>
    <x v="0"/>
    <s v="Very conservative"/>
    <s v="Female"/>
    <s v="Protestant"/>
    <s v="DK/Refused"/>
    <s v="Somewhat good"/>
    <x v="4"/>
    <x v="1"/>
    <s v="Somewhat unlikely"/>
    <s v="Yes, as a partner"/>
    <s v="Yes, as a partner"/>
    <s v="Yes, as a partner"/>
    <s v="Yes, as a partner"/>
    <s v="Yes, as a partner"/>
    <s v="Yes, as a partner"/>
    <s v="Everything will be the same as before the crisis"/>
  </r>
  <r>
    <s v="Single, living with a partner"/>
    <n v="2"/>
    <n v="2"/>
    <x v="0"/>
    <n v="26"/>
    <x v="3"/>
    <s v="4 year college or university degree/Bachelor.s degree (e.g., BS, BA, AB)"/>
    <s v="$50,000 but less than $75,000"/>
    <x v="2"/>
    <s v="No"/>
    <s v="White Non-Hispanic"/>
    <x v="0"/>
    <s v="Somewhat conservative"/>
    <s v="Male"/>
    <s v="Nothing in particular"/>
    <s v="United Kingdom"/>
    <s v="Somewhat good"/>
    <x v="0"/>
    <x v="0"/>
    <s v="Very likely"/>
    <s v="Yes, as a partner"/>
    <s v="No, not a partner"/>
    <s v="No, not a partner"/>
    <s v="No, not a partner"/>
    <s v="No, not a partner"/>
    <s v="Yes, as a partner"/>
    <s v="Countries will cooperate more with other countries"/>
  </r>
  <r>
    <s v="Single, that is never married"/>
    <n v="2"/>
    <n v="2"/>
    <x v="0"/>
    <n v="30"/>
    <x v="1"/>
    <s v="2 year associate degree from a college or university"/>
    <s v="$50,000 but less than $75,000"/>
    <x v="2"/>
    <s v="Yes"/>
    <s v="Unspecified Hispanic"/>
    <x v="0"/>
    <s v="Somewhat liberal"/>
    <s v="Female"/>
    <s v="Christian (Just Christian)"/>
    <s v="Israel"/>
    <s v="Somewhat good"/>
    <x v="1"/>
    <x v="2"/>
    <s v="Somewhat likely"/>
    <s v="Yes, as a partner"/>
    <s v="No, not a partner"/>
    <s v="Yes, as a partner"/>
    <s v="Yes, as a partner"/>
    <s v="Yes, as a partner"/>
    <s v="Yes, as a partner"/>
    <s v="Countries will increase their focus on national interests"/>
  </r>
  <r>
    <s v="Married"/>
    <n v="3"/>
    <n v="3"/>
    <x v="0"/>
    <n v="57"/>
    <x v="0"/>
    <s v="4 year college or university degree/Bachelor.s degree (e.g., BS, BA, AB)"/>
    <s v="$75,000 but less than $100,000"/>
    <x v="2"/>
    <s v="No"/>
    <s v="White Non-Hispanic"/>
    <x v="1"/>
    <s v="Moderate"/>
    <s v="Male"/>
    <s v="Christian (Just Christian)"/>
    <s v="United Kingdom"/>
    <s v="Somewhat good"/>
    <x v="0"/>
    <x v="0"/>
    <s v="Somewhat unlikely"/>
    <s v="Yes, as a partner"/>
    <s v="Yes, as a partner"/>
    <s v="Yes, as a partner"/>
    <s v="Yes, as a partner"/>
    <s v="Yes, as a partner"/>
    <s v="Yes, as a partner"/>
    <s v="Countries will increase their focus on national interests"/>
  </r>
  <r>
    <s v="Married"/>
    <n v="2"/>
    <n v="2"/>
    <x v="0"/>
    <n v="49"/>
    <x v="1"/>
    <s v="4 year college or university degree/Bachelor.s degree (e.g., BS, BA, AB)"/>
    <s v="$75,000 but less than $100,000"/>
    <x v="2"/>
    <s v="No"/>
    <s v="White Non-Hispanic"/>
    <x v="0"/>
    <s v="Very liberal"/>
    <s v="Female"/>
    <s v="Catholic, Roman Catholic"/>
    <s v="The European Union (EU)"/>
    <s v="Somewhat good"/>
    <x v="0"/>
    <x v="2"/>
    <s v="Somewhat likely"/>
    <s v="Yes, as a partner"/>
    <s v="Yes, as a partner"/>
    <s v="Yes, as a partner"/>
    <s v="Yes, as a partner"/>
    <s v="Yes, as a partner"/>
    <s v="Yes, as a partner"/>
    <s v="Everything will be the same as before the crisis"/>
  </r>
  <r>
    <s v="Married"/>
    <n v="2"/>
    <n v="2"/>
    <x v="0"/>
    <n v="39"/>
    <x v="1"/>
    <s v="4 year college or university degree/Bachelor.s degree (e.g., BS, BA, AB)"/>
    <s v="$75,000 but less than $100,000"/>
    <x v="2"/>
    <s v="No"/>
    <s v="Native American/American Indian/Alaska Native"/>
    <x v="0"/>
    <s v="Very liberal"/>
    <s v="Male"/>
    <s v="Christian (Just Christian)"/>
    <s v="China"/>
    <s v="Somewhat good"/>
    <x v="4"/>
    <x v="2"/>
    <s v="Somewhat likely"/>
    <s v="Yes, as a partner"/>
    <s v="Yes, as a partner"/>
    <s v="Yes, as a partner"/>
    <s v="Yes, as a partner"/>
    <s v="Yes, as a partner"/>
    <s v="Yes, as a partner"/>
    <s v="Countries will cooperate more with other countries"/>
  </r>
  <r>
    <s v="Married"/>
    <n v="5"/>
    <n v="5"/>
    <x v="0"/>
    <n v="45"/>
    <x v="1"/>
    <s v="4 year college or university degree/Bachelor.s degree (e.g., BS, BA, AB)"/>
    <s v="$25,000 but less than $30,000"/>
    <x v="0"/>
    <s v="No"/>
    <s v="Asian/Chinese/Japanese"/>
    <x v="0"/>
    <s v="Moderate"/>
    <s v="Male"/>
    <s v="Jewish/Judaism"/>
    <s v="United Kingdom"/>
    <s v="Somewhat good"/>
    <x v="0"/>
    <x v="0"/>
    <s v="Somewhat unlikely"/>
    <s v="Yes, as a partner"/>
    <s v="Yes, as a partner"/>
    <s v="Yes, as a partner"/>
    <s v="Yes, as a partner"/>
    <s v="Yes, as a partner"/>
    <s v="Yes, as a partner"/>
    <s v="Countries will cooperate more with other countries"/>
  </r>
  <r>
    <s v="Single, that is never married"/>
    <n v="1"/>
    <n v="1"/>
    <x v="0"/>
    <n v="19"/>
    <x v="3"/>
    <s v="High school incomplete (Grades 9-11 or Grade 12 with NO diploma)"/>
    <s v="$15,000 but less than $25,000"/>
    <x v="0"/>
    <s v="No"/>
    <s v="White Non-Hispanic"/>
    <x v="1"/>
    <s v="Somewhat liberal"/>
    <s v="Male"/>
    <s v="Refused"/>
    <s v="China"/>
    <s v="Somewhat good"/>
    <x v="4"/>
    <x v="1"/>
    <s v="Somewhat unlikely"/>
    <s v="Yes, as a partner"/>
    <s v="DK/Refused"/>
    <s v="DK/Refused"/>
    <s v="DK/Refused"/>
    <s v="Yes, as a partner"/>
    <s v="Yes, as a partner"/>
    <s v="Countries will increase their focus on national interests"/>
  </r>
  <r>
    <s v="Single, that is never married"/>
    <n v="1"/>
    <n v="1"/>
    <x v="0"/>
    <n v="54"/>
    <x v="0"/>
    <s v="Postgraduate or professional degree, including master's, doctorate, medical or law degree (e.g., MA, MS, PhD, MD, JD)"/>
    <s v="$50,000 but less than $75,000"/>
    <x v="2"/>
    <s v="No"/>
    <s v="White Non-Hispanic"/>
    <x v="0"/>
    <s v="Somewhat conservative"/>
    <s v="Male"/>
    <s v="Catholic, Roman Catholic"/>
    <s v="United Kingdom"/>
    <s v="Somewhat good"/>
    <x v="0"/>
    <x v="0"/>
    <s v="Very likely"/>
    <s v="Yes, as a partner"/>
    <s v="Yes, as a partner"/>
    <s v="Yes, as a partner"/>
    <s v="Yes, as a partner"/>
    <s v="Yes, as a partner"/>
    <s v="Yes, as a partner"/>
    <s v="Countries will cooperate more with other countries"/>
  </r>
  <r>
    <s v="Single, living with a partner"/>
    <n v="2"/>
    <n v="2"/>
    <x v="0"/>
    <n v="19"/>
    <x v="3"/>
    <s v="Postgraduate or professional degree, including master's, doctorate, medical or law degree (e.g., MA, MS, PhD, MD, JD)"/>
    <s v="$150,000 to under $200,000"/>
    <x v="1"/>
    <s v="No"/>
    <s v="White Non-Hispanic"/>
    <x v="0"/>
    <s v="Very liberal"/>
    <s v="Male"/>
    <s v="Atheist"/>
    <s v="North Korea"/>
    <s v="Somewhat bad"/>
    <x v="0"/>
    <x v="0"/>
    <s v="Very likely"/>
    <s v="No, not a partner"/>
    <s v="Yes, as a partner"/>
    <s v="No, not a partner"/>
    <s v="Yes, as a partner"/>
    <s v="Yes, as a partner"/>
    <s v="No, not a partner"/>
    <s v="Everything will be the same as before the crisis"/>
  </r>
  <r>
    <s v="Married"/>
    <n v="3"/>
    <n v="2"/>
    <x v="0"/>
    <n v="37"/>
    <x v="1"/>
    <s v="High school graduate (Grade 12 with diploma or GED certificate)"/>
    <s v="$100,000 to under $150,000"/>
    <x v="1"/>
    <s v="No"/>
    <s v="White Non-Hispanic"/>
    <x v="0"/>
    <s v="Somewhat conservative"/>
    <s v="Male"/>
    <s v="Catholic, Roman Catholic"/>
    <s v="China"/>
    <s v="Somewhat good"/>
    <x v="1"/>
    <x v="2"/>
    <s v="Somewhat likely"/>
    <s v="Yes, as a partner"/>
    <s v="No, not a partner"/>
    <s v="Yes, as a partner"/>
    <s v="Yes, as a partner"/>
    <s v="Yes, as a partner"/>
    <s v="Yes, as a partner"/>
    <s v="Everything will be the same as before the crisis"/>
  </r>
  <r>
    <s v="Refused"/>
    <n v="2"/>
    <n v="2"/>
    <x v="0"/>
    <n v="54"/>
    <x v="0"/>
    <s v="2 year associate degree from a college or university"/>
    <s v="$40,000 but less than $50,000"/>
    <x v="0"/>
    <s v="No"/>
    <s v="White Non-Hispanic"/>
    <x v="0"/>
    <s v="Very conservative"/>
    <s v="Male"/>
    <s v="Catholic, Roman Catholic"/>
    <s v="China"/>
    <s v="Very good"/>
    <x v="1"/>
    <x v="0"/>
    <s v="Somewhat unlikely"/>
    <s v="Yes, as a partner"/>
    <s v="Yes, as a partner"/>
    <s v="Yes, as a partner"/>
    <s v="Yes, as a partner"/>
    <s v="Yes, as a partner"/>
    <s v="Yes, as a partner"/>
    <s v="Countries will cooperate more with other countries"/>
  </r>
  <r>
    <s v="Single, living with a partner"/>
    <n v="3"/>
    <n v="3"/>
    <x v="0"/>
    <n v="32"/>
    <x v="1"/>
    <s v="Some postgraduate or professional schooling, no postgraduate degree"/>
    <s v="$75,000 but less than $100,000"/>
    <x v="2"/>
    <s v="No"/>
    <s v="White Non-Hispanic"/>
    <x v="0"/>
    <s v="Very liberal"/>
    <s v="Female"/>
    <s v="Catholic, Roman Catholic"/>
    <s v="Israel"/>
    <s v="Somewhat bad"/>
    <x v="0"/>
    <x v="0"/>
    <s v="Very likely"/>
    <s v="Yes, as a partner"/>
    <s v="Yes, as a partner"/>
    <s v="Yes, as a partner"/>
    <s v="Yes, as a partner"/>
    <s v="Yes, as a partner"/>
    <s v="Yes, as a partner"/>
    <s v="Countries will increase their focus on national interests"/>
  </r>
  <r>
    <s v="Widowed"/>
    <n v="2"/>
    <n v="2"/>
    <x v="0"/>
    <n v="74"/>
    <x v="2"/>
    <s v="High school incomplete (Grades 9-11 or Grade 12 with NO diploma)"/>
    <s v="Less than $50,000 (Unspecified)"/>
    <x v="0"/>
    <s v="No"/>
    <s v="White Non-Hispanic"/>
    <x v="0"/>
    <s v="Moderate"/>
    <s v="Female"/>
    <s v="Baptist"/>
    <s v="DK/Refused"/>
    <s v="Somewhat good"/>
    <x v="2"/>
    <x v="0"/>
    <s v="Very unlikely"/>
    <s v="No, not a partner"/>
    <s v="No, not a partner"/>
    <s v="No, not a partner"/>
    <s v="Yes, as a partner"/>
    <s v="DK/Refused"/>
    <s v="DK/Refused"/>
    <s v="DK/Refused"/>
  </r>
  <r>
    <s v="Married"/>
    <n v="7"/>
    <n v="4"/>
    <x v="0"/>
    <n v="48"/>
    <x v="1"/>
    <s v="Some college, no degree (includes community college)"/>
    <s v="$50,000 but less than $75,000"/>
    <x v="2"/>
    <s v="No"/>
    <s v="Mixed"/>
    <x v="1"/>
    <s v="Very conservative"/>
    <s v="Male"/>
    <s v="Protestant"/>
    <s v="Israel"/>
    <s v="Somewhat good"/>
    <x v="4"/>
    <x v="0"/>
    <s v="Somewhat unlikely"/>
    <s v="Yes, as a partner"/>
    <s v="Yes, as a partner"/>
    <s v="No, not a partner"/>
    <s v="Yes, as a partner"/>
    <s v="Yes, as a partner"/>
    <s v="Yes, as a partner"/>
    <s v="Countries will cooperate more with other countries"/>
  </r>
  <r>
    <s v="Divorced"/>
    <n v="3"/>
    <n v="3"/>
    <x v="0"/>
    <n v="44"/>
    <x v="1"/>
    <s v="2 year associate degree from a college or university"/>
    <s v="$40,000 but less than $50,000"/>
    <x v="0"/>
    <s v="Yes"/>
    <s v="Black Hispanic"/>
    <x v="0"/>
    <s v="Very conservative"/>
    <s v="Female"/>
    <s v="Evangelical"/>
    <s v="China"/>
    <s v="Somewhat bad"/>
    <x v="4"/>
    <x v="1"/>
    <s v="Very likely"/>
    <s v="Yes, as a partner"/>
    <s v="Yes, as a partner"/>
    <s v="No, not a partner"/>
    <s v="Yes, as a partner"/>
    <s v="Yes, as a partner"/>
    <s v="Yes, as a partner"/>
    <s v="Everything will be the same as before the crisis"/>
  </r>
  <r>
    <s v="Married"/>
    <n v="2"/>
    <n v="2"/>
    <x v="0"/>
    <n v="34"/>
    <x v="1"/>
    <s v="Some college, no degree (includes community college)"/>
    <s v="$30,000 but less than $40,000"/>
    <x v="0"/>
    <s v="No"/>
    <s v="White Non-Hispanic"/>
    <x v="0"/>
    <s v="Very liberal"/>
    <s v="Male"/>
    <s v="Catholic, Roman Catholic"/>
    <s v="China"/>
    <s v="Somewhat good"/>
    <x v="1"/>
    <x v="2"/>
    <s v="Somewhat likely"/>
    <s v="Yes, as a partner"/>
    <s v="No, not a partner"/>
    <s v="No, not a partner"/>
    <s v="Yes, as a partner"/>
    <s v="Yes, as a partner"/>
    <s v="Yes, as a partner"/>
    <s v="Everything will be the same as before the crisis"/>
  </r>
  <r>
    <s v="Single, that is never married"/>
    <n v="1"/>
    <n v="1"/>
    <x v="0"/>
    <n v="23"/>
    <x v="3"/>
    <s v="High school graduate (Grade 12 with diploma or GED certificate)"/>
    <s v="$30,000 but less than $40,000"/>
    <x v="0"/>
    <s v="No"/>
    <s v="White Non-Hispanic"/>
    <x v="1"/>
    <s v="Somewhat conservative"/>
    <s v="Male"/>
    <s v="Christian (Just Christian)"/>
    <s v="United Kingdom"/>
    <s v="Somewhat good"/>
    <x v="4"/>
    <x v="1"/>
    <s v="Very likely"/>
    <s v="Yes, as a partner"/>
    <s v="No, not a partner"/>
    <s v="No, not a partner"/>
    <s v="Yes, as a partner"/>
    <s v="Yes, as a partner"/>
    <s v="Yes, as a partner"/>
    <s v="Countries will increase their focus on national interests"/>
  </r>
  <r>
    <s v="Married"/>
    <n v="5"/>
    <n v="3"/>
    <x v="0"/>
    <n v="45"/>
    <x v="1"/>
    <s v="Some college, no degree (includes community college)"/>
    <s v="$100,000 to under $150,000"/>
    <x v="1"/>
    <s v="No"/>
    <s v="White Non-Hispanic"/>
    <x v="0"/>
    <s v="Very conservative"/>
    <s v="Male"/>
    <s v="Muslim/Islamic"/>
    <s v="United Kingdom"/>
    <s v="Very good"/>
    <x v="0"/>
    <x v="0"/>
    <s v="Very unlikely"/>
    <s v="Yes, as a partner"/>
    <s v="Yes, as a partner"/>
    <s v="Yes, as a partner"/>
    <s v="Yes, as a partner"/>
    <s v="Yes, as a partner"/>
    <s v="Yes, as a partner"/>
    <s v="Everything will be the same as before the crisis"/>
  </r>
  <r>
    <s v="Married"/>
    <n v="2"/>
    <n v="2"/>
    <x v="0"/>
    <s v="Refused"/>
    <x v="2"/>
    <s v="High school graduate (Grade 12 with diploma or GED certificate)"/>
    <s v="$15,000 but less than $25,000"/>
    <x v="0"/>
    <s v="Yes"/>
    <s v="White Hispanic"/>
    <x v="0"/>
    <s v="Very conservative"/>
    <s v="Male"/>
    <s v="Nothing in particular"/>
    <s v="DK/Refused"/>
    <s v="Somewhat good"/>
    <x v="0"/>
    <x v="2"/>
    <s v="Somewhat likely"/>
    <s v="No, not a partner"/>
    <s v="No, not a partner"/>
    <s v="No, not a partner"/>
    <s v="No, not a partner"/>
    <s v="No, not a partner"/>
    <s v="No, not a partner"/>
    <s v="Countries will increase their focus on national interests"/>
  </r>
  <r>
    <s v="Single, that is never married"/>
    <n v="4"/>
    <n v="4"/>
    <x v="0"/>
    <n v="25"/>
    <x v="3"/>
    <s v="4 year college or university degree/Bachelor.s degree (e.g., BS, BA, AB)"/>
    <s v="$30,000 but less than $40,000"/>
    <x v="0"/>
    <s v="No"/>
    <s v="Black Non-Hispanic"/>
    <x v="0"/>
    <s v="Somewhat liberal"/>
    <s v="Female"/>
    <s v="Nothing in particular"/>
    <s v="United Kingdom"/>
    <s v="Very good"/>
    <x v="0"/>
    <x v="0"/>
    <s v="Somewhat unlikely"/>
    <s v="Yes, as a partner"/>
    <s v="Yes, as a partner"/>
    <s v="Yes, as a partner"/>
    <s v="Yes, as a partner"/>
    <s v="Yes, as a partner"/>
    <s v="Yes, as a partner"/>
    <s v="Countries will cooperate more with other countries"/>
  </r>
  <r>
    <s v="Married"/>
    <n v="2"/>
    <n v="2"/>
    <x v="0"/>
    <n v="66"/>
    <x v="2"/>
    <s v="Postgraduate or professional degree, including master's, doctorate, medical or law degree (e.g., MA, MS, PhD, MD, JD)"/>
    <s v="$150,000 to under $200,000"/>
    <x v="1"/>
    <s v="No"/>
    <s v="White Non-Hispanic"/>
    <x v="0"/>
    <s v="Moderate"/>
    <s v="Male"/>
    <s v="Christian (Just Christian)"/>
    <s v="United Kingdom"/>
    <s v="Somewhat good"/>
    <x v="0"/>
    <x v="0"/>
    <s v="Somewhat likely"/>
    <s v="Yes, as a partner"/>
    <s v="Yes, as a partner"/>
    <s v="Yes, as a partner"/>
    <s v="No, not a partner"/>
    <s v="No, not a partner"/>
    <s v="No, not a partner"/>
    <s v="Countries will increase their focus on national interests"/>
  </r>
  <r>
    <s v="Married"/>
    <n v="3"/>
    <n v="2"/>
    <x v="0"/>
    <n v="38"/>
    <x v="1"/>
    <s v="Some college, no degree (includes community college)"/>
    <s v="$75,000 but less than $100,000"/>
    <x v="2"/>
    <s v="No"/>
    <s v="White Non-Hispanic"/>
    <x v="0"/>
    <s v="Moderate"/>
    <s v="Female"/>
    <s v="Christian (Just Christian)"/>
    <s v="China"/>
    <s v="Somewhat good"/>
    <x v="1"/>
    <x v="2"/>
    <s v="Somewhat likely"/>
    <s v="Yes, as a partner"/>
    <s v="Yes, as a partner"/>
    <s v="Yes, as a partner"/>
    <s v="Yes, as a partner"/>
    <s v="No, not a partner"/>
    <s v="Yes, as a partner"/>
    <s v="Countries will increase their focus on national interests"/>
  </r>
  <r>
    <s v="Married"/>
    <n v="2"/>
    <n v="2"/>
    <x v="0"/>
    <n v="66"/>
    <x v="2"/>
    <s v="Some college, no degree (includes community college)"/>
    <s v="$100,000 to under $150,000"/>
    <x v="1"/>
    <s v="No"/>
    <s v="Refused"/>
    <x v="0"/>
    <s v="Somewhat conservative"/>
    <s v="Female"/>
    <s v="Protestant"/>
    <s v="Israel"/>
    <s v="Somewhat bad"/>
    <x v="0"/>
    <x v="0"/>
    <s v="Somewhat likely"/>
    <s v="No, not a partner"/>
    <s v="No, not a partner"/>
    <s v="No, not a partner"/>
    <s v="No, not a partner"/>
    <s v="No, not a partner"/>
    <s v="No, not a partner"/>
    <s v="Everything will be the same as before the crisis"/>
  </r>
  <r>
    <s v="Married"/>
    <n v="2"/>
    <n v="2"/>
    <x v="0"/>
    <n v="37"/>
    <x v="1"/>
    <s v="4 year college or university degree/Bachelor.s degree (e.g., BS, BA, AB)"/>
    <s v="$30,000 but less than $40,000"/>
    <x v="0"/>
    <s v="No"/>
    <s v="White Non-Hispanic"/>
    <x v="0"/>
    <s v="Very liberal"/>
    <s v="Female"/>
    <s v="Nothing in particular"/>
    <s v="Canada"/>
    <s v="Very good"/>
    <x v="0"/>
    <x v="0"/>
    <s v="Somewhat likely"/>
    <s v="Yes, as a partner"/>
    <s v="Yes, as a partner"/>
    <s v="No, not a partner"/>
    <s v="Yes, as a partner"/>
    <s v="Yes, as a partner"/>
    <s v="No, not a partner"/>
    <s v="Countries will increase their focus on national interests"/>
  </r>
  <r>
    <s v="Divorced"/>
    <n v="2"/>
    <n v="1"/>
    <x v="0"/>
    <n v="49"/>
    <x v="1"/>
    <s v="Postgraduate or professional degree, including master's, doctorate, medical or law degree (e.g., MA, MS, PhD, MD, JD)"/>
    <s v="$150,000 to under $200,000"/>
    <x v="1"/>
    <s v="No"/>
    <s v="White Non-Hispanic"/>
    <x v="1"/>
    <s v="Somewhat conservative"/>
    <s v="Male"/>
    <s v="Nothing in particular"/>
    <s v="China"/>
    <s v="Somewhat good"/>
    <x v="0"/>
    <x v="0"/>
    <s v="Somewhat unlikely"/>
    <s v="Yes, as a partner"/>
    <s v="No, not a partner"/>
    <s v="No, not a partner"/>
    <s v="Yes, as a partner"/>
    <s v="Yes, as a partner"/>
    <s v="No, not a partner"/>
    <s v="Countries will increase their focus on national interests"/>
  </r>
  <r>
    <s v="Single, that is never married"/>
    <s v="Refused"/>
    <s v="Refused"/>
    <x v="0"/>
    <n v="63"/>
    <x v="0"/>
    <s v="Less than high school (Grades 1-8 or no formal schooling)"/>
    <s v="Less than $15,000"/>
    <x v="0"/>
    <s v="Yes"/>
    <s v="Unspecified Hispanic"/>
    <x v="0"/>
    <s v="Very conservative"/>
    <s v="Male"/>
    <s v="Christian (Just Christian)"/>
    <s v="DK/Refused"/>
    <s v="Somewhat good"/>
    <x v="1"/>
    <x v="2"/>
    <s v="Very likely"/>
    <s v="Yes, as a partner"/>
    <s v="Yes, as a partner"/>
    <s v="No, not a partner"/>
    <s v="Yes, as a partner"/>
    <s v="Yes, as a partner"/>
    <s v="Yes, as a partner"/>
    <s v="Countries will cooperate more with other countries"/>
  </r>
  <r>
    <s v="Married"/>
    <n v="2"/>
    <n v="2"/>
    <x v="0"/>
    <n v="58"/>
    <x v="0"/>
    <s v="Some college, no degree (includes community college)"/>
    <s v="$75,000 but less than $100,000"/>
    <x v="2"/>
    <s v="No"/>
    <s v="White Non-Hispanic"/>
    <x v="0"/>
    <s v="Very conservative"/>
    <s v="Male"/>
    <s v="Baptist"/>
    <s v="United Kingdom"/>
    <s v="Very good"/>
    <x v="4"/>
    <x v="0"/>
    <s v="Somewhat unlikely"/>
    <s v="Yes, as a partner"/>
    <s v="Yes, as a partner"/>
    <s v="Yes, as a partner"/>
    <s v="Yes, as a partner"/>
    <s v="Yes, as a partner"/>
    <s v="Yes, as a partner"/>
    <s v="Everything will be the same as before the crisis"/>
  </r>
  <r>
    <s v="Married"/>
    <n v="2"/>
    <n v="2"/>
    <x v="0"/>
    <n v="45"/>
    <x v="1"/>
    <s v="2 year associate degree from a college or university"/>
    <s v="$75,000 but less than $100,000"/>
    <x v="2"/>
    <s v="No"/>
    <s v="White Non-Hispanic"/>
    <x v="0"/>
    <s v="Very liberal"/>
    <s v="Female"/>
    <s v="Christian (Just Christian)"/>
    <s v="United Kingdom"/>
    <s v="Somewhat good"/>
    <x v="1"/>
    <x v="2"/>
    <s v="Somewhat unlikely"/>
    <s v="Yes, as a partner"/>
    <s v="No, not a partner"/>
    <s v="No, not a partner"/>
    <s v="Yes, as a partner"/>
    <s v="Yes, as a partner"/>
    <s v="Yes, as a partner"/>
    <s v="Countries will cooperate more with other countries"/>
  </r>
  <r>
    <s v="Widowed"/>
    <n v="6"/>
    <n v="4"/>
    <x v="0"/>
    <n v="81"/>
    <x v="2"/>
    <s v="4 year college or university degree/Bachelor.s degree (e.g., BS, BA, AB)"/>
    <s v="$30,000 but less than $40,000"/>
    <x v="0"/>
    <s v="No"/>
    <s v="White Non-Hispanic"/>
    <x v="0"/>
    <s v="Very conservative"/>
    <s v="Female"/>
    <s v="Catholic, Roman Catholic"/>
    <s v="Israel"/>
    <s v="Somewhat good"/>
    <x v="0"/>
    <x v="0"/>
    <s v="Somewhat likely"/>
    <s v="Yes, as a partner"/>
    <s v="No, not a partner"/>
    <s v="Yes, as a partner"/>
    <s v="Yes, as a partner"/>
    <s v="Yes, as a partner"/>
    <s v="No, not a partner"/>
    <s v="Countries will cooperate more with other countries"/>
  </r>
  <r>
    <s v="Single, that is never married"/>
    <n v="2"/>
    <n v="2"/>
    <x v="0"/>
    <n v="29"/>
    <x v="3"/>
    <s v="Less than high school (Grades 1-8 or no formal schooling)"/>
    <s v="Less than $15,000"/>
    <x v="0"/>
    <s v="Yes"/>
    <s v="Black Hispanic"/>
    <x v="0"/>
    <s v="Very conservative"/>
    <s v="Male"/>
    <s v="Nothing in particular"/>
    <s v="Mexico"/>
    <s v="Somewhat bad"/>
    <x v="1"/>
    <x v="2"/>
    <s v="Very likely"/>
    <s v="Yes, as a partner"/>
    <s v="Yes, as a partner"/>
    <s v="No, not a partner"/>
    <s v="No, not a partner"/>
    <s v="No, not a partner"/>
    <s v="No, not a partner"/>
    <s v="Everything will be the same as before the crisis"/>
  </r>
  <r>
    <s v="Single, living with a partner"/>
    <n v="3"/>
    <n v="3"/>
    <x v="0"/>
    <n v="61"/>
    <x v="0"/>
    <s v="4 year college or university degree/Bachelor.s degree (e.g., BS, BA, AB)"/>
    <s v="$15,000 but less than $25,000"/>
    <x v="0"/>
    <s v="No"/>
    <s v="White Non-Hispanic"/>
    <x v="0"/>
    <s v="Somewhat liberal"/>
    <s v="Female"/>
    <s v="Christian (Just Christian)"/>
    <s v="DK/Refused"/>
    <s v="Somewhat bad"/>
    <x v="1"/>
    <x v="0"/>
    <s v="Somewhat likely"/>
    <s v="No, not a partner"/>
    <s v="No, not a partner"/>
    <s v="No, not a partner"/>
    <s v="Yes, as a partner"/>
    <s v="Yes, as a partner"/>
    <s v="No, not a partner"/>
    <s v="Countries will increase their focus on national interests"/>
  </r>
  <r>
    <s v="Married"/>
    <n v="2"/>
    <n v="2"/>
    <x v="0"/>
    <n v="67"/>
    <x v="2"/>
    <s v="Postgraduate or professional degree, including master's, doctorate, medical or law degree (e.g., MA, MS, PhD, MD, JD)"/>
    <s v="$100,000 to under $150,000"/>
    <x v="1"/>
    <s v="No"/>
    <s v="White Non-Hispanic"/>
    <x v="0"/>
    <s v="Very conservative"/>
    <s v="Male"/>
    <s v="Catholic, Roman Catholic"/>
    <s v="United Kingdom"/>
    <s v="Somewhat good"/>
    <x v="4"/>
    <x v="0"/>
    <s v="Somewhat likely"/>
    <s v="Yes, as a partner"/>
    <s v="No, not a partner"/>
    <s v="Yes, as a partner"/>
    <s v="No, not a partner"/>
    <s v="Yes, as a partner"/>
    <s v="Yes, as a partner"/>
    <s v="Countries will increase their focus on national interests"/>
  </r>
  <r>
    <s v="Single, living with a partner"/>
    <n v="6"/>
    <n v="5"/>
    <x v="1"/>
    <n v="49"/>
    <x v="1"/>
    <s v="Some college, no degree (includes community college)"/>
    <s v="$100,000 to under $150,000"/>
    <x v="1"/>
    <s v="No"/>
    <s v="White Non-Hispanic"/>
    <x v="3"/>
    <s v="Moderate"/>
    <s v="Male"/>
    <s v="Christian (Just Christian)"/>
    <s v="United Kingdom"/>
    <s v="Somewhat good"/>
    <x v="1"/>
    <x v="0"/>
    <s v="Somewhat unlikely"/>
    <s v="Yes, as a partner"/>
    <s v="Yes, as a partner"/>
    <s v="Yes, as a partner"/>
    <s v="Yes, as a partner"/>
    <s v="Yes, as a partner"/>
    <s v="Yes, as a partner"/>
    <s v="Everything will be the same as before the crisis"/>
  </r>
  <r>
    <s v="Divorced"/>
    <n v="2"/>
    <n v="2"/>
    <x v="0"/>
    <n v="65"/>
    <x v="2"/>
    <s v="Postgraduate or professional degree, including master's, doctorate, medical or law degree (e.g., MA, MS, PhD, MD, JD)"/>
    <s v="$75,000 but less than $100,000"/>
    <x v="2"/>
    <s v="Yes"/>
    <s v="White Hispanic"/>
    <x v="0"/>
    <s v="Somewhat conservative"/>
    <s v="Female"/>
    <s v="Baptist"/>
    <s v="Canada"/>
    <s v="Somewhat bad"/>
    <x v="1"/>
    <x v="2"/>
    <s v="Very unlikely"/>
    <s v="No, not a partner"/>
    <s v="Yes, as a partner"/>
    <s v="No, not a partner"/>
    <s v="Yes, as a partner"/>
    <s v="Yes, as a partner"/>
    <s v="No, not a partner"/>
    <s v="Everything will be the same as before the crisis"/>
  </r>
  <r>
    <s v="Married"/>
    <n v="3"/>
    <n v="3"/>
    <x v="0"/>
    <n v="58"/>
    <x v="0"/>
    <s v="High school graduate (Grade 12 with diploma or GED certificate)"/>
    <s v="$50,000 but less than $75,000"/>
    <x v="2"/>
    <s v="No"/>
    <s v="Black Non-Hispanic"/>
    <x v="0"/>
    <s v="Moderate"/>
    <s v="Male"/>
    <s v="Agnostic"/>
    <s v="United Kingdom"/>
    <s v="Very good"/>
    <x v="0"/>
    <x v="2"/>
    <s v="Somewhat likely"/>
    <s v="No, not a partner"/>
    <s v="Yes, as a partner"/>
    <s v="Yes, as a partner"/>
    <s v="Yes, as a partner"/>
    <s v="Yes, as a partner"/>
    <s v="Yes, as a partner"/>
    <s v="Countries will cooperate more with other countries"/>
  </r>
  <r>
    <s v="Single, living with a partner"/>
    <n v="3"/>
    <n v="2"/>
    <x v="0"/>
    <n v="35"/>
    <x v="1"/>
    <s v="Some college, no degree (includes community college)"/>
    <s v="$40,000 but less than $50,000"/>
    <x v="0"/>
    <s v="Yes"/>
    <s v="White Hispanic"/>
    <x v="0"/>
    <s v="Somewhat liberal"/>
    <s v="Female"/>
    <s v="Catholic, Roman Catholic"/>
    <s v="Germany"/>
    <s v="Very good"/>
    <x v="0"/>
    <x v="0"/>
    <s v="Very likely"/>
    <s v="Yes, as a partner"/>
    <s v="Yes, as a partner"/>
    <s v="No, not a partner"/>
    <s v="Yes, as a partner"/>
    <s v="Yes, as a partner"/>
    <s v="No, not a partner"/>
    <s v="Countries will increase their focus on national interests"/>
  </r>
  <r>
    <s v="Widowed"/>
    <n v="1"/>
    <n v="1"/>
    <x v="0"/>
    <n v="69"/>
    <x v="2"/>
    <s v="Postgraduate or professional degree, including master's, doctorate, medical or law degree (e.g., MA, MS, PhD, MD, JD)"/>
    <s v="$75,000 but less than $100,000"/>
    <x v="2"/>
    <s v="No"/>
    <s v="White Non-Hispanic"/>
    <x v="0"/>
    <s v="Somewhat conservative"/>
    <s v="Female"/>
    <s v="Catholic, Roman Catholic"/>
    <s v="Israel"/>
    <s v="Somewhat good"/>
    <x v="0"/>
    <x v="2"/>
    <s v="Somewhat likely"/>
    <s v="Yes, as a partner"/>
    <s v="Yes, as a partner"/>
    <s v="Yes, as a partner"/>
    <s v="No, not a partner"/>
    <s v="Yes, as a partner"/>
    <s v="Yes, as a partner"/>
    <s v="Countries will increase their focus on national interests"/>
  </r>
  <r>
    <s v="Widowed"/>
    <n v="3"/>
    <n v="3"/>
    <x v="0"/>
    <n v="69"/>
    <x v="2"/>
    <s v="High school graduate (Grade 12 with diploma or GED certificate)"/>
    <s v="$40,000 but less than $50,000"/>
    <x v="0"/>
    <s v="Yes"/>
    <s v="White Hispanic"/>
    <x v="0"/>
    <s v="Very conservative"/>
    <s v="Male"/>
    <s v="Catholic, Roman Catholic"/>
    <s v="China"/>
    <s v="DK/Refused"/>
    <x v="4"/>
    <x v="1"/>
    <s v="Somewhat unlikely"/>
    <s v="DK/Refused"/>
    <s v="DK/Refused"/>
    <s v="DK/Refused"/>
    <s v="Yes, as a partner"/>
    <s v="DK/Refused"/>
    <s v="DK/Refused"/>
    <s v="Countries will cooperate more with other countries"/>
  </r>
  <r>
    <s v="Separated"/>
    <n v="5"/>
    <n v="5"/>
    <x v="0"/>
    <n v="33"/>
    <x v="1"/>
    <s v="High school graduate (Grade 12 with diploma or GED certificate)"/>
    <s v="$15,000 but less than $25,000"/>
    <x v="0"/>
    <s v="Yes"/>
    <s v="White Hispanic"/>
    <x v="3"/>
    <s v="Moderate"/>
    <s v="Male"/>
    <s v="Nothing in particular"/>
    <s v="DK/Refused"/>
    <s v="Somewhat good"/>
    <x v="1"/>
    <x v="1"/>
    <s v="Somewhat unlikely"/>
    <s v="Yes, as a partner"/>
    <s v="Yes, as a partner"/>
    <s v="No, not a partner"/>
    <s v="Yes, as a partner"/>
    <s v="Yes, as a partner"/>
    <s v="Yes, as a partner"/>
    <s v="Countries will cooperate more with other countries"/>
  </r>
  <r>
    <s v="Single, that is never married"/>
    <n v="3"/>
    <n v="3"/>
    <x v="0"/>
    <n v="35"/>
    <x v="1"/>
    <s v="High school graduate (Grade 12 with diploma or GED certificate)"/>
    <s v="Less than $15,000"/>
    <x v="0"/>
    <s v="No"/>
    <s v="White Non-Hispanic"/>
    <x v="1"/>
    <s v="Moderate"/>
    <s v="Male"/>
    <s v="Christian (Just Christian)"/>
    <s v="The European Union (EU)"/>
    <s v="Somewhat bad"/>
    <x v="0"/>
    <x v="2"/>
    <s v="Very unlikely"/>
    <s v="Yes, as a partner"/>
    <s v="Yes, as a partner"/>
    <s v="No, not a partner"/>
    <s v="No, not a partner"/>
    <s v="No, not a partner"/>
    <s v="No, not a partner"/>
    <s v="Countries will cooperate more with other countries"/>
  </r>
  <r>
    <s v="Divorced"/>
    <n v="2"/>
    <n v="2"/>
    <x v="0"/>
    <n v="40"/>
    <x v="1"/>
    <s v="Some college, no degree (includes community college)"/>
    <s v="$50,000 but less than $75,000"/>
    <x v="2"/>
    <s v="No"/>
    <s v="White Non-Hispanic"/>
    <x v="0"/>
    <s v="Moderate"/>
    <s v="Male"/>
    <s v="Protestant"/>
    <s v="United Kingdom"/>
    <s v="Somewhat good"/>
    <x v="1"/>
    <x v="2"/>
    <s v="Somewhat likely"/>
    <s v="No, not a partner"/>
    <s v="Yes, as a partner"/>
    <s v="Yes, as a partner"/>
    <s v="No, not a partner"/>
    <s v="No, not a partner"/>
    <s v="No, not a partner"/>
    <s v="Countries will increase their focus on national interests"/>
  </r>
  <r>
    <s v="Married"/>
    <n v="5"/>
    <n v="2"/>
    <x v="0"/>
    <n v="43"/>
    <x v="1"/>
    <s v="4 year college or university degree/Bachelor.s degree (e.g., BS, BA, AB)"/>
    <s v="$200,000 to under $250,000"/>
    <x v="1"/>
    <s v="No"/>
    <s v="White Non-Hispanic"/>
    <x v="0"/>
    <s v="Somewhat liberal"/>
    <s v="Female"/>
    <s v="Catholic, Roman Catholic"/>
    <s v="China"/>
    <s v="Somewhat bad"/>
    <x v="0"/>
    <x v="2"/>
    <s v="Somewhat unlikely"/>
    <s v="Yes, as a partner"/>
    <s v="No, not a partner"/>
    <s v="No, not a partner"/>
    <s v="Yes, as a partner"/>
    <s v="Yes, as a partner"/>
    <s v="Yes, as a partner"/>
    <s v="Everything will be the same as before the crisis"/>
  </r>
  <r>
    <s v="Divorced"/>
    <n v="1"/>
    <n v="1"/>
    <x v="0"/>
    <n v="58"/>
    <x v="0"/>
    <s v="Postgraduate or professional degree, including master's, doctorate, medical or law degree (e.g., MA, MS, PhD, MD, JD)"/>
    <s v="$50,000 but less than $75,000"/>
    <x v="2"/>
    <s v="No"/>
    <s v="Black Non-Hispanic"/>
    <x v="0"/>
    <s v="Moderate"/>
    <s v="Male"/>
    <s v="Protestant"/>
    <s v="United Kingdom"/>
    <s v="Somewhat bad"/>
    <x v="0"/>
    <x v="0"/>
    <s v="Somewhat likely"/>
    <s v="Yes, as a partner"/>
    <s v="Yes, as a partner"/>
    <s v="Yes, as a partner"/>
    <s v="Yes, as a partner"/>
    <s v="Yes, as a partner"/>
    <s v="Yes, as a partner"/>
    <s v="Countries will increase their focus on national interests"/>
  </r>
  <r>
    <s v="Married"/>
    <n v="2"/>
    <n v="2"/>
    <x v="0"/>
    <n v="38"/>
    <x v="1"/>
    <s v="Some college, no degree (includes community college)"/>
    <s v="$40,000 but less than $50,000"/>
    <x v="0"/>
    <s v="No"/>
    <s v="White Non-Hispanic"/>
    <x v="0"/>
    <s v="Moderate"/>
    <s v="Female"/>
    <s v="Christian (Just Christian)"/>
    <s v="Russia"/>
    <s v="Somewhat good"/>
    <x v="1"/>
    <x v="2"/>
    <s v="Somewhat likely"/>
    <s v="Yes, as a partner"/>
    <s v="No, not a partner"/>
    <s v="Yes, as a partner"/>
    <s v="No, not a partner"/>
    <s v="Yes, as a partner"/>
    <s v="No, not a partner"/>
    <s v="Everything will be the same as before the crisis"/>
  </r>
  <r>
    <s v="Married"/>
    <n v="3"/>
    <n v="3"/>
    <x v="0"/>
    <n v="41"/>
    <x v="1"/>
    <s v="Some college, no degree (includes community college)"/>
    <s v="$40,000 but less than $50,000"/>
    <x v="0"/>
    <s v="No"/>
    <s v="Black Non-Hispanic"/>
    <x v="0"/>
    <s v="Very liberal"/>
    <s v="Female"/>
    <s v="Christian (Just Christian)"/>
    <s v="United Kingdom"/>
    <s v="Somewhat good"/>
    <x v="4"/>
    <x v="1"/>
    <s v="Somewhat likely"/>
    <s v="Yes, as a partner"/>
    <s v="Yes, as a partner"/>
    <s v="Yes, as a partner"/>
    <s v="Yes, as a partner"/>
    <s v="Yes, as a partner"/>
    <s v="Yes, as a partner"/>
    <s v="Countries will increase their focus on national interests"/>
  </r>
  <r>
    <s v="Married"/>
    <n v="4"/>
    <n v="4"/>
    <x v="0"/>
    <n v="52"/>
    <x v="0"/>
    <s v="2 year associate degree from a college or university"/>
    <s v="$50,000 but less than $75,000"/>
    <x v="2"/>
    <s v="No"/>
    <s v="White Non-Hispanic"/>
    <x v="0"/>
    <s v="Moderate"/>
    <s v="Female"/>
    <s v="Christian (Just Christian)"/>
    <s v="Mexico"/>
    <s v="Somewhat good"/>
    <x v="0"/>
    <x v="0"/>
    <s v="Somewhat likely"/>
    <s v="Yes, as a partner"/>
    <s v="Yes, as a partner"/>
    <s v="Yes, as a partner"/>
    <s v="Yes, as a partner"/>
    <s v="No, not a partner"/>
    <s v="Yes, as a partner"/>
    <s v="Countries will cooperate more with other countries"/>
  </r>
  <r>
    <s v="Single, that is never married"/>
    <n v="3"/>
    <n v="3"/>
    <x v="0"/>
    <n v="26"/>
    <x v="3"/>
    <s v="4 year college or university degree/Bachelor.s degree (e.g., BS, BA, AB)"/>
    <s v="$50,000 but less than $75,000"/>
    <x v="2"/>
    <s v="No"/>
    <s v="White Non-Hispanic"/>
    <x v="0"/>
    <s v="Somewhat conservative"/>
    <s v="Male"/>
    <s v="Protestant"/>
    <s v="United Kingdom"/>
    <s v="Somewhat good"/>
    <x v="0"/>
    <x v="2"/>
    <s v="Somewhat unlikely"/>
    <s v="Yes, as a partner"/>
    <s v="Yes, as a partner"/>
    <s v="Yes, as a partner"/>
    <s v="Yes, as a partner"/>
    <s v="Yes, as a partner"/>
    <s v="Yes, as a partner"/>
    <s v="Everything will be the same as before the crisis"/>
  </r>
  <r>
    <s v="Married"/>
    <n v="5"/>
    <n v="4"/>
    <x v="0"/>
    <n v="48"/>
    <x v="1"/>
    <s v="2 year associate degree from a college or university"/>
    <s v="$250,000 or more"/>
    <x v="1"/>
    <s v="No"/>
    <s v="Mixed"/>
    <x v="1"/>
    <s v="Moderate"/>
    <s v="Male"/>
    <s v="Nothing in particular"/>
    <s v="Israel"/>
    <s v="Somewhat bad"/>
    <x v="0"/>
    <x v="0"/>
    <s v="Somewhat likely"/>
    <s v="Yes, as a partner"/>
    <s v="No, not a partner"/>
    <s v="No, not a partner"/>
    <s v="Yes, as a partner"/>
    <s v="Yes, as a partner"/>
    <s v="Yes, as a partner"/>
    <s v="Countries will increase their focus on national interests"/>
  </r>
  <r>
    <s v="Married"/>
    <n v="6"/>
    <n v="6"/>
    <x v="0"/>
    <n v="48"/>
    <x v="1"/>
    <s v="Postgraduate or professional degree, including master's, doctorate, medical or law degree (e.g., MA, MS, PhD, MD, JD)"/>
    <s v="$50,000 but less than $75,000"/>
    <x v="2"/>
    <s v="No"/>
    <s v="White Non-Hispanic"/>
    <x v="0"/>
    <s v="Somewhat conservative"/>
    <s v="Male"/>
    <s v="Catholic, Roman Catholic"/>
    <s v="Canada"/>
    <s v="Very bad"/>
    <x v="0"/>
    <x v="0"/>
    <s v="Somewhat likely"/>
    <s v="Yes, as a partner"/>
    <s v="Yes, as a partner"/>
    <s v="Yes, as a partner"/>
    <s v="Yes, as a partner"/>
    <s v="Yes, as a partner"/>
    <s v="Yes, as a partner"/>
    <s v="Countries will increase their focus on national interests"/>
  </r>
  <r>
    <s v="Separated"/>
    <n v="1"/>
    <n v="1"/>
    <x v="0"/>
    <n v="67"/>
    <x v="2"/>
    <s v="High school graduate (Grade 12 with diploma or GED certificate)"/>
    <s v="Less than $15,000"/>
    <x v="0"/>
    <s v="No"/>
    <s v="Black Non-Hispanic"/>
    <x v="0"/>
    <s v="Very liberal"/>
    <s v="Female"/>
    <s v="Nothing in particular"/>
    <s v="DK/Refused"/>
    <s v="Very good"/>
    <x v="1"/>
    <x v="2"/>
    <s v="Very likely"/>
    <s v="No, not a partner"/>
    <s v="No, not a partner"/>
    <s v="No, not a partner"/>
    <s v="No, not a partner"/>
    <s v="No, not a partner"/>
    <s v="No, not a partner"/>
    <s v="Everything will be the same as before the crisis"/>
  </r>
  <r>
    <s v="Married"/>
    <n v="5"/>
    <n v="2"/>
    <x v="0"/>
    <n v="43"/>
    <x v="1"/>
    <s v="4 year college or university degree/Bachelor.s degree (e.g., BS, BA, AB)"/>
    <s v="$250,000 or more"/>
    <x v="1"/>
    <s v="No"/>
    <s v="White Non-Hispanic"/>
    <x v="0"/>
    <s v="Moderate"/>
    <s v="Male"/>
    <s v="Catholic, Roman Catholic"/>
    <s v="Other"/>
    <s v="Somewhat good"/>
    <x v="0"/>
    <x v="0"/>
    <s v="Very likely"/>
    <s v="Yes, as a partner"/>
    <s v="Yes, as a partner"/>
    <s v="Yes, as a partner"/>
    <s v="Yes, as a partner"/>
    <s v="Yes, as a partner"/>
    <s v="Yes, as a partner"/>
    <s v="Everything will be the same as before the crisis"/>
  </r>
  <r>
    <s v="Married"/>
    <n v="3"/>
    <n v="3"/>
    <x v="0"/>
    <n v="55"/>
    <x v="0"/>
    <s v="Postgraduate or professional degree, including master's, doctorate, medical or law degree (e.g., MA, MS, PhD, MD, JD)"/>
    <s v="$50,000 but less than $75,000"/>
    <x v="2"/>
    <s v="Yes"/>
    <s v="Black Hispanic"/>
    <x v="0"/>
    <s v="Moderate"/>
    <s v="Female"/>
    <s v="Lutheran"/>
    <s v="Israel"/>
    <s v="Somewhat bad"/>
    <x v="0"/>
    <x v="0"/>
    <s v="Somewhat likely"/>
    <s v="No, not a partner"/>
    <s v="No, not a partner"/>
    <s v="No, not a partner"/>
    <s v="Yes, as a partner"/>
    <s v="Yes, as a partner"/>
    <s v="Yes, as a partner"/>
    <s v="Countries will cooperate more with other countries"/>
  </r>
  <r>
    <s v="Single, that is never married"/>
    <n v="2"/>
    <n v="2"/>
    <x v="0"/>
    <n v="26"/>
    <x v="3"/>
    <s v="2 year associate degree from a college or university"/>
    <s v="$30,000 but less than $40,000"/>
    <x v="0"/>
    <s v="Yes"/>
    <s v="White Hispanic"/>
    <x v="0"/>
    <s v="Moderate"/>
    <s v="Female"/>
    <s v="Nothing in particular"/>
    <s v="United Kingdom"/>
    <s v="Somewhat bad"/>
    <x v="0"/>
    <x v="0"/>
    <s v="Somewhat likely"/>
    <s v="Yes, as a partner"/>
    <s v="Yes, as a partner"/>
    <s v="No, not a partner"/>
    <s v="No, not a partner"/>
    <s v="No, not a partner"/>
    <s v="No, not a partner"/>
    <s v="Countries will increase their focus on national interests"/>
  </r>
  <r>
    <s v="Married"/>
    <n v="5"/>
    <n v="5"/>
    <x v="0"/>
    <n v="50"/>
    <x v="0"/>
    <s v="Some college, no degree (includes community college)"/>
    <s v="$100,000 to under $150,000"/>
    <x v="1"/>
    <s v="Yes"/>
    <s v="White Hispanic"/>
    <x v="0"/>
    <s v="Somewhat liberal"/>
    <s v="Male"/>
    <s v="Catholic, Roman Catholic"/>
    <s v="United Kingdom"/>
    <s v="Somewhat good"/>
    <x v="1"/>
    <x v="0"/>
    <s v="Somewhat unlikely"/>
    <s v="Yes, as a partner"/>
    <s v="Yes, as a partner"/>
    <s v="Yes, as a partner"/>
    <s v="Yes, as a partner"/>
    <s v="Yes, as a partner"/>
    <s v="Yes, as a partner"/>
    <s v="Everything will be the same as before the crisis"/>
  </r>
  <r>
    <s v="Separated"/>
    <n v="1"/>
    <n v="1"/>
    <x v="0"/>
    <n v="54"/>
    <x v="0"/>
    <s v="High school graduate (Grade 12 with diploma or GED certificate)"/>
    <s v="$40,000 but less than $50,000"/>
    <x v="0"/>
    <s v="No"/>
    <s v="White Non-Hispanic"/>
    <x v="0"/>
    <s v="Moderate"/>
    <s v="Male"/>
    <s v="Protestant"/>
    <s v="Germany"/>
    <s v="Somewhat good"/>
    <x v="0"/>
    <x v="0"/>
    <s v="Very likely"/>
    <s v="Yes, as a partner"/>
    <s v="Yes, as a partner"/>
    <s v="Yes, as a partner"/>
    <s v="Yes, as a partner"/>
    <s v="Yes, as a partner"/>
    <s v="Yes, as a partner"/>
    <s v="Countries will increase their focus on national interests"/>
  </r>
  <r>
    <s v="Married"/>
    <n v="2"/>
    <n v="2"/>
    <x v="0"/>
    <n v="40"/>
    <x v="1"/>
    <s v="4 year college or university degree/Bachelor.s degree (e.g., BS, BA, AB)"/>
    <s v="$30,000 but less than $40,000"/>
    <x v="0"/>
    <s v="No"/>
    <s v="White Non-Hispanic"/>
    <x v="0"/>
    <s v="Moderate"/>
    <s v="Male"/>
    <s v="Catholic, Roman Catholic"/>
    <s v="United Kingdom"/>
    <s v="Somewhat good"/>
    <x v="0"/>
    <x v="0"/>
    <s v="Very likely"/>
    <s v="Yes, as a partner"/>
    <s v="Yes, as a partner"/>
    <s v="No, not a partner"/>
    <s v="Yes, as a partner"/>
    <s v="Yes, as a partner"/>
    <s v="Yes, as a partner"/>
    <s v="Countries will increase their focus on national interests"/>
  </r>
  <r>
    <s v="Single, that is never married"/>
    <n v="1"/>
    <n v="1"/>
    <x v="0"/>
    <n v="30"/>
    <x v="1"/>
    <s v="4 year college or university degree/Bachelor.s degree (e.g., BS, BA, AB)"/>
    <s v="$75,000 but less than $100,000"/>
    <x v="2"/>
    <s v="No"/>
    <s v="White Non-Hispanic"/>
    <x v="0"/>
    <s v="Somewhat liberal"/>
    <s v="Male"/>
    <s v="Nothing in particular"/>
    <s v="China"/>
    <s v="Very good"/>
    <x v="1"/>
    <x v="2"/>
    <s v="Very unlikely"/>
    <s v="Yes, as a partner"/>
    <s v="DK/Refused"/>
    <s v="No, not a partner"/>
    <s v="Yes, as a partner"/>
    <s v="Yes, as a partner"/>
    <s v="Yes, as a partner"/>
    <s v="Countries will cooperate more with other countries"/>
  </r>
  <r>
    <s v="Married"/>
    <n v="3"/>
    <n v="3"/>
    <x v="0"/>
    <n v="54"/>
    <x v="0"/>
    <s v="4 year college or university degree/Bachelor.s degree (e.g., BS, BA, AB)"/>
    <s v="$50,000 but less than $75,000"/>
    <x v="2"/>
    <s v="No"/>
    <s v="White Non-Hispanic"/>
    <x v="1"/>
    <s v="Very conservative"/>
    <s v="Male"/>
    <s v="Protestant"/>
    <s v="Israel"/>
    <s v="Somewhat bad"/>
    <x v="0"/>
    <x v="0"/>
    <s v="Very likely"/>
    <s v="Yes, as a partner"/>
    <s v="No, not a partner"/>
    <s v="Yes, as a partner"/>
    <s v="Yes, as a partner"/>
    <s v="Yes, as a partner"/>
    <s v="Yes, as a partner"/>
    <s v="Countries will increase their focus on national interests"/>
  </r>
  <r>
    <s v="Single, that is never married"/>
    <n v="2"/>
    <n v="2"/>
    <x v="0"/>
    <n v="26"/>
    <x v="3"/>
    <s v="High school graduate (Grade 12 with diploma or GED certificate)"/>
    <s v="$30,000 but less than $40,000"/>
    <x v="0"/>
    <s v="No"/>
    <s v="White Non-Hispanic"/>
    <x v="0"/>
    <s v="Moderate"/>
    <s v="Male"/>
    <s v="Christian (Just Christian)"/>
    <s v="China"/>
    <s v="Somewhat good"/>
    <x v="1"/>
    <x v="2"/>
    <s v="Somewhat unlikely"/>
    <s v="Yes, as a partner"/>
    <s v="Yes, as a partner"/>
    <s v="Yes, as a partner"/>
    <s v="Yes, as a partner"/>
    <s v="Yes, as a partner"/>
    <s v="Yes, as a partner"/>
    <s v="Countries will cooperate more with other countries"/>
  </r>
  <r>
    <s v="Married"/>
    <n v="2"/>
    <n v="2"/>
    <x v="0"/>
    <n v="47"/>
    <x v="1"/>
    <s v="2 year associate degree from a college or university"/>
    <s v="$50,000 but less than $100,000 (Unspecified)"/>
    <x v="2"/>
    <s v="No"/>
    <s v="White Non-Hispanic"/>
    <x v="0"/>
    <s v="Somewhat conservative"/>
    <s v="Female"/>
    <s v="Christian (Just Christian)"/>
    <s v="Germany"/>
    <s v="Somewhat good"/>
    <x v="0"/>
    <x v="0"/>
    <s v="Somewhat unlikely"/>
    <s v="Yes, as a partner"/>
    <s v="Yes, as a partner"/>
    <s v="Yes, as a partner"/>
    <s v="Yes, as a partner"/>
    <s v="Yes, as a partner"/>
    <s v="Yes, as a partner"/>
    <s v="Everything will be the same as before the crisis"/>
  </r>
  <r>
    <s v="Married"/>
    <n v="2"/>
    <n v="2"/>
    <x v="0"/>
    <n v="39"/>
    <x v="1"/>
    <s v="Some college, no degree (includes community college)"/>
    <s v="$50,000 but less than $75,000"/>
    <x v="2"/>
    <s v="Yes"/>
    <s v="Black Hispanic"/>
    <x v="0"/>
    <s v="Moderate"/>
    <s v="Male"/>
    <s v="Agnostic"/>
    <s v="China"/>
    <s v="Very good"/>
    <x v="0"/>
    <x v="2"/>
    <s v="Somewhat unlikely"/>
    <s v="Yes, as a partner"/>
    <s v="No, not a partner"/>
    <s v="No, not a partner"/>
    <s v="No, not a partner"/>
    <s v="Yes, as a partner"/>
    <s v="Yes, as a partner"/>
    <s v="Countries will increase their focus on national interests"/>
  </r>
  <r>
    <s v="Married"/>
    <n v="4"/>
    <n v="4"/>
    <x v="0"/>
    <n v="50"/>
    <x v="0"/>
    <s v="Some college, no degree (includes community college)"/>
    <s v="$40,000 but less than $50,000"/>
    <x v="0"/>
    <s v="Yes"/>
    <s v="White Hispanic"/>
    <x v="0"/>
    <s v="Somewhat conservative"/>
    <s v="Female"/>
    <s v="Catholic, Roman Catholic"/>
    <s v="Mexico"/>
    <s v="Somewhat good"/>
    <x v="0"/>
    <x v="2"/>
    <s v="Somewhat likely"/>
    <s v="Yes, as a partner"/>
    <s v="No, not a partner"/>
    <s v="No, not a partner"/>
    <s v="Yes, as a partner"/>
    <s v="Yes, as a partner"/>
    <s v="Yes, as a partner"/>
    <s v="Everything will be the same as before the crisis"/>
  </r>
  <r>
    <s v="Single, living with a partner"/>
    <n v="2"/>
    <n v="2"/>
    <x v="0"/>
    <n v="33"/>
    <x v="1"/>
    <s v="High school graduate (Grade 12 with diploma or GED certificate)"/>
    <s v="$15,000 but less than $25,000"/>
    <x v="0"/>
    <s v="No"/>
    <s v="White Non-Hispanic"/>
    <x v="0"/>
    <s v="Very liberal"/>
    <s v="Male"/>
    <s v="Nothing in particular"/>
    <s v="Canada"/>
    <s v="DK/Refused"/>
    <x v="4"/>
    <x v="1"/>
    <s v="Somewhat likely"/>
    <s v="Yes, as a partner"/>
    <s v="No, not a partner"/>
    <s v="No, not a partner"/>
    <s v="No, not a partner"/>
    <s v="No, not a partner"/>
    <s v="No, not a partner"/>
    <s v="Everything will be the same as before the crisis"/>
  </r>
  <r>
    <s v="Married"/>
    <n v="3"/>
    <n v="3"/>
    <x v="0"/>
    <n v="65"/>
    <x v="2"/>
    <s v="High school graduate (Grade 12 with diploma or GED certificate)"/>
    <s v="$40,000 but less than $50,000"/>
    <x v="0"/>
    <s v="No"/>
    <s v="White Non-Hispanic"/>
    <x v="0"/>
    <s v="Very conservative"/>
    <s v="Male"/>
    <s v="Protestant"/>
    <s v="Germany"/>
    <s v="Very good"/>
    <x v="0"/>
    <x v="0"/>
    <s v="Somewhat likely"/>
    <s v="Yes, as a partner"/>
    <s v="Yes, as a partner"/>
    <s v="Yes, as a partner"/>
    <s v="Yes, as a partner"/>
    <s v="Yes, as a partner"/>
    <s v="Yes, as a partner"/>
    <s v="Countries will cooperate more with other countries"/>
  </r>
  <r>
    <s v="Single, living with a partner"/>
    <n v="2"/>
    <n v="2"/>
    <x v="0"/>
    <n v="34"/>
    <x v="1"/>
    <s v="High school graduate (Grade 12 with diploma or GED certificate)"/>
    <s v="$40,000 but less than $50,000"/>
    <x v="0"/>
    <s v="No"/>
    <s v="White Non-Hispanic"/>
    <x v="0"/>
    <s v="Somewhat liberal"/>
    <s v="Female"/>
    <s v="Catholic, Roman Catholic"/>
    <s v="Canada"/>
    <s v="Somewhat good"/>
    <x v="1"/>
    <x v="2"/>
    <s v="Somewhat likely"/>
    <s v="Yes, as a partner"/>
    <s v="No, not a partner"/>
    <s v="No, not a partner"/>
    <s v="No, not a partner"/>
    <s v="Yes, as a partner"/>
    <s v="No, not a partner"/>
    <s v="Everything will be the same as before the crisis"/>
  </r>
  <r>
    <s v="Married"/>
    <n v="2"/>
    <n v="2"/>
    <x v="0"/>
    <n v="42"/>
    <x v="1"/>
    <s v="Some college, no degree (includes community college)"/>
    <s v="$30,000 but less than $40,000"/>
    <x v="0"/>
    <s v="No"/>
    <s v="White Non-Hispanic"/>
    <x v="0"/>
    <s v="Very liberal"/>
    <s v="Male"/>
    <s v="Catholic, Roman Catholic"/>
    <s v="Russia"/>
    <s v="Somewhat bad"/>
    <x v="1"/>
    <x v="2"/>
    <s v="Somewhat unlikely"/>
    <s v="Yes, as a partner"/>
    <s v="No, not a partner"/>
    <s v="Yes, as a partner"/>
    <s v="No, not a partner"/>
    <s v="Yes, as a partner"/>
    <s v="No, not a partner"/>
    <s v="Everything will be the same as before the crisis"/>
  </r>
  <r>
    <s v="Single, that is never married"/>
    <n v="3"/>
    <n v="3"/>
    <x v="0"/>
    <n v="19"/>
    <x v="3"/>
    <s v="High school graduate (Grade 12 with diploma or GED certificate)"/>
    <s v="$15,000 but less than $25,000"/>
    <x v="0"/>
    <s v="No"/>
    <s v="Mixed"/>
    <x v="0"/>
    <s v="Somewhat liberal"/>
    <s v="Male"/>
    <s v="Other"/>
    <s v="United Kingdom"/>
    <s v="Somewhat good"/>
    <x v="0"/>
    <x v="2"/>
    <s v="Somewhat likely"/>
    <s v="Yes, as a partner"/>
    <s v="No, not a partner"/>
    <s v="No, not a partner"/>
    <s v="Yes, as a partner"/>
    <s v="Yes, as a partner"/>
    <s v="Yes, as a partner"/>
    <s v="Countries will cooperate more with other countries"/>
  </r>
  <r>
    <s v="Married"/>
    <n v="4"/>
    <n v="3"/>
    <x v="0"/>
    <n v="44"/>
    <x v="1"/>
    <s v="Some college, no degree (includes community college)"/>
    <s v="$50,000 but less than $75,000"/>
    <x v="2"/>
    <s v="No"/>
    <s v="White Non-Hispanic"/>
    <x v="0"/>
    <s v="Moderate"/>
    <s v="Male"/>
    <s v="Nothing in particular"/>
    <s v="United Kingdom"/>
    <s v="Somewhat good"/>
    <x v="1"/>
    <x v="2"/>
    <s v="Somewhat unlikely"/>
    <s v="Yes, as a partner"/>
    <s v="Yes, as a partner"/>
    <s v="Yes, as a partner"/>
    <s v="Yes, as a partner"/>
    <s v="Yes, as a partner"/>
    <s v="Yes, as a partner"/>
    <s v="Countries will increase their focus on national interests"/>
  </r>
  <r>
    <s v="Married"/>
    <n v="2"/>
    <n v="2"/>
    <x v="0"/>
    <n v="61"/>
    <x v="0"/>
    <s v="4 year college or university degree/Bachelor.s degree (e.g., BS, BA, AB)"/>
    <s v="$50,000 but less than $75,000"/>
    <x v="2"/>
    <s v="No"/>
    <s v="White Non-Hispanic"/>
    <x v="0"/>
    <s v="Somewhat conservative"/>
    <s v="Female"/>
    <s v="Christian (Just Christian)"/>
    <s v="United Kingdom"/>
    <s v="Somewhat good"/>
    <x v="4"/>
    <x v="1"/>
    <s v="Somewhat unlikely"/>
    <s v="Yes, as a partner"/>
    <s v="Yes, as a partner"/>
    <s v="Yes, as a partner"/>
    <s v="Yes, as a partner"/>
    <s v="Yes, as a partner"/>
    <s v="Yes, as a partner"/>
    <s v="Countries will cooperate more with other countries"/>
  </r>
  <r>
    <s v="Separated"/>
    <n v="3"/>
    <n v="2"/>
    <x v="0"/>
    <n v="52"/>
    <x v="0"/>
    <s v="High school graduate (Grade 12 with diploma or GED certificate)"/>
    <s v="$50,000 but less than $75,000"/>
    <x v="2"/>
    <s v="No"/>
    <s v="White Non-Hispanic"/>
    <x v="0"/>
    <s v="Somewhat liberal"/>
    <s v="Female"/>
    <s v="Atheist"/>
    <s v="United Kingdom"/>
    <s v="Somewhat bad"/>
    <x v="4"/>
    <x v="0"/>
    <s v="Somewhat likely"/>
    <s v="No, not a partner"/>
    <s v="Yes, as a partner"/>
    <s v="Yes, as a partner"/>
    <s v="No, not a partner"/>
    <s v="No, not a partner"/>
    <s v="Yes, as a partner"/>
    <s v="Countries will increase their focus on national interests"/>
  </r>
  <r>
    <s v="Widowed"/>
    <n v="4"/>
    <n v="4"/>
    <x v="0"/>
    <n v="70"/>
    <x v="2"/>
    <s v="High school incomplete (Grades 9-11 or Grade 12 with NO diploma)"/>
    <s v="Less than $15,000"/>
    <x v="0"/>
    <s v="No"/>
    <s v="White Non-Hispanic"/>
    <x v="3"/>
    <s v="Moderate"/>
    <s v="Male"/>
    <s v="Catholic, Roman Catholic"/>
    <s v="United Kingdom"/>
    <s v="Somewhat bad"/>
    <x v="1"/>
    <x v="2"/>
    <s v="Somewhat likely"/>
    <s v="Yes, as a partner"/>
    <s v="Yes, as a partner"/>
    <s v="Yes, as a partner"/>
    <s v="Yes, as a partner"/>
    <s v="No, not a partner"/>
    <s v="Yes, as a partner"/>
    <s v="Everything will be the same as before the crisis"/>
  </r>
  <r>
    <s v="Married"/>
    <n v="3"/>
    <n v="2"/>
    <x v="0"/>
    <n v="33"/>
    <x v="1"/>
    <s v="High school graduate (Grade 12 with diploma or GED certificate)"/>
    <s v="$50,000 but less than $75,000"/>
    <x v="2"/>
    <s v="Yes"/>
    <s v="White Hispanic"/>
    <x v="0"/>
    <s v="Moderate"/>
    <s v="Male"/>
    <s v="Catholic, Roman Catholic"/>
    <s v="China"/>
    <s v="Somewhat good"/>
    <x v="0"/>
    <x v="2"/>
    <s v="Very unlikely"/>
    <s v="Yes, as a partner"/>
    <s v="Yes, as a partner"/>
    <s v="No, not a partner"/>
    <s v="Yes, as a partner"/>
    <s v="No, not a partner"/>
    <s v="Yes, as a partner"/>
    <s v="Everything will be the same as before the crisis"/>
  </r>
  <r>
    <s v="Separated"/>
    <n v="2"/>
    <n v="2"/>
    <x v="0"/>
    <n v="30"/>
    <x v="1"/>
    <s v="High school graduate (Grade 12 with diploma or GED certificate)"/>
    <s v="$30,000 but less than $40,000"/>
    <x v="0"/>
    <s v="Yes"/>
    <s v="Black Hispanic"/>
    <x v="0"/>
    <s v="Somewhat liberal"/>
    <s v="Male"/>
    <s v="Catholic, Roman Catholic"/>
    <s v="DK/Refused"/>
    <s v="Somewhat good"/>
    <x v="0"/>
    <x v="0"/>
    <s v="Somewhat unlikely"/>
    <s v="Yes, as a partner"/>
    <s v="Yes, as a partner"/>
    <s v="No, not a partner"/>
    <s v="Yes, as a partner"/>
    <s v="Yes, as a partner"/>
    <s v="Yes, as a partner"/>
    <s v="Countries will cooperate more with other countries"/>
  </r>
  <r>
    <s v="Single, that is never married"/>
    <n v="2"/>
    <n v="2"/>
    <x v="0"/>
    <n v="34"/>
    <x v="1"/>
    <s v="High school graduate (Grade 12 with diploma or GED certificate)"/>
    <s v="$200,000 to under $250,000"/>
    <x v="1"/>
    <s v="No"/>
    <s v="White Non-Hispanic"/>
    <x v="0"/>
    <s v="Somewhat liberal"/>
    <s v="Female"/>
    <s v="Agnostic"/>
    <s v="China"/>
    <s v="Somewhat good"/>
    <x v="0"/>
    <x v="0"/>
    <s v="Somewhat unlikely"/>
    <s v="Yes, as a partner"/>
    <s v="Yes, as a partner"/>
    <s v="Yes, as a partner"/>
    <s v="Yes, as a partner"/>
    <s v="Yes, as a partner"/>
    <s v="Yes, as a partner"/>
    <s v="Countries will increase their focus on national interests"/>
  </r>
  <r>
    <s v="Married"/>
    <n v="3"/>
    <n v="3"/>
    <x v="0"/>
    <n v="29"/>
    <x v="3"/>
    <s v="2 year associate degree from a college or university"/>
    <s v="$75,000 but less than $100,000"/>
    <x v="2"/>
    <s v="No"/>
    <s v="White Non-Hispanic"/>
    <x v="0"/>
    <s v="Moderate"/>
    <s v="Female"/>
    <s v="Christian (Just Christian)"/>
    <s v="Russia"/>
    <s v="Very good"/>
    <x v="1"/>
    <x v="0"/>
    <s v="Somewhat likely"/>
    <s v="Yes, as a partner"/>
    <s v="Yes, as a partner"/>
    <s v="Yes, as a partner"/>
    <s v="Yes, as a partner"/>
    <s v="No, not a partner"/>
    <s v="No, not a partner"/>
    <s v="Countries will increase their focus on national interests"/>
  </r>
  <r>
    <s v="Single, that is never married"/>
    <n v="1"/>
    <n v="1"/>
    <x v="0"/>
    <n v="38"/>
    <x v="1"/>
    <s v="Postgraduate or professional degree, including master's, doctorate, medical or law degree (e.g., MA, MS, PhD, MD, JD)"/>
    <s v="$50,000 but less than $75,000"/>
    <x v="2"/>
    <s v="No"/>
    <s v="White Non-Hispanic"/>
    <x v="0"/>
    <s v="Very liberal"/>
    <s v="Female"/>
    <s v="Nothing in particular"/>
    <s v="China"/>
    <s v="Somewhat good"/>
    <x v="0"/>
    <x v="0"/>
    <s v="Somewhat likely"/>
    <s v="Yes, as a partner"/>
    <s v="Yes, as a partner"/>
    <s v="Yes, as a partner"/>
    <s v="Yes, as a partner"/>
    <s v="Yes, as a partner"/>
    <s v="Yes, as a partner"/>
    <s v="Countries will increase their focus on national interests"/>
  </r>
  <r>
    <s v="Married"/>
    <n v="2"/>
    <n v="2"/>
    <x v="0"/>
    <n v="61"/>
    <x v="0"/>
    <s v="Some college, no degree (includes community college)"/>
    <s v="$25,000 but less than $30,000"/>
    <x v="0"/>
    <s v="Yes"/>
    <s v="White Hispanic"/>
    <x v="0"/>
    <s v="Moderate"/>
    <s v="Male"/>
    <s v="Christian (Just Christian)"/>
    <s v="United Kingdom"/>
    <s v="Somewhat good"/>
    <x v="1"/>
    <x v="2"/>
    <s v="Somewhat unlikely"/>
    <s v="No, not a partner"/>
    <s v="No, not a partner"/>
    <s v="No, not a partner"/>
    <s v="Yes, as a partner"/>
    <s v="Yes, as a partner"/>
    <s v="No, not a partner"/>
    <s v="Countries will cooperate more with other countries"/>
  </r>
  <r>
    <s v="Married"/>
    <n v="2"/>
    <n v="2"/>
    <x v="0"/>
    <n v="68"/>
    <x v="2"/>
    <s v="Some college, no degree (includes community college)"/>
    <s v="Refused"/>
    <x v="3"/>
    <s v="No"/>
    <s v="White Non-Hispanic"/>
    <x v="1"/>
    <s v="Very conservative"/>
    <s v="Female"/>
    <s v="Protestant"/>
    <s v="United Kingdom"/>
    <s v="Somewhat good"/>
    <x v="3"/>
    <x v="1"/>
    <s v="Somewhat likely"/>
    <s v="Yes, as a partner"/>
    <s v="DK/Refused"/>
    <s v="Yes, as a partner"/>
    <s v="Yes, as a partner"/>
    <s v="DK/Refused"/>
    <s v="Yes, as a partner"/>
    <s v="Countries will increase their focus on national interests"/>
  </r>
  <r>
    <s v="Married"/>
    <n v="2"/>
    <n v="2"/>
    <x v="0"/>
    <n v="77"/>
    <x v="2"/>
    <s v="Postgraduate or professional degree, including master's, doctorate, medical or law degree (e.g., MA, MS, PhD, MD, JD)"/>
    <s v="$75,000 but less than $100,000"/>
    <x v="2"/>
    <s v="No"/>
    <s v="White Non-Hispanic"/>
    <x v="0"/>
    <s v="Very liberal"/>
    <s v="Male"/>
    <s v="Atheist"/>
    <s v="United Kingdom"/>
    <s v="Somewhat bad"/>
    <x v="0"/>
    <x v="1"/>
    <s v="Somewhat likely"/>
    <s v="Yes, as a partner"/>
    <s v="No, not a partner"/>
    <s v="No, not a partner"/>
    <s v="Yes, as a partner"/>
    <s v="Yes, as a partner"/>
    <s v="Yes, as a partner"/>
    <s v="Everything will be the same as before the crisis"/>
  </r>
  <r>
    <s v="Married"/>
    <n v="3"/>
    <n v="3"/>
    <x v="0"/>
    <n v="40"/>
    <x v="1"/>
    <s v="4 year college or university degree/Bachelor.s degree (e.g., BS, BA, AB)"/>
    <s v="$40,000 but less than $50,000"/>
    <x v="0"/>
    <s v="Yes"/>
    <s v="White Hispanic"/>
    <x v="0"/>
    <s v="Somewhat conservative"/>
    <s v="Male"/>
    <s v="Catholic, Roman Catholic"/>
    <s v="United Kingdom"/>
    <s v="Somewhat good"/>
    <x v="1"/>
    <x v="2"/>
    <s v="Somewhat likely"/>
    <s v="Yes, as a partner"/>
    <s v="Yes, as a partner"/>
    <s v="No, not a partner"/>
    <s v="Yes, as a partner"/>
    <s v="Yes, as a partner"/>
    <s v="Yes, as a partner"/>
    <s v="Countries will cooperate more with other countries"/>
  </r>
  <r>
    <s v="Married"/>
    <n v="4"/>
    <n v="4"/>
    <x v="0"/>
    <n v="28"/>
    <x v="3"/>
    <s v="4 year college or university degree/Bachelor.s degree (e.g., BS, BA, AB)"/>
    <s v="$75,000 but less than $100,000"/>
    <x v="2"/>
    <s v="No"/>
    <s v="White Non-Hispanic"/>
    <x v="0"/>
    <s v="Moderate"/>
    <s v="Male"/>
    <s v="Baptist"/>
    <s v="China"/>
    <s v="Somewhat good"/>
    <x v="0"/>
    <x v="2"/>
    <s v="Somewhat unlikely"/>
    <s v="Yes, as a partner"/>
    <s v="No, not a partner"/>
    <s v="Yes, as a partner"/>
    <s v="Yes, as a partner"/>
    <s v="Yes, as a partner"/>
    <s v="Yes, as a partner"/>
    <s v="Everything will be the same as before the crisis"/>
  </r>
  <r>
    <s v="Single, that is never married"/>
    <n v="2"/>
    <n v="2"/>
    <x v="0"/>
    <n v="32"/>
    <x v="1"/>
    <s v="4 year college or university degree/Bachelor.s degree (e.g., BS, BA, AB)"/>
    <s v="$50,000 but less than $75,000"/>
    <x v="2"/>
    <s v="No"/>
    <s v="White Non-Hispanic"/>
    <x v="0"/>
    <s v="Somewhat liberal"/>
    <s v="Male"/>
    <s v="Nothing in particular"/>
    <s v="The European Union (EU)"/>
    <s v="Somewhat good"/>
    <x v="0"/>
    <x v="0"/>
    <s v="Very likely"/>
    <s v="Yes, as a partner"/>
    <s v="No, not a partner"/>
    <s v="No, not a partner"/>
    <s v="Yes, as a partner"/>
    <s v="Yes, as a partner"/>
    <s v="Yes, as a partner"/>
    <s v="Everything will be the same as before the crisis"/>
  </r>
  <r>
    <s v="Married"/>
    <n v="4"/>
    <n v="2"/>
    <x v="0"/>
    <n v="39"/>
    <x v="1"/>
    <s v="2 year associate degree from a college or university"/>
    <s v="$75,000 but less than $100,000"/>
    <x v="2"/>
    <s v="Yes"/>
    <s v="White Hispanic"/>
    <x v="0"/>
    <s v="Somewhat liberal"/>
    <s v="Female"/>
    <s v="Catholic, Roman Catholic"/>
    <s v="Mexico"/>
    <s v="Somewhat good"/>
    <x v="1"/>
    <x v="2"/>
    <s v="Somewhat likely"/>
    <s v="Yes, as a partner"/>
    <s v="Yes, as a partner"/>
    <s v="Yes, as a partner"/>
    <s v="Yes, as a partner"/>
    <s v="Yes, as a partner"/>
    <s v="Yes, as a partner"/>
    <s v="Countries will increase their focus on national interests"/>
  </r>
  <r>
    <s v="Married"/>
    <n v="3"/>
    <n v="3"/>
    <x v="0"/>
    <n v="58"/>
    <x v="0"/>
    <s v="Postgraduate or professional degree, including master's, doctorate, medical or law degree (e.g., MA, MS, PhD, MD, JD)"/>
    <s v="$100,000 to under $150,000"/>
    <x v="1"/>
    <s v="No"/>
    <s v="White Non-Hispanic"/>
    <x v="0"/>
    <s v="Somewhat liberal"/>
    <s v="Male"/>
    <s v="Nothing in particular"/>
    <s v="United Kingdom"/>
    <s v="Very good"/>
    <x v="0"/>
    <x v="0"/>
    <s v="Very likely"/>
    <s v="Yes, as a partner"/>
    <s v="No, not a partner"/>
    <s v="No, not a partner"/>
    <s v="Yes, as a partner"/>
    <s v="Yes, as a partner"/>
    <s v="Yes, as a partner"/>
    <s v="Everything will be the same as before the crisis"/>
  </r>
  <r>
    <s v="Married"/>
    <n v="3"/>
    <n v="3"/>
    <x v="0"/>
    <n v="56"/>
    <x v="0"/>
    <s v="2 year associate degree from a college or university"/>
    <s v="$40,000 but less than $50,000"/>
    <x v="0"/>
    <s v="No"/>
    <s v="White Non-Hispanic"/>
    <x v="0"/>
    <s v="Moderate"/>
    <s v="Female"/>
    <s v="Christian (Just Christian)"/>
    <s v="Canada"/>
    <s v="Somewhat bad"/>
    <x v="0"/>
    <x v="0"/>
    <s v="Somewhat likely"/>
    <s v="Yes, as a partner"/>
    <s v="No, not a partner"/>
    <s v="No, not a partner"/>
    <s v="Yes, as a partner"/>
    <s v="Yes, as a partner"/>
    <s v="Yes, as a partner"/>
    <s v="Countries will increase their focus on national interests"/>
  </r>
  <r>
    <s v="Single, that is never married"/>
    <n v="2"/>
    <n v="2"/>
    <x v="0"/>
    <n v="24"/>
    <x v="3"/>
    <s v="4 year college or university degree/Bachelor.s degree (e.g., BS, BA, AB)"/>
    <s v="$50,000 but less than $75,000"/>
    <x v="2"/>
    <s v="No"/>
    <s v="White Non-Hispanic"/>
    <x v="0"/>
    <s v="Very liberal"/>
    <s v="Female"/>
    <s v="Nothing in particular"/>
    <s v="United Kingdom"/>
    <s v="Somewhat good"/>
    <x v="0"/>
    <x v="2"/>
    <s v="Somewhat likely"/>
    <s v="Yes, as a partner"/>
    <s v="Yes, as a partner"/>
    <s v="Yes, as a partner"/>
    <s v="Yes, as a partner"/>
    <s v="Yes, as a partner"/>
    <s v="No, not a partner"/>
    <s v="Everything will be the same as before the crisis"/>
  </r>
  <r>
    <s v="Single, that is never married"/>
    <n v="4"/>
    <n v="4"/>
    <x v="0"/>
    <n v="23"/>
    <x v="3"/>
    <s v="High school graduate (Grade 12 with diploma or GED certificate)"/>
    <s v="$100,000 and over (Unspecified)"/>
    <x v="1"/>
    <s v="No"/>
    <s v="White Non-Hispanic"/>
    <x v="0"/>
    <s v="Somewhat liberal"/>
    <s v="Female"/>
    <s v="Christian (Just Christian)"/>
    <s v="United Kingdom"/>
    <s v="Very good"/>
    <x v="1"/>
    <x v="2"/>
    <s v="Very unlikely"/>
    <s v="Yes, as a partner"/>
    <s v="Yes, as a partner"/>
    <s v="Yes, as a partner"/>
    <s v="Yes, as a partner"/>
    <s v="No, not a partner"/>
    <s v="No, not a partner"/>
    <s v="Countries will cooperate more with other countries"/>
  </r>
  <r>
    <s v="Married"/>
    <s v="8 or more"/>
    <n v="8"/>
    <x v="0"/>
    <n v="29"/>
    <x v="3"/>
    <s v="Some college, no degree (includes community college)"/>
    <s v="$75,000 but less than $100,000"/>
    <x v="2"/>
    <s v="No"/>
    <s v="Mixed"/>
    <x v="3"/>
    <s v="Refused"/>
    <s v="Female"/>
    <s v="Nothing in particular"/>
    <s v="DK/Refused"/>
    <s v="Somewhat bad"/>
    <x v="0"/>
    <x v="0"/>
    <s v="Somewhat likely"/>
    <s v="Yes, as a partner"/>
    <s v="No, not a partner"/>
    <s v="Yes, as a partner"/>
    <s v="Yes, as a partner"/>
    <s v="Yes, as a partner"/>
    <s v="Yes, as a partner"/>
    <s v="Countries will increase their focus on national interests"/>
  </r>
  <r>
    <s v="Divorced"/>
    <n v="3"/>
    <n v="3"/>
    <x v="0"/>
    <n v="60"/>
    <x v="0"/>
    <s v="Less than high school (Grades 1-8 or no formal schooling)"/>
    <s v="$30,000 but less than $40,000"/>
    <x v="0"/>
    <s v="Yes"/>
    <s v="Unspecified Hispanic"/>
    <x v="3"/>
    <s v="Somewhat liberal"/>
    <s v="Female"/>
    <s v="Christian (Just Christian)"/>
    <s v="DK/Refused"/>
    <s v="Somewhat bad"/>
    <x v="0"/>
    <x v="2"/>
    <s v="Somewhat likely"/>
    <s v="No, not a partner"/>
    <s v="Yes, as a partner"/>
    <s v="Yes, as a partner"/>
    <s v="Yes, as a partner"/>
    <s v="Yes, as a partner"/>
    <s v="Yes, as a partner"/>
    <s v="Everything will be the same as before the crisis"/>
  </r>
  <r>
    <s v="Married"/>
    <n v="2"/>
    <n v="2"/>
    <x v="0"/>
    <n v="56"/>
    <x v="0"/>
    <s v="Some college, no degree (includes community college)"/>
    <s v="$40,000 but less than $50,000"/>
    <x v="0"/>
    <s v="Yes"/>
    <s v="Unspecified Hispanic"/>
    <x v="1"/>
    <s v="Moderate"/>
    <s v="Female"/>
    <s v="Christian (Just Christian)"/>
    <s v="Israel"/>
    <s v="Somewhat good"/>
    <x v="1"/>
    <x v="2"/>
    <s v="Somewhat unlikely"/>
    <s v="Yes, as a partner"/>
    <s v="Yes, as a partner"/>
    <s v="Yes, as a partner"/>
    <s v="Yes, as a partner"/>
    <s v="Yes, as a partner"/>
    <s v="Yes, as a partner"/>
    <s v="Everything will be the same as before the crisis"/>
  </r>
  <r>
    <s v="Married"/>
    <n v="2"/>
    <n v="2"/>
    <x v="0"/>
    <n v="65"/>
    <x v="2"/>
    <s v="2 year associate degree from a college or university"/>
    <s v="$50,000 but less than $75,000"/>
    <x v="2"/>
    <s v="Yes"/>
    <s v="Unspecified Hispanic"/>
    <x v="0"/>
    <s v="Moderate"/>
    <s v="Male"/>
    <s v="Protestant"/>
    <s v="United Kingdom"/>
    <s v="Somewhat good"/>
    <x v="0"/>
    <x v="0"/>
    <s v="Very likely"/>
    <s v="Yes, as a partner"/>
    <s v="No, not a partner"/>
    <s v="Yes, as a partner"/>
    <s v="Yes, as a partner"/>
    <s v="No, not a partner"/>
    <s v="Yes, as a partner"/>
    <s v="Countries will cooperate more with other countries"/>
  </r>
  <r>
    <s v="Refused"/>
    <n v="2"/>
    <n v="2"/>
    <x v="0"/>
    <n v="53"/>
    <x v="0"/>
    <s v="High school incomplete (Grades 9-11 or Grade 12 with NO diploma)"/>
    <s v="Less than $15,000"/>
    <x v="0"/>
    <s v="Yes"/>
    <s v="White Hispanic"/>
    <x v="2"/>
    <s v="Somewhat conservative"/>
    <s v="Female"/>
    <s v="Nothing in particular"/>
    <s v="DK/Refused"/>
    <s v="DK/Refused"/>
    <x v="3"/>
    <x v="3"/>
    <s v="Somewhat likely"/>
    <s v="DK/Refused"/>
    <s v="No, not a partner"/>
    <s v="DK/Refused"/>
    <s v="DK/Refused"/>
    <s v="DK/Refused"/>
    <s v="DK/Refused"/>
    <s v="Countries will cooperate more with other countries"/>
  </r>
  <r>
    <s v="Widowed"/>
    <n v="1"/>
    <n v="1"/>
    <x v="0"/>
    <n v="96"/>
    <x v="2"/>
    <s v="Postgraduate or professional degree, including master's, doctorate, medical or law degree (e.g., MA, MS, PhD, MD, JD)"/>
    <s v="$50,000 but less than $75,000"/>
    <x v="2"/>
    <s v="No"/>
    <s v="White Non-Hispanic"/>
    <x v="3"/>
    <s v="Very conservative"/>
    <s v="Female"/>
    <s v="Protestant"/>
    <s v="Germany"/>
    <s v="Somewhat bad"/>
    <x v="0"/>
    <x v="0"/>
    <s v="Somewhat likely"/>
    <s v="Yes, as a partner"/>
    <s v="Yes, as a partner"/>
    <s v="Yes, as a partner"/>
    <s v="Yes, as a partner"/>
    <s v="Yes, as a partner"/>
    <s v="Yes, as a partner"/>
    <s v="DK/Refused"/>
  </r>
  <r>
    <s v="Married"/>
    <n v="4"/>
    <n v="3"/>
    <x v="0"/>
    <n v="67"/>
    <x v="2"/>
    <s v="Postgraduate or professional degree, including master's, doctorate, medical or law degree (e.g., MA, MS, PhD, MD, JD)"/>
    <s v="$100,000 to under $150,000"/>
    <x v="1"/>
    <s v="No"/>
    <s v="White Non-Hispanic"/>
    <x v="0"/>
    <s v="Somewhat conservative"/>
    <s v="Male"/>
    <s v="Protestant"/>
    <s v="China"/>
    <s v="Very good"/>
    <x v="0"/>
    <x v="0"/>
    <s v="Very unlikely"/>
    <s v="Yes, as a partner"/>
    <s v="Yes, as a partner"/>
    <s v="Yes, as a partner"/>
    <s v="Yes, as a partner"/>
    <s v="Yes, as a partner"/>
    <s v="Yes, as a partner"/>
    <s v="Everything will be the same as before the crisis"/>
  </r>
  <r>
    <s v="Married"/>
    <n v="2"/>
    <n v="2"/>
    <x v="0"/>
    <n v="31"/>
    <x v="1"/>
    <s v="Some college, no degree (includes community college)"/>
    <s v="$30,000 but less than $40,000"/>
    <x v="0"/>
    <s v="No"/>
    <s v="White Non-Hispanic"/>
    <x v="0"/>
    <s v="Somewhat conservative"/>
    <s v="Female"/>
    <s v="Presbyterian"/>
    <s v="United Kingdom"/>
    <s v="Somewhat good"/>
    <x v="4"/>
    <x v="1"/>
    <s v="Somewhat unlikely"/>
    <s v="Yes, as a partner"/>
    <s v="Yes, as a partner"/>
    <s v="Yes, as a partner"/>
    <s v="Yes, as a partner"/>
    <s v="Yes, as a partner"/>
    <s v="Yes, as a partner"/>
    <s v="Everything will be the same as before the crisis"/>
  </r>
  <r>
    <s v="Married"/>
    <n v="2"/>
    <n v="2"/>
    <x v="0"/>
    <n v="58"/>
    <x v="0"/>
    <s v="4 year college or university degree/Bachelor.s degree (e.g., BS, BA, AB)"/>
    <s v="$75,000 but less than $100,000"/>
    <x v="2"/>
    <s v="No"/>
    <s v="White Non-Hispanic"/>
    <x v="0"/>
    <s v="Very conservative"/>
    <s v="Male"/>
    <s v="Protestant"/>
    <s v="Russia"/>
    <s v="Very good"/>
    <x v="1"/>
    <x v="0"/>
    <s v="Somewhat unlikely"/>
    <s v="Yes, as a partner"/>
    <s v="Yes, as a partner"/>
    <s v="Yes, as a partner"/>
    <s v="Yes, as a partner"/>
    <s v="Yes, as a partner"/>
    <s v="Yes, as a partner"/>
    <s v="Everything will be the same as before the crisis"/>
  </r>
  <r>
    <s v="Married"/>
    <n v="2"/>
    <n v="2"/>
    <x v="0"/>
    <n v="61"/>
    <x v="0"/>
    <s v="Some college, no degree (includes community college)"/>
    <s v="$40,000 but less than $50,000"/>
    <x v="0"/>
    <s v="No"/>
    <s v="White Non-Hispanic"/>
    <x v="0"/>
    <s v="Very conservative"/>
    <s v="Male"/>
    <s v="Baptist"/>
    <s v="United Kingdom"/>
    <s v="Somewhat bad"/>
    <x v="0"/>
    <x v="0"/>
    <s v="Somewhat unlikely"/>
    <s v="No, not a partner"/>
    <s v="No, not a partner"/>
    <s v="No, not a partner"/>
    <s v="No, not a partner"/>
    <s v="No, not a partner"/>
    <s v="Yes, as a partner"/>
    <s v="Countries will increase their focus on national interests"/>
  </r>
  <r>
    <s v="Married"/>
    <n v="2"/>
    <n v="2"/>
    <x v="0"/>
    <n v="61"/>
    <x v="0"/>
    <s v="4 year college or university degree/Bachelor.s degree (e.g., BS, BA, AB)"/>
    <s v="$100,000 to under $150,000"/>
    <x v="1"/>
    <s v="No"/>
    <s v="White Non-Hispanic"/>
    <x v="0"/>
    <s v="Moderate"/>
    <s v="Male"/>
    <s v="Catholic, Roman Catholic"/>
    <s v="Canada"/>
    <s v="Somewhat good"/>
    <x v="0"/>
    <x v="0"/>
    <s v="Very likely"/>
    <s v="Yes, as a partner"/>
    <s v="Yes, as a partner"/>
    <s v="Yes, as a partner"/>
    <s v="Yes, as a partner"/>
    <s v="Yes, as a partner"/>
    <s v="Yes, as a partner"/>
    <s v="Countries will increase their focus on national interests"/>
  </r>
  <r>
    <s v="Single, living with a partner"/>
    <n v="2"/>
    <n v="2"/>
    <x v="0"/>
    <n v="22"/>
    <x v="3"/>
    <s v="Some college, no degree (includes community college)"/>
    <s v="$15,000 but less than $25,000"/>
    <x v="0"/>
    <s v="No"/>
    <s v="White Non-Hispanic"/>
    <x v="1"/>
    <s v="Moderate"/>
    <s v="Male"/>
    <s v="Protestant"/>
    <s v="France"/>
    <s v="Very good"/>
    <x v="0"/>
    <x v="1"/>
    <s v="Somewhat likely"/>
    <s v="Yes, as a partner"/>
    <s v="Yes, as a partner"/>
    <s v="Yes, as a partner"/>
    <s v="Yes, as a partner"/>
    <s v="Yes, as a partner"/>
    <s v="No, not a partner"/>
    <s v="Everything will be the same as before the crisis"/>
  </r>
  <r>
    <s v="Single, living with a partner"/>
    <n v="4"/>
    <n v="2"/>
    <x v="0"/>
    <n v="39"/>
    <x v="1"/>
    <s v="High school graduate (Grade 12 with diploma or GED certificate)"/>
    <s v="$40,000 but less than $50,000"/>
    <x v="0"/>
    <s v="Yes"/>
    <s v="White Hispanic"/>
    <x v="0"/>
    <s v="Moderate"/>
    <s v="Female"/>
    <s v="Catholic, Roman Catholic"/>
    <s v="Israel"/>
    <s v="Very good"/>
    <x v="0"/>
    <x v="0"/>
    <s v="Very likely"/>
    <s v="Yes, as a partner"/>
    <s v="No, not a partner"/>
    <s v="No, not a partner"/>
    <s v="Yes, as a partner"/>
    <s v="No, not a partner"/>
    <s v="No, not a partner"/>
    <s v="Countries will increase their focus on national interests"/>
  </r>
  <r>
    <s v="Single, that is never married"/>
    <n v="2"/>
    <n v="2"/>
    <x v="0"/>
    <n v="22"/>
    <x v="3"/>
    <s v="High school graduate (Grade 12 with diploma or GED certificate)"/>
    <s v="$15,000 but less than $25,000"/>
    <x v="0"/>
    <s v="No"/>
    <s v="White Non-Hispanic"/>
    <x v="0"/>
    <s v="Moderate"/>
    <s v="Female"/>
    <s v="Catholic, Roman Catholic"/>
    <s v="China"/>
    <s v="Somewhat good"/>
    <x v="1"/>
    <x v="0"/>
    <s v="Somewhat likely"/>
    <s v="Yes, as a partner"/>
    <s v="Yes, as a partner"/>
    <s v="Yes, as a partner"/>
    <s v="No, not a partner"/>
    <s v="Yes, as a partner"/>
    <s v="Yes, as a partner"/>
    <s v="Countries will increase their focus on national interests"/>
  </r>
  <r>
    <s v="Married"/>
    <n v="3"/>
    <n v="3"/>
    <x v="0"/>
    <n v="47"/>
    <x v="1"/>
    <s v="Postgraduate or professional degree, including master's, doctorate, medical or law degree (e.g., MA, MS, PhD, MD, JD)"/>
    <s v="$200,000 to under $250,000"/>
    <x v="1"/>
    <s v="No"/>
    <s v="White Non-Hispanic"/>
    <x v="0"/>
    <s v="Very liberal"/>
    <s v="Male"/>
    <s v="Protestant"/>
    <s v="China"/>
    <s v="Somewhat good"/>
    <x v="0"/>
    <x v="2"/>
    <s v="Very unlikely"/>
    <s v="Yes, as a partner"/>
    <s v="No, not a partner"/>
    <s v="No, not a partner"/>
    <s v="No, not a partner"/>
    <s v="No, not a partner"/>
    <s v="Yes, as a partner"/>
    <s v="Countries will increase their focus on national interests"/>
  </r>
  <r>
    <s v="Divorced"/>
    <n v="1"/>
    <n v="1"/>
    <x v="0"/>
    <n v="40"/>
    <x v="1"/>
    <s v="4 year college or university degree/Bachelor.s degree (e.g., BS, BA, AB)"/>
    <s v="$75,000 but less than $100,000"/>
    <x v="2"/>
    <s v="No"/>
    <s v="White Non-Hispanic"/>
    <x v="0"/>
    <s v="Moderate"/>
    <s v="Male"/>
    <s v="Nothing in particular"/>
    <s v="United Kingdom"/>
    <s v="Somewhat good"/>
    <x v="1"/>
    <x v="2"/>
    <s v="Somewhat likely"/>
    <s v="Yes, as a partner"/>
    <s v="Yes, as a partner"/>
    <s v="Yes, as a partner"/>
    <s v="Yes, as a partner"/>
    <s v="Yes, as a partner"/>
    <s v="Yes, as a partner"/>
    <s v="Countries will cooperate more with other countries"/>
  </r>
  <r>
    <s v="Divorced"/>
    <n v="1"/>
    <n v="1"/>
    <x v="0"/>
    <n v="69"/>
    <x v="2"/>
    <s v="High school graduate (Grade 12 with diploma or GED certificate)"/>
    <s v="Less than $15,000"/>
    <x v="0"/>
    <s v="No"/>
    <s v="White Non-Hispanic"/>
    <x v="1"/>
    <s v="Moderate"/>
    <s v="Female"/>
    <s v="Protestant"/>
    <s v="DK/Refused"/>
    <s v="Somewhat good"/>
    <x v="0"/>
    <x v="0"/>
    <s v="Very likely"/>
    <s v="Yes, as a partner"/>
    <s v="Yes, as a partner"/>
    <s v="Yes, as a partner"/>
    <s v="Yes, as a partner"/>
    <s v="Yes, as a partner"/>
    <s v="Yes, as a partner"/>
    <s v="Everything will be the same as before the crisis"/>
  </r>
  <r>
    <s v="Married"/>
    <n v="2"/>
    <n v="2"/>
    <x v="0"/>
    <s v="Refused"/>
    <x v="2"/>
    <s v="Some college, no degree (includes community college)"/>
    <s v="Less than $50,000 (Unspecified)"/>
    <x v="0"/>
    <s v="No"/>
    <s v="White Non-Hispanic"/>
    <x v="0"/>
    <s v="Somewhat liberal"/>
    <s v="Male"/>
    <s v="Catholic, Roman Catholic"/>
    <s v="China"/>
    <s v="Somewhat good"/>
    <x v="4"/>
    <x v="0"/>
    <s v="Very unlikely"/>
    <s v="DK/Refused"/>
    <s v="DK/Refused"/>
    <s v="No, not a partner"/>
    <s v="Yes, as a partner"/>
    <s v="Yes, as a partner"/>
    <s v="Yes, as a partner"/>
    <s v="Countries will increase their focus on national interests"/>
  </r>
  <r>
    <s v="Single, that is never married"/>
    <n v="3"/>
    <n v="3"/>
    <x v="0"/>
    <n v="25"/>
    <x v="3"/>
    <s v="High school graduate (Grade 12 with diploma or GED certificate)"/>
    <s v="$75,000 but less than $100,000"/>
    <x v="2"/>
    <s v="Yes"/>
    <s v="White Hispanic"/>
    <x v="0"/>
    <s v="Somewhat liberal"/>
    <s v="Male"/>
    <s v="Catholic, Roman Catholic"/>
    <s v="China"/>
    <s v="Very bad"/>
    <x v="2"/>
    <x v="2"/>
    <s v="Somewhat likely"/>
    <s v="Yes, as a partner"/>
    <s v="Yes, as a partner"/>
    <s v="Yes, as a partner"/>
    <s v="Yes, as a partner"/>
    <s v="Yes, as a partner"/>
    <s v="Yes, as a partner"/>
    <s v="Countries will cooperate more with other countries"/>
  </r>
  <r>
    <s v="Single, living with a partner"/>
    <n v="3"/>
    <n v="3"/>
    <x v="0"/>
    <n v="58"/>
    <x v="0"/>
    <s v="Some postgraduate or professional schooling, no postgraduate degree"/>
    <s v="$25,000 but less than $30,000"/>
    <x v="0"/>
    <s v="No"/>
    <s v="Black Non-Hispanic"/>
    <x v="0"/>
    <s v="Somewhat liberal"/>
    <s v="Female"/>
    <s v="Baptist"/>
    <s v="United Kingdom"/>
    <s v="Very bad"/>
    <x v="0"/>
    <x v="0"/>
    <s v="Somewhat likely"/>
    <s v="Yes, as a partner"/>
    <s v="No, not a partner"/>
    <s v="DK/Refused"/>
    <s v="Yes, as a partner"/>
    <s v="Yes, as a partner"/>
    <s v="Yes, as a partner"/>
    <s v="Countries will cooperate more with other countries"/>
  </r>
  <r>
    <s v="Married"/>
    <n v="4"/>
    <n v="4"/>
    <x v="0"/>
    <n v="52"/>
    <x v="0"/>
    <s v="4 year college or university degree/Bachelor.s degree (e.g., BS, BA, AB)"/>
    <s v="$100,000 to under $150,000"/>
    <x v="1"/>
    <s v="No"/>
    <s v="White Non-Hispanic"/>
    <x v="3"/>
    <s v="Moderate"/>
    <s v="Male"/>
    <s v="Christian (Just Christian)"/>
    <s v="Canada"/>
    <s v="Somewhat good"/>
    <x v="4"/>
    <x v="1"/>
    <s v="Very likely"/>
    <s v="Yes, as a partner"/>
    <s v="No, not a partner"/>
    <s v="No, not a partner"/>
    <s v="Yes, as a partner"/>
    <s v="Yes, as a partner"/>
    <s v="Yes, as a partner"/>
    <s v="Countries will increase their focus on national interests"/>
  </r>
  <r>
    <s v="Married"/>
    <n v="4"/>
    <n v="4"/>
    <x v="0"/>
    <n v="47"/>
    <x v="1"/>
    <s v="Some college, no degree (includes community college)"/>
    <s v="$75,000 but less than $100,000"/>
    <x v="2"/>
    <s v="No"/>
    <s v="White Non-Hispanic"/>
    <x v="0"/>
    <s v="Moderate"/>
    <s v="Female"/>
    <s v="Christian (Just Christian)"/>
    <s v="United Kingdom"/>
    <s v="Somewhat good"/>
    <x v="1"/>
    <x v="2"/>
    <s v="Somewhat likely"/>
    <s v="Yes, as a partner"/>
    <s v="Yes, as a partner"/>
    <s v="Yes, as a partner"/>
    <s v="Yes, as a partner"/>
    <s v="Yes, as a partner"/>
    <s v="Yes, as a partner"/>
    <s v="Countries will increase their focus on national interests"/>
  </r>
  <r>
    <s v="Married"/>
    <n v="3"/>
    <n v="3"/>
    <x v="0"/>
    <n v="34"/>
    <x v="1"/>
    <s v="4 year college or university degree/Bachelor.s degree (e.g., BS, BA, AB)"/>
    <s v="$75,000 but less than $100,000"/>
    <x v="2"/>
    <s v="No"/>
    <s v="White Non-Hispanic"/>
    <x v="0"/>
    <s v="Somewhat liberal"/>
    <s v="Male"/>
    <s v="Baptist"/>
    <s v="United Kingdom"/>
    <s v="Somewhat good"/>
    <x v="0"/>
    <x v="0"/>
    <s v="Somewhat unlikely"/>
    <s v="Yes, as a partner"/>
    <s v="Yes, as a partner"/>
    <s v="No, not a partner"/>
    <s v="Yes, as a partner"/>
    <s v="Yes, as a partner"/>
    <s v="Yes, as a partner"/>
    <s v="Countries will cooperate more with other countries"/>
  </r>
  <r>
    <s v="Married"/>
    <n v="3"/>
    <n v="3"/>
    <x v="0"/>
    <n v="66"/>
    <x v="2"/>
    <s v="High school graduate (Grade 12 with diploma or GED certificate)"/>
    <s v="$25,000 but less than $30,000"/>
    <x v="0"/>
    <s v="No"/>
    <s v="White Non-Hispanic"/>
    <x v="0"/>
    <s v="Moderate"/>
    <s v="Male"/>
    <s v="Nothing in particular"/>
    <s v="United Kingdom"/>
    <s v="Somewhat good"/>
    <x v="4"/>
    <x v="1"/>
    <s v="Somewhat likely"/>
    <s v="Yes, as a partner"/>
    <s v="Yes, as a partner"/>
    <s v="Yes, as a partner"/>
    <s v="Yes, as a partner"/>
    <s v="Yes, as a partner"/>
    <s v="Yes, as a partner"/>
    <s v="Countries will increase their focus on national interests"/>
  </r>
  <r>
    <s v="Married"/>
    <n v="3"/>
    <n v="2"/>
    <x v="0"/>
    <n v="36"/>
    <x v="1"/>
    <s v="2 year associate degree from a college or university"/>
    <s v="$50,000 but less than $75,000"/>
    <x v="2"/>
    <s v="No"/>
    <s v="White Non-Hispanic"/>
    <x v="0"/>
    <s v="Somewhat liberal"/>
    <s v="Male"/>
    <s v="Evangelical"/>
    <s v="Canada"/>
    <s v="Somewhat good"/>
    <x v="0"/>
    <x v="0"/>
    <s v="Somewhat likely"/>
    <s v="Yes, as a partner"/>
    <s v="No, not a partner"/>
    <s v="Yes, as a partner"/>
    <s v="Yes, as a partner"/>
    <s v="Yes, as a partner"/>
    <s v="Yes, as a partner"/>
    <s v="Countries will increase their focus on national interests"/>
  </r>
  <r>
    <s v="Married"/>
    <n v="2"/>
    <n v="2"/>
    <x v="0"/>
    <n v="57"/>
    <x v="0"/>
    <s v="4 year college or university degree/Bachelor.s degree (e.g., BS, BA, AB)"/>
    <s v="$50,000 but less than $75,000"/>
    <x v="2"/>
    <s v="No"/>
    <s v="White Non-Hispanic"/>
    <x v="0"/>
    <s v="Somewhat conservative"/>
    <s v="Male"/>
    <s v="Christian (Just Christian)"/>
    <s v="The European Union (EU)"/>
    <s v="Very good"/>
    <x v="0"/>
    <x v="0"/>
    <s v="Somewhat likely"/>
    <s v="Yes, as a partner"/>
    <s v="Yes, as a partner"/>
    <s v="Yes, as a partner"/>
    <s v="Yes, as a partner"/>
    <s v="Yes, as a partner"/>
    <s v="Yes, as a partner"/>
    <s v="Countries will increase their focus on national interests"/>
  </r>
  <r>
    <s v="Widowed"/>
    <n v="1"/>
    <n v="1"/>
    <x v="0"/>
    <n v="54"/>
    <x v="0"/>
    <s v="High school graduate (Grade 12 with diploma or GED certificate)"/>
    <s v="$15,000 but less than $25,000"/>
    <x v="0"/>
    <s v="No"/>
    <s v="Black Non-Hispanic"/>
    <x v="0"/>
    <s v="Very conservative"/>
    <s v="Male"/>
    <s v="Baptist"/>
    <s v="Japan"/>
    <s v="Somewhat good"/>
    <x v="1"/>
    <x v="0"/>
    <s v="Very likely"/>
    <s v="Yes, as a partner"/>
    <s v="Yes, as a partner"/>
    <s v="Yes, as a partner"/>
    <s v="Yes, as a partner"/>
    <s v="Yes, as a partner"/>
    <s v="Yes, as a partner"/>
    <s v="Countries will cooperate more with other countries"/>
  </r>
  <r>
    <s v="Married"/>
    <n v="4"/>
    <n v="3"/>
    <x v="0"/>
    <n v="52"/>
    <x v="0"/>
    <s v="High school graduate (Grade 12 with diploma or GED certificate)"/>
    <s v="$100,000 to under $150,000"/>
    <x v="1"/>
    <s v="No"/>
    <s v="White Non-Hispanic"/>
    <x v="3"/>
    <s v="Moderate"/>
    <s v="Male"/>
    <s v="Catholic, Roman Catholic"/>
    <s v="United Kingdom"/>
    <s v="Somewhat good"/>
    <x v="0"/>
    <x v="0"/>
    <s v="Very likely"/>
    <s v="Yes, as a partner"/>
    <s v="Yes, as a partner"/>
    <s v="Yes, as a partner"/>
    <s v="Yes, as a partner"/>
    <s v="Yes, as a partner"/>
    <s v="Yes, as a partner"/>
    <s v="Countries will increase their focus on national interests"/>
  </r>
  <r>
    <s v="Widowed"/>
    <n v="2"/>
    <n v="2"/>
    <x v="0"/>
    <n v="68"/>
    <x v="2"/>
    <s v="Some college, no degree (includes community college)"/>
    <s v="$75,000 but less than $100,000"/>
    <x v="2"/>
    <s v="No"/>
    <s v="White Non-Hispanic"/>
    <x v="0"/>
    <s v="Somewhat liberal"/>
    <s v="Male"/>
    <s v="Nothing in particular"/>
    <s v="United Kingdom"/>
    <s v="Somewhat bad"/>
    <x v="0"/>
    <x v="0"/>
    <s v="Somewhat likely"/>
    <s v="Yes, as a partner"/>
    <s v="Yes, as a partner"/>
    <s v="No, not a partner"/>
    <s v="Yes, as a partner"/>
    <s v="Yes, as a partner"/>
    <s v="Yes, as a partner"/>
    <s v="Everything will be the same as before the crisis"/>
  </r>
  <r>
    <s v="Single, living with a partner"/>
    <n v="2"/>
    <n v="2"/>
    <x v="0"/>
    <n v="27"/>
    <x v="3"/>
    <s v="Postgraduate or professional degree, including master's, doctorate, medical or law degree (e.g., MA, MS, PhD, MD, JD)"/>
    <s v="$40,000 but less than $50,000"/>
    <x v="0"/>
    <s v="Yes"/>
    <s v="Unspecified Hispanic"/>
    <x v="0"/>
    <s v="Moderate"/>
    <s v="Female"/>
    <s v="Baptist"/>
    <s v="South Korea"/>
    <s v="Very good"/>
    <x v="0"/>
    <x v="0"/>
    <s v="Very likely"/>
    <s v="Yes, as a partner"/>
    <s v="Yes, as a partner"/>
    <s v="Yes, as a partner"/>
    <s v="Yes, as a partner"/>
    <s v="Yes, as a partner"/>
    <s v="Yes, as a partner"/>
    <s v="Countries will increase their focus on national interests"/>
  </r>
  <r>
    <s v="Single, living with a partner"/>
    <n v="4"/>
    <n v="4"/>
    <x v="0"/>
    <n v="41"/>
    <x v="1"/>
    <s v="Some college, no degree (includes community college)"/>
    <s v="$75,000 but less than $100,000"/>
    <x v="2"/>
    <s v="No"/>
    <s v="White Non-Hispanic"/>
    <x v="0"/>
    <s v="Moderate"/>
    <s v="Female"/>
    <s v="Catholic, Roman Catholic"/>
    <s v="United Kingdom"/>
    <s v="Somewhat good"/>
    <x v="0"/>
    <x v="0"/>
    <s v="Very unlikely"/>
    <s v="Yes, as a partner"/>
    <s v="Yes, as a partner"/>
    <s v="Yes, as a partner"/>
    <s v="Yes, as a partner"/>
    <s v="Yes, as a partner"/>
    <s v="Yes, as a partner"/>
    <s v="Everything will be the same as before the crisis"/>
  </r>
  <r>
    <s v="Married"/>
    <n v="3"/>
    <n v="2"/>
    <x v="0"/>
    <n v="35"/>
    <x v="1"/>
    <s v="4 year college or university degree/Bachelor.s degree (e.g., BS, BA, AB)"/>
    <s v="Less than $15,000"/>
    <x v="0"/>
    <s v="Yes"/>
    <s v="White Hispanic"/>
    <x v="1"/>
    <s v="Somewhat liberal"/>
    <s v="Male"/>
    <s v="Christian (Just Christian)"/>
    <s v="The European Union (EU)"/>
    <s v="Somewhat bad"/>
    <x v="0"/>
    <x v="0"/>
    <s v="Very likely"/>
    <s v="Yes, as a partner"/>
    <s v="Yes, as a partner"/>
    <s v="Yes, as a partner"/>
    <s v="Yes, as a partner"/>
    <s v="Yes, as a partner"/>
    <s v="No, not a partner"/>
    <s v="Countries will increase their focus on national interests"/>
  </r>
  <r>
    <s v="Single, living with a partner"/>
    <n v="4"/>
    <n v="4"/>
    <x v="0"/>
    <n v="20"/>
    <x v="3"/>
    <s v="High school graduate (Grade 12 with diploma or GED certificate)"/>
    <s v="$30,000 but less than $40,000"/>
    <x v="0"/>
    <s v="No"/>
    <s v="White Non-Hispanic"/>
    <x v="0"/>
    <s v="Somewhat liberal"/>
    <s v="Male"/>
    <s v="Atheist"/>
    <s v="Mexico"/>
    <s v="Very bad"/>
    <x v="0"/>
    <x v="0"/>
    <s v="Very likely"/>
    <s v="Yes, as a partner"/>
    <s v="Yes, as a partner"/>
    <s v="Yes, as a partner"/>
    <s v="Yes, as a partner"/>
    <s v="Yes, as a partner"/>
    <s v="Yes, as a partner"/>
    <s v="Countries will increase their focus on national interests"/>
  </r>
  <r>
    <s v="Married"/>
    <n v="2"/>
    <n v="2"/>
    <x v="0"/>
    <n v="44"/>
    <x v="1"/>
    <s v="2 year associate degree from a college or university"/>
    <s v="$250,000 or more"/>
    <x v="1"/>
    <s v="No"/>
    <s v="White Non-Hispanic"/>
    <x v="0"/>
    <s v="Somewhat conservative"/>
    <s v="Male"/>
    <s v="Christian (Just Christian)"/>
    <s v="United Kingdom"/>
    <s v="Very good"/>
    <x v="0"/>
    <x v="0"/>
    <s v="Very unlikely"/>
    <s v="Yes, as a partner"/>
    <s v="Yes, as a partner"/>
    <s v="Yes, as a partner"/>
    <s v="Yes, as a partner"/>
    <s v="Yes, as a partner"/>
    <s v="Yes, as a partner"/>
    <s v="Countries will cooperate more with other countries"/>
  </r>
  <r>
    <s v="Married"/>
    <n v="2"/>
    <n v="2"/>
    <x v="0"/>
    <n v="68"/>
    <x v="2"/>
    <s v="High school graduate (Grade 12 with diploma or GED certificate)"/>
    <s v="$30,000 but less than $40,000"/>
    <x v="0"/>
    <s v="No"/>
    <s v="White Non-Hispanic"/>
    <x v="0"/>
    <s v="Somewhat conservative"/>
    <s v="Male"/>
    <s v="Church of Christ, or Disciples of Christ (Christian Church)"/>
    <s v="United Kingdom"/>
    <s v="Somewhat good"/>
    <x v="1"/>
    <x v="0"/>
    <s v="Somewhat likely"/>
    <s v="Yes, as a partner"/>
    <s v="Yes, as a partner"/>
    <s v="Yes, as a partner"/>
    <s v="Yes, as a partner"/>
    <s v="Yes, as a partner"/>
    <s v="Yes, as a partner"/>
    <s v="Everything will be the same as before the crisis"/>
  </r>
  <r>
    <s v="Married"/>
    <n v="5"/>
    <n v="3"/>
    <x v="0"/>
    <n v="39"/>
    <x v="1"/>
    <s v="2 year associate degree from a college or university"/>
    <s v="$50,000 but less than $75,000"/>
    <x v="2"/>
    <s v="No"/>
    <s v="Black Non-Hispanic"/>
    <x v="0"/>
    <s v="Somewhat liberal"/>
    <s v="Female"/>
    <s v="Christian (Just Christian)"/>
    <s v="Russia"/>
    <s v="Very bad"/>
    <x v="0"/>
    <x v="0"/>
    <s v="Very likely"/>
    <s v="Yes, as a partner"/>
    <s v="No, not a partner"/>
    <s v="Yes, as a partner"/>
    <s v="Yes, as a partner"/>
    <s v="Yes, as a partner"/>
    <s v="Yes, as a partner"/>
    <s v="Countries will cooperate more with other countries"/>
  </r>
  <r>
    <s v="Single, that is never married"/>
    <n v="2"/>
    <n v="2"/>
    <x v="0"/>
    <n v="33"/>
    <x v="1"/>
    <s v="Some college, no degree (includes community college)"/>
    <s v="$25,000 but less than $30,000"/>
    <x v="0"/>
    <s v="No"/>
    <s v="Black Non-Hispanic"/>
    <x v="0"/>
    <s v="Somewhat liberal"/>
    <s v="Male"/>
    <s v="Nothing in particular"/>
    <s v="DK/Refused"/>
    <s v="Somewhat good"/>
    <x v="0"/>
    <x v="2"/>
    <s v="Somewhat likely"/>
    <s v="Yes, as a partner"/>
    <s v="Yes, as a partner"/>
    <s v="Yes, as a partner"/>
    <s v="Yes, as a partner"/>
    <s v="Yes, as a partner"/>
    <s v="No, not a partner"/>
    <s v="Everything will be the same as before the crisis"/>
  </r>
  <r>
    <s v="Married"/>
    <n v="2"/>
    <n v="2"/>
    <x v="0"/>
    <n v="25"/>
    <x v="3"/>
    <s v="4 year college or university degree/Bachelor.s degree (e.g., BS, BA, AB)"/>
    <s v="$100,000 to under $150,000"/>
    <x v="1"/>
    <s v="No"/>
    <s v="White Non-Hispanic"/>
    <x v="0"/>
    <s v="Somewhat liberal"/>
    <s v="Female"/>
    <s v="Nothing in particular"/>
    <s v="South Korea"/>
    <s v="Somewhat good"/>
    <x v="4"/>
    <x v="2"/>
    <s v="Somewhat unlikely"/>
    <s v="Yes, as a partner"/>
    <s v="Yes, as a partner"/>
    <s v="Yes, as a partner"/>
    <s v="Yes, as a partner"/>
    <s v="Yes, as a partner"/>
    <s v="Yes, as a partner"/>
    <s v="Everything will be the same as before the crisis"/>
  </r>
  <r>
    <s v="Widowed"/>
    <n v="1"/>
    <n v="1"/>
    <x v="0"/>
    <n v="77"/>
    <x v="2"/>
    <s v="High school graduate (Grade 12 with diploma or GED certificate)"/>
    <s v="$30,000 but less than $40,000"/>
    <x v="0"/>
    <s v="No"/>
    <s v="White Non-Hispanic"/>
    <x v="3"/>
    <s v="Refused"/>
    <s v="Female"/>
    <s v="Jehovah's Witness"/>
    <s v="DK/Refused"/>
    <s v="Somewhat good"/>
    <x v="0"/>
    <x v="0"/>
    <s v="Very likely"/>
    <s v="Yes, as a partner"/>
    <s v="No, not a partner"/>
    <s v="No, not a partner"/>
    <s v="Yes, as a partner"/>
    <s v="Yes, as a partner"/>
    <s v="Yes, as a partner"/>
    <s v="Everything will be the same as before the crisis"/>
  </r>
  <r>
    <s v="Divorced"/>
    <n v="1"/>
    <n v="1"/>
    <x v="0"/>
    <n v="35"/>
    <x v="1"/>
    <s v="Some college, no degree (includes community college)"/>
    <s v="$40,000 but less than $50,000"/>
    <x v="0"/>
    <s v="No"/>
    <s v="White Non-Hispanic"/>
    <x v="0"/>
    <s v="Somewhat liberal"/>
    <s v="Female"/>
    <s v="Nothing in particular"/>
    <s v="China"/>
    <s v="Very good"/>
    <x v="0"/>
    <x v="2"/>
    <s v="Somewhat likely"/>
    <s v="Yes, as a partner"/>
    <s v="Yes, as a partner"/>
    <s v="Yes, as a partner"/>
    <s v="Yes, as a partner"/>
    <s v="Yes, as a partner"/>
    <s v="Yes, as a partner"/>
    <s v="Everything will be the same as before the crisis"/>
  </r>
  <r>
    <s v="Married"/>
    <n v="2"/>
    <n v="2"/>
    <x v="0"/>
    <n v="62"/>
    <x v="0"/>
    <s v="2 year associate degree from a college or university"/>
    <s v="$100,000 to under $150,000"/>
    <x v="1"/>
    <s v="No"/>
    <s v="White Non-Hispanic"/>
    <x v="0"/>
    <s v="Very liberal"/>
    <s v="Female"/>
    <s v="Catholic, Roman Catholic"/>
    <s v="Canada"/>
    <s v="Very bad"/>
    <x v="0"/>
    <x v="0"/>
    <s v="Somewhat likely"/>
    <s v="Yes, as a partner"/>
    <s v="No, not a partner"/>
    <s v="Yes, as a partner"/>
    <s v="Yes, as a partner"/>
    <s v="Yes, as a partner"/>
    <s v="Yes, as a partner"/>
    <s v="Countries will increase their focus on national interests"/>
  </r>
  <r>
    <s v="Married"/>
    <n v="4"/>
    <n v="3"/>
    <x v="0"/>
    <s v="Refused"/>
    <x v="2"/>
    <s v="Postgraduate or professional degree, including master's, doctorate, medical or law degree (e.g., MA, MS, PhD, MD, JD)"/>
    <s v="Less than $15,000"/>
    <x v="0"/>
    <s v="No"/>
    <s v="White Non-Hispanic"/>
    <x v="0"/>
    <s v="Somewhat liberal"/>
    <s v="Female"/>
    <s v="Christian (Just Christian)"/>
    <s v="The European Union (EU)"/>
    <s v="Somewhat good"/>
    <x v="3"/>
    <x v="1"/>
    <s v="Very likely"/>
    <s v="Yes, as a partner"/>
    <s v="Yes, as a partner"/>
    <s v="Yes, as a partner"/>
    <s v="Yes, as a partner"/>
    <s v="Yes, as a partner"/>
    <s v="Yes, as a partner"/>
    <s v="Countries will cooperate more with other countries"/>
  </r>
  <r>
    <s v="Married"/>
    <n v="2"/>
    <n v="2"/>
    <x v="0"/>
    <n v="64"/>
    <x v="0"/>
    <s v="Some college, no degree (includes community college)"/>
    <s v="Less than $15,000"/>
    <x v="0"/>
    <s v="No"/>
    <s v="White Non-Hispanic"/>
    <x v="1"/>
    <s v="Very conservative"/>
    <s v="Female"/>
    <s v="Catholic, Roman Catholic"/>
    <s v="The European Union (EU)"/>
    <s v="Somewhat good"/>
    <x v="0"/>
    <x v="0"/>
    <s v="Somewhat likely"/>
    <s v="Yes, as a partner"/>
    <s v="No, not a partner"/>
    <s v="No, not a partner"/>
    <s v="Yes, as a partner"/>
    <s v="Yes, as a partner"/>
    <s v="Yes, as a partner"/>
    <s v="Countries will increase their focus on national interests"/>
  </r>
  <r>
    <s v="Single, living with a partner"/>
    <n v="4"/>
    <n v="3"/>
    <x v="1"/>
    <n v="74"/>
    <x v="2"/>
    <s v="High school incomplete (Grades 9-11 or Grade 12 with NO diploma)"/>
    <s v="$15,000 but less than $25,000"/>
    <x v="0"/>
    <s v="Yes"/>
    <s v="Unspecified Hispanic"/>
    <x v="0"/>
    <s v="Moderate"/>
    <s v="Male"/>
    <s v="Baptist"/>
    <s v="Italy"/>
    <s v="Somewhat good"/>
    <x v="0"/>
    <x v="0"/>
    <s v="Very likely"/>
    <s v="Yes, as a partner"/>
    <s v="No, not a partner"/>
    <s v="No, not a partner"/>
    <s v="Yes, as a partner"/>
    <s v="Yes, as a partner"/>
    <s v="Yes, as a partner"/>
    <s v="Countries will cooperate more with other countries"/>
  </r>
  <r>
    <s v="Married"/>
    <n v="3"/>
    <n v="3"/>
    <x v="0"/>
    <n v="62"/>
    <x v="0"/>
    <s v="High school graduate (Grade 12 with diploma or GED certificate)"/>
    <s v="Less than $50,000 (Unspecified)"/>
    <x v="0"/>
    <s v="No"/>
    <s v="White Non-Hispanic"/>
    <x v="0"/>
    <s v="Somewhat conservative"/>
    <s v="Female"/>
    <s v="Protestant"/>
    <s v="DK/Refused"/>
    <s v="Very good"/>
    <x v="0"/>
    <x v="0"/>
    <s v="Very likely"/>
    <s v="Yes, as a partner"/>
    <s v="No, not a partner"/>
    <s v="Yes, as a partner"/>
    <s v="Yes, as a partner"/>
    <s v="Yes, as a partner"/>
    <s v="Yes, as a partner"/>
    <s v="Countries will cooperate more with other countries"/>
  </r>
  <r>
    <s v="Married"/>
    <n v="4"/>
    <n v="2"/>
    <x v="0"/>
    <n v="58"/>
    <x v="0"/>
    <s v="4 year college or university degree/Bachelor.s degree (e.g., BS, BA, AB)"/>
    <s v="$100,000 to under $150,000"/>
    <x v="1"/>
    <s v="No"/>
    <s v="White Non-Hispanic"/>
    <x v="0"/>
    <s v="Very conservative"/>
    <s v="Male"/>
    <s v="Protestant"/>
    <s v="United Kingdom"/>
    <s v="Somewhat good"/>
    <x v="0"/>
    <x v="0"/>
    <s v="Somewhat unlikely"/>
    <s v="No, not a partner"/>
    <s v="Yes, as a partner"/>
    <s v="No, not a partner"/>
    <s v="Yes, as a partner"/>
    <s v="DK/Refused"/>
    <s v="Yes, as a partner"/>
    <s v="Countries will increase their focus on national interests"/>
  </r>
  <r>
    <s v="Married"/>
    <n v="6"/>
    <n v="4"/>
    <x v="1"/>
    <n v="76"/>
    <x v="2"/>
    <s v="Postgraduate or professional degree, including master's, doctorate, medical or law degree (e.g., MA, MS, PhD, MD, JD)"/>
    <s v="$250,000 or more"/>
    <x v="1"/>
    <s v="No"/>
    <s v="White Non-Hispanic"/>
    <x v="1"/>
    <s v="Moderate"/>
    <s v="Male"/>
    <s v="Nothing in particular"/>
    <s v="United Kingdom"/>
    <s v="Somewhat good"/>
    <x v="0"/>
    <x v="0"/>
    <s v="Somewhat likely"/>
    <s v="No, not a partner"/>
    <s v="No, not a partner"/>
    <s v="Yes, as a partner"/>
    <s v="Yes, as a partner"/>
    <s v="Yes, as a partner"/>
    <s v="Yes, as a partner"/>
    <s v="Everything will be the same as before the crisis"/>
  </r>
  <r>
    <s v="Single, that is never married"/>
    <n v="2"/>
    <n v="2"/>
    <x v="0"/>
    <n v="35"/>
    <x v="1"/>
    <s v="2 year associate degree from a college or university"/>
    <s v="$40,000 but less than $50,000"/>
    <x v="0"/>
    <s v="No"/>
    <s v="White Non-Hispanic"/>
    <x v="0"/>
    <s v="Moderate"/>
    <s v="Male"/>
    <s v="Nothing in particular"/>
    <s v="Canada"/>
    <s v="Somewhat good"/>
    <x v="0"/>
    <x v="2"/>
    <s v="Very likely"/>
    <s v="Yes, as a partner"/>
    <s v="Yes, as a partner"/>
    <s v="Yes, as a partner"/>
    <s v="Yes, as a partner"/>
    <s v="Yes, as a partner"/>
    <s v="Yes, as a partner"/>
    <s v="Countries will increase their focus on national interests"/>
  </r>
  <r>
    <s v="Married"/>
    <n v="2"/>
    <n v="2"/>
    <x v="0"/>
    <n v="66"/>
    <x v="2"/>
    <s v="Some college, no degree (includes community college)"/>
    <s v="$30,000 but less than $40,000"/>
    <x v="0"/>
    <s v="No"/>
    <s v="White Non-Hispanic"/>
    <x v="1"/>
    <s v="Somewhat conservative"/>
    <s v="Female"/>
    <s v="Lutheran"/>
    <s v="DK/Refused"/>
    <s v="Very good"/>
    <x v="0"/>
    <x v="0"/>
    <s v="Very unlikely"/>
    <s v="Yes, as a partner"/>
    <s v="No, not a partner"/>
    <s v="No, not a partner"/>
    <s v="Yes, as a partner"/>
    <s v="Yes, as a partner"/>
    <s v="Yes, as a partner"/>
    <s v="Everything will be the same as before the crisis"/>
  </r>
  <r>
    <s v="Separated"/>
    <n v="4"/>
    <n v="1"/>
    <x v="0"/>
    <n v="45"/>
    <x v="1"/>
    <s v="Some college, no degree (includes community college)"/>
    <s v="$30,000 but less than $40,000"/>
    <x v="0"/>
    <s v="No"/>
    <s v="White Non-Hispanic"/>
    <x v="0"/>
    <s v="Moderate"/>
    <s v="Female"/>
    <s v="Nothing in particular"/>
    <s v="Germany"/>
    <s v="Somewhat good"/>
    <x v="0"/>
    <x v="0"/>
    <s v="Very unlikely"/>
    <s v="Yes, as a partner"/>
    <s v="Yes, as a partner"/>
    <s v="Yes, as a partner"/>
    <s v="Yes, as a partner"/>
    <s v="Yes, as a partner"/>
    <s v="Yes, as a partner"/>
    <s v="Countries will increase their focus on national interests"/>
  </r>
  <r>
    <s v="Married"/>
    <n v="3"/>
    <n v="2"/>
    <x v="0"/>
    <n v="30"/>
    <x v="1"/>
    <s v="4 year college or university degree/Bachelor.s degree (e.g., BS, BA, AB)"/>
    <s v="$50,000 but less than $75,000"/>
    <x v="2"/>
    <s v="No"/>
    <s v="Mixed"/>
    <x v="0"/>
    <s v="Moderate"/>
    <s v="Male"/>
    <s v="Christian (Just Christian)"/>
    <s v="Germany"/>
    <s v="Somewhat good"/>
    <x v="0"/>
    <x v="0"/>
    <s v="Somewhat unlikely"/>
    <s v="Yes, as a partner"/>
    <s v="Yes, as a partner"/>
    <s v="Yes, as a partner"/>
    <s v="Yes, as a partner"/>
    <s v="Yes, as a partner"/>
    <s v="Yes, as a partner"/>
    <s v="Countries will increase their focus on national interests"/>
  </r>
  <r>
    <s v="Single, living with a partner"/>
    <n v="4"/>
    <n v="2"/>
    <x v="1"/>
    <n v="22"/>
    <x v="3"/>
    <s v="Postgraduate or professional degree, including master's, doctorate, medical or law degree (e.g., MA, MS, PhD, MD, JD)"/>
    <s v="$250,000 or more"/>
    <x v="1"/>
    <s v="No"/>
    <s v="Mixed"/>
    <x v="1"/>
    <s v="Very conservative"/>
    <s v="Female"/>
    <s v="Atheist"/>
    <s v="Russia"/>
    <s v="Very good"/>
    <x v="0"/>
    <x v="0"/>
    <s v="Very likely"/>
    <s v="No, not a partner"/>
    <s v="Yes, as a partner"/>
    <s v="No, not a partner"/>
    <s v="Yes, as a partner"/>
    <s v="Yes, as a partner"/>
    <s v="No, not a partner"/>
    <s v="Everything will be the same as before the crisis"/>
  </r>
  <r>
    <s v="Single, that is never married"/>
    <n v="6"/>
    <n v="4"/>
    <x v="1"/>
    <n v="26"/>
    <x v="3"/>
    <s v="High school graduate (Grade 12 with diploma or GED certificate)"/>
    <s v="$40,000 but less than $50,000"/>
    <x v="0"/>
    <s v="No"/>
    <s v="White Non-Hispanic"/>
    <x v="1"/>
    <s v="Moderate"/>
    <s v="Female"/>
    <s v="Christian (Just Christian)"/>
    <s v="United Kingdom"/>
    <s v="Somewhat good"/>
    <x v="0"/>
    <x v="2"/>
    <s v="Somewhat unlikely"/>
    <s v="Yes, as a partner"/>
    <s v="Yes, as a partner"/>
    <s v="Yes, as a partner"/>
    <s v="No, not a partner"/>
    <s v="Yes, as a partner"/>
    <s v="Yes, as a partner"/>
    <s v="Countries will increase their focus on national interests"/>
  </r>
  <r>
    <s v="Single, living with a partner"/>
    <n v="2"/>
    <n v="2"/>
    <x v="0"/>
    <n v="50"/>
    <x v="0"/>
    <s v="High school graduate (Grade 12 with diploma or GED certificate)"/>
    <s v="Less than $15,000"/>
    <x v="0"/>
    <s v="Yes"/>
    <s v="White Hispanic"/>
    <x v="0"/>
    <s v="Moderate"/>
    <s v="Male"/>
    <s v="Catholic, Roman Catholic"/>
    <s v="United Kingdom"/>
    <s v="DK/Refused"/>
    <x v="0"/>
    <x v="2"/>
    <s v="Very likely"/>
    <s v="Yes, as a partner"/>
    <s v="Yes, as a partner"/>
    <s v="No, not a partner"/>
    <s v="Yes, as a partner"/>
    <s v="Yes, as a partner"/>
    <s v="Yes, as a partner"/>
    <s v="Countries will cooperate more with other countries"/>
  </r>
  <r>
    <s v="Divorced"/>
    <n v="4"/>
    <n v="2"/>
    <x v="0"/>
    <n v="42"/>
    <x v="1"/>
    <s v="4 year college or university degree/Bachelor.s degree (e.g., BS, BA, AB)"/>
    <s v="$100,000 to under $150,000"/>
    <x v="1"/>
    <s v="No"/>
    <s v="Native American/American Indian/Alaska Native"/>
    <x v="0"/>
    <s v="Very conservative"/>
    <s v="Female"/>
    <s v="Catholic, Roman Catholic"/>
    <s v="China"/>
    <s v="Very good"/>
    <x v="1"/>
    <x v="0"/>
    <s v="Very unlikely"/>
    <s v="Yes, as a partner"/>
    <s v="No, not a partner"/>
    <s v="Yes, as a partner"/>
    <s v="Yes, as a partner"/>
    <s v="Yes, as a partner"/>
    <s v="Yes, as a partner"/>
    <s v="Everything will be the same as before the crisis"/>
  </r>
  <r>
    <s v="Married"/>
    <n v="2"/>
    <n v="2"/>
    <x v="0"/>
    <n v="50"/>
    <x v="0"/>
    <s v="Some college, no degree (includes community college)"/>
    <s v="$75,000 but less than $100,000"/>
    <x v="2"/>
    <s v="No"/>
    <s v="White Non-Hispanic"/>
    <x v="0"/>
    <s v="Moderate"/>
    <s v="Male"/>
    <s v="Presbyterian"/>
    <s v="United Kingdom"/>
    <s v="Somewhat good"/>
    <x v="0"/>
    <x v="0"/>
    <s v="Somewhat unlikely"/>
    <s v="Yes, as a partner"/>
    <s v="No, not a partner"/>
    <s v="Yes, as a partner"/>
    <s v="Yes, as a partner"/>
    <s v="Yes, as a partner"/>
    <s v="Yes, as a partner"/>
    <s v="Countries will cooperate more with other countries"/>
  </r>
  <r>
    <s v="Single, that is never married"/>
    <n v="4"/>
    <n v="4"/>
    <x v="0"/>
    <n v="22"/>
    <x v="3"/>
    <s v="2 year associate degree from a college or university"/>
    <s v="Refused"/>
    <x v="3"/>
    <s v="No"/>
    <s v="White Non-Hispanic"/>
    <x v="3"/>
    <s v="Very conservative"/>
    <s v="Male"/>
    <s v="Nothing in particular"/>
    <s v="Russia"/>
    <s v="Somewhat good"/>
    <x v="1"/>
    <x v="0"/>
    <s v="Very unlikely"/>
    <s v="No, not a partner"/>
    <s v="No, not a partner"/>
    <s v="Yes, as a partner"/>
    <s v="Yes, as a partner"/>
    <s v="Yes, as a partner"/>
    <s v="Yes, as a partner"/>
    <s v="Everything will be the same as before the crisis"/>
  </r>
  <r>
    <s v="Single, living with a partner"/>
    <n v="3"/>
    <n v="2"/>
    <x v="0"/>
    <n v="27"/>
    <x v="3"/>
    <s v="4 year college or university degree/Bachelor.s degree (e.g., BS, BA, AB)"/>
    <s v="$75,000 but less than $100,000"/>
    <x v="2"/>
    <s v="No"/>
    <s v="White Non-Hispanic"/>
    <x v="0"/>
    <s v="Moderate"/>
    <s v="Female"/>
    <s v="Catholic, Roman Catholic"/>
    <s v="China"/>
    <s v="Somewhat good"/>
    <x v="0"/>
    <x v="2"/>
    <s v="Somewhat likely"/>
    <s v="Yes, as a partner"/>
    <s v="Yes, as a partner"/>
    <s v="No, not a partner"/>
    <s v="Yes, as a partner"/>
    <s v="Yes, as a partner"/>
    <s v="Yes, as a partner"/>
    <s v="Countries will increase their focus on national interests"/>
  </r>
  <r>
    <s v="Married"/>
    <n v="3"/>
    <n v="2"/>
    <x v="0"/>
    <n v="36"/>
    <x v="1"/>
    <s v="4 year college or university degree/Bachelor.s degree (e.g., BS, BA, AB)"/>
    <s v="$75,000 but less than $100,000"/>
    <x v="2"/>
    <s v="No"/>
    <s v="White Non-Hispanic"/>
    <x v="0"/>
    <s v="Somewhat conservative"/>
    <s v="Male"/>
    <s v="Protestant"/>
    <s v="United Kingdom"/>
    <s v="Somewhat good"/>
    <x v="0"/>
    <x v="0"/>
    <s v="Somewhat unlikely"/>
    <s v="Yes, as a partner"/>
    <s v="Yes, as a partner"/>
    <s v="Yes, as a partner"/>
    <s v="Yes, as a partner"/>
    <s v="Yes, as a partner"/>
    <s v="Yes, as a partner"/>
    <s v="Everything will be the same as before the crisis"/>
  </r>
  <r>
    <s v="Single, that is never married"/>
    <n v="3"/>
    <n v="3"/>
    <x v="0"/>
    <n v="29"/>
    <x v="3"/>
    <s v="4 year college or university degree/Bachelor.s degree (e.g., BS, BA, AB)"/>
    <s v="$30,000 but less than $40,000"/>
    <x v="0"/>
    <s v="No"/>
    <s v="White Non-Hispanic"/>
    <x v="0"/>
    <s v="Moderate"/>
    <s v="Male"/>
    <s v="Catholic, Roman Catholic"/>
    <s v="United Kingdom"/>
    <s v="Somewhat good"/>
    <x v="0"/>
    <x v="1"/>
    <s v="Somewhat likely"/>
    <s v="Yes, as a partner"/>
    <s v="No, not a partner"/>
    <s v="No, not a partner"/>
    <s v="Yes, as a partner"/>
    <s v="Yes, as a partner"/>
    <s v="Yes, as a partner"/>
    <s v="Everything will be the same as before the crisis"/>
  </r>
  <r>
    <s v="Married"/>
    <n v="3"/>
    <n v="2"/>
    <x v="0"/>
    <n v="35"/>
    <x v="1"/>
    <s v="2 year associate degree from a college or university"/>
    <s v="$40,000 but less than $50,000"/>
    <x v="0"/>
    <s v="No"/>
    <s v="White Non-Hispanic"/>
    <x v="0"/>
    <s v="Moderate"/>
    <s v="Male"/>
    <s v="Protestant"/>
    <s v="United Kingdom"/>
    <s v="Somewhat good"/>
    <x v="0"/>
    <x v="0"/>
    <s v="Somewhat likely"/>
    <s v="Yes, as a partner"/>
    <s v="Yes, as a partner"/>
    <s v="No, not a partner"/>
    <s v="No, not a partner"/>
    <s v="Yes, as a partner"/>
    <s v="No, not a partner"/>
    <s v="Countries will cooperate more with other countries"/>
  </r>
  <r>
    <s v="Married"/>
    <n v="4"/>
    <n v="4"/>
    <x v="0"/>
    <n v="51"/>
    <x v="0"/>
    <s v="4 year college or university degree/Bachelor.s degree (e.g., BS, BA, AB)"/>
    <s v="$40,000 but less than $50,000"/>
    <x v="0"/>
    <s v="Yes"/>
    <s v="Unspecified Hispanic"/>
    <x v="0"/>
    <s v="Somewhat conservative"/>
    <s v="Female"/>
    <s v="Catholic, Roman Catholic"/>
    <s v="Canada"/>
    <s v="Somewhat good"/>
    <x v="0"/>
    <x v="1"/>
    <s v="DK/Refused"/>
    <s v="Yes, as a partner"/>
    <s v="Yes, as a partner"/>
    <s v="Yes, as a partner"/>
    <s v="Yes, as a partner"/>
    <s v="Yes, as a partner"/>
    <s v="Yes, as a partner"/>
    <s v="Everything will be the same as before the crisis"/>
  </r>
  <r>
    <s v="Married"/>
    <n v="4"/>
    <n v="2"/>
    <x v="0"/>
    <n v="41"/>
    <x v="1"/>
    <s v="2 year associate degree from a college or university"/>
    <s v="$75,000 but less than $100,000"/>
    <x v="2"/>
    <s v="Yes"/>
    <s v="Unspecified Hispanic"/>
    <x v="0"/>
    <s v="Somewhat conservative"/>
    <s v="Female"/>
    <s v="Christian (Just Christian)"/>
    <s v="Israel"/>
    <s v="Somewhat good"/>
    <x v="1"/>
    <x v="2"/>
    <s v="Very unlikely"/>
    <s v="No, not a partner"/>
    <s v="No, not a partner"/>
    <s v="No, not a partner"/>
    <s v="Yes, as a partner"/>
    <s v="No, not a partner"/>
    <s v="No, not a partner"/>
    <s v="Everything will be the same as before the crisis"/>
  </r>
  <r>
    <s v="Single, that is never married"/>
    <n v="1"/>
    <n v="1"/>
    <x v="0"/>
    <n v="59"/>
    <x v="0"/>
    <s v="Postgraduate or professional degree, including master's, doctorate, medical or law degree (e.g., MA, MS, PhD, MD, JD)"/>
    <s v="$100,000 to under $150,000"/>
    <x v="1"/>
    <s v="No"/>
    <s v="White Non-Hispanic"/>
    <x v="0"/>
    <s v="Somewhat conservative"/>
    <s v="Male"/>
    <s v="Catholic, Roman Catholic"/>
    <s v="Israel"/>
    <s v="Somewhat good"/>
    <x v="0"/>
    <x v="0"/>
    <s v="Very likely"/>
    <s v="Yes, as a partner"/>
    <s v="No, not a partner"/>
    <s v="No, not a partner"/>
    <s v="Yes, as a partner"/>
    <s v="No, not a partner"/>
    <s v="Yes, as a partner"/>
    <s v="Countries will increase their focus on national interests"/>
  </r>
  <r>
    <s v="Married"/>
    <n v="4"/>
    <n v="2"/>
    <x v="0"/>
    <n v="37"/>
    <x v="1"/>
    <s v="2 year associate degree from a college or university"/>
    <s v="$250,000 or more"/>
    <x v="1"/>
    <s v="No"/>
    <s v="White Non-Hispanic"/>
    <x v="1"/>
    <s v="Moderate"/>
    <s v="Male"/>
    <s v="Christian (Just Christian)"/>
    <s v="Israel"/>
    <s v="Somewhat good"/>
    <x v="0"/>
    <x v="0"/>
    <s v="Somewhat likely"/>
    <s v="Yes, as a partner"/>
    <s v="Yes, as a partner"/>
    <s v="Yes, as a partner"/>
    <s v="No, not a partner"/>
    <s v="Yes, as a partner"/>
    <s v="Yes, as a partner"/>
    <s v="Countries will increase their focus on national interests"/>
  </r>
  <r>
    <s v="Married"/>
    <n v="2"/>
    <n v="2"/>
    <x v="0"/>
    <n v="60"/>
    <x v="0"/>
    <s v="Postgraduate or professional degree, including master's, doctorate, medical or law degree (e.g., MA, MS, PhD, MD, JD)"/>
    <s v="$75,000 but less than $100,000"/>
    <x v="2"/>
    <s v="No"/>
    <s v="White Non-Hispanic"/>
    <x v="0"/>
    <s v="Somewhat liberal"/>
    <s v="Male"/>
    <s v="Catholic, Roman Catholic"/>
    <s v="Germany"/>
    <s v="Somewhat bad"/>
    <x v="0"/>
    <x v="2"/>
    <s v="Somewhat likely"/>
    <s v="Yes, as a partner"/>
    <s v="Yes, as a partner"/>
    <s v="No, not a partner"/>
    <s v="Yes, as a partner"/>
    <s v="No, not a partner"/>
    <s v="Yes, as a partner"/>
    <s v="Countries will cooperate more with other countries"/>
  </r>
  <r>
    <s v="Single, living with a partner"/>
    <n v="2"/>
    <n v="2"/>
    <x v="0"/>
    <n v="25"/>
    <x v="3"/>
    <s v="Some college, no degree (includes community college)"/>
    <s v="$40,000 but less than $50,000"/>
    <x v="0"/>
    <s v="No"/>
    <s v="White Non-Hispanic"/>
    <x v="1"/>
    <s v="Somewhat conservative"/>
    <s v="Male"/>
    <s v="Christian (Just Christian)"/>
    <s v="United Kingdom"/>
    <s v="Very good"/>
    <x v="4"/>
    <x v="1"/>
    <s v="Somewhat unlikely"/>
    <s v="Yes, as a partner"/>
    <s v="Yes, as a partner"/>
    <s v="Yes, as a partner"/>
    <s v="Yes, as a partner"/>
    <s v="No, not a partner"/>
    <s v="No, not a partner"/>
    <s v="Everything will be the same as before the crisis"/>
  </r>
  <r>
    <s v="Married"/>
    <n v="5"/>
    <n v="3"/>
    <x v="1"/>
    <n v="51"/>
    <x v="0"/>
    <s v="High school graduate (Grade 12 with diploma or GED certificate)"/>
    <s v="$50,000 but less than $75,000"/>
    <x v="2"/>
    <s v="Yes"/>
    <s v="White Hispanic"/>
    <x v="0"/>
    <s v="Very liberal"/>
    <s v="Female"/>
    <s v="Catholic, Roman Catholic"/>
    <s v="Germany"/>
    <s v="Very good"/>
    <x v="0"/>
    <x v="0"/>
    <s v="Somewhat likely"/>
    <s v="Yes, as a partner"/>
    <s v="No, not a partner"/>
    <s v="Yes, as a partner"/>
    <s v="Yes, as a partner"/>
    <s v="Yes, as a partner"/>
    <s v="Yes, as a partner"/>
    <s v="Countries will cooperate more with other countries"/>
  </r>
  <r>
    <s v="Married"/>
    <n v="2"/>
    <n v="2"/>
    <x v="0"/>
    <n v="70"/>
    <x v="2"/>
    <s v="4 year college or university degree/Bachelor.s degree (e.g., BS, BA, AB)"/>
    <s v="$75,000 but less than $100,000"/>
    <x v="2"/>
    <s v="No"/>
    <s v="Refused"/>
    <x v="1"/>
    <s v="Very conservative"/>
    <s v="Male"/>
    <s v="Christian (Just Christian)"/>
    <s v="United Kingdom"/>
    <s v="Somewhat good"/>
    <x v="0"/>
    <x v="0"/>
    <s v="Somewhat unlikely"/>
    <s v="No, not a partner"/>
    <s v="Yes, as a partner"/>
    <s v="Yes, as a partner"/>
    <s v="Yes, as a partner"/>
    <s v="Yes, as a partner"/>
    <s v="Yes, as a partner"/>
    <s v="Countries will increase their focus on national interests"/>
  </r>
  <r>
    <s v="Single, living with a partner"/>
    <n v="3"/>
    <n v="3"/>
    <x v="0"/>
    <n v="50"/>
    <x v="0"/>
    <s v="Some college, no degree (includes community college)"/>
    <s v="$40,000 but less than $50,000"/>
    <x v="0"/>
    <s v="No"/>
    <s v="White Non-Hispanic"/>
    <x v="0"/>
    <s v="Moderate"/>
    <s v="Male"/>
    <s v="Christian (Just Christian)"/>
    <s v="United Kingdom"/>
    <s v="Somewhat bad"/>
    <x v="1"/>
    <x v="2"/>
    <s v="Somewhat likely"/>
    <s v="Yes, as a partner"/>
    <s v="No, not a partner"/>
    <s v="No, not a partner"/>
    <s v="Yes, as a partner"/>
    <s v="Yes, as a partner"/>
    <s v="Yes, as a partner"/>
    <s v="Countries will increase their focus on national interests"/>
  </r>
  <r>
    <s v="Single, living with a partner"/>
    <n v="2"/>
    <n v="2"/>
    <x v="0"/>
    <n v="36"/>
    <x v="1"/>
    <s v="Some college, no degree (includes community college)"/>
    <s v="$50,000 but less than $75,000"/>
    <x v="2"/>
    <s v="No"/>
    <s v="Black Non-Hispanic"/>
    <x v="0"/>
    <s v="Somewhat liberal"/>
    <s v="Female"/>
    <s v="Atheist"/>
    <s v="China"/>
    <s v="Somewhat good"/>
    <x v="1"/>
    <x v="2"/>
    <s v="Somewhat likely"/>
    <s v="Yes, as a partner"/>
    <s v="Yes, as a partner"/>
    <s v="Yes, as a partner"/>
    <s v="Yes, as a partner"/>
    <s v="Yes, as a partner"/>
    <s v="Yes, as a partner"/>
    <s v="Countries will increase their focus on national interests"/>
  </r>
  <r>
    <s v="Separated"/>
    <n v="3"/>
    <n v="3"/>
    <x v="0"/>
    <n v="33"/>
    <x v="1"/>
    <s v="Some college, no degree (includes community college)"/>
    <s v="$40,000 but less than $50,000"/>
    <x v="0"/>
    <s v="No"/>
    <s v="White Non-Hispanic"/>
    <x v="0"/>
    <s v="Somewhat conservative"/>
    <s v="Male"/>
    <s v="Protestant"/>
    <s v="United Kingdom"/>
    <s v="Somewhat bad"/>
    <x v="0"/>
    <x v="0"/>
    <s v="Somewhat likely"/>
    <s v="Yes, as a partner"/>
    <s v="No, not a partner"/>
    <s v="Yes, as a partner"/>
    <s v="Yes, as a partner"/>
    <s v="Yes, as a partner"/>
    <s v="Yes, as a partner"/>
    <s v="Countries will cooperate more with other countries"/>
  </r>
  <r>
    <s v="Single, living with a partner"/>
    <n v="2"/>
    <n v="2"/>
    <x v="0"/>
    <n v="29"/>
    <x v="3"/>
    <s v="Some college, no degree (includes community college)"/>
    <s v="$30,000 but less than $40,000"/>
    <x v="0"/>
    <s v="No"/>
    <s v="White Non-Hispanic"/>
    <x v="0"/>
    <s v="Very liberal"/>
    <s v="Female"/>
    <s v="Nothing in particular"/>
    <s v="United Kingdom"/>
    <s v="Very good"/>
    <x v="0"/>
    <x v="1"/>
    <s v="Somewhat likely"/>
    <s v="Yes, as a partner"/>
    <s v="Yes, as a partner"/>
    <s v="Yes, as a partner"/>
    <s v="Yes, as a partner"/>
    <s v="Yes, as a partner"/>
    <s v="Yes, as a partner"/>
    <s v="Countries will increase their focus on national interests"/>
  </r>
  <r>
    <s v="Married"/>
    <n v="2"/>
    <n v="2"/>
    <x v="0"/>
    <n v="56"/>
    <x v="0"/>
    <s v="2 year associate degree from a college or university"/>
    <s v="$50,000 but less than $75,000"/>
    <x v="2"/>
    <s v="No"/>
    <s v="White Non-Hispanic"/>
    <x v="0"/>
    <s v="Moderate"/>
    <s v="Male"/>
    <s v="Christian (Just Christian)"/>
    <s v="Germany"/>
    <s v="Somewhat good"/>
    <x v="0"/>
    <x v="0"/>
    <s v="Somewhat unlikely"/>
    <s v="Yes, as a partner"/>
    <s v="Yes, as a partner"/>
    <s v="Yes, as a partner"/>
    <s v="No, not a partner"/>
    <s v="Yes, as a partner"/>
    <s v="Yes, as a partner"/>
    <s v="Countries will increase their focus on national interests"/>
  </r>
  <r>
    <s v="Married"/>
    <n v="2"/>
    <n v="2"/>
    <x v="0"/>
    <n v="51"/>
    <x v="0"/>
    <s v="4 year college or university degree/Bachelor.s degree (e.g., BS, BA, AB)"/>
    <s v="$75,000 but less than $100,000"/>
    <x v="2"/>
    <s v="No"/>
    <s v="White Non-Hispanic"/>
    <x v="0"/>
    <s v="Somewhat liberal"/>
    <s v="Male"/>
    <s v="Nothing in particular"/>
    <s v="The European Union (EU)"/>
    <s v="Somewhat bad"/>
    <x v="0"/>
    <x v="0"/>
    <s v="Somewhat likely"/>
    <s v="Yes, as a partner"/>
    <s v="Yes, as a partner"/>
    <s v="Yes, as a partner"/>
    <s v="Yes, as a partner"/>
    <s v="Yes, as a partner"/>
    <s v="Yes, as a partner"/>
    <s v="Everything will be the same as before the crisis"/>
  </r>
  <r>
    <s v="Married"/>
    <n v="4"/>
    <n v="4"/>
    <x v="0"/>
    <n v="65"/>
    <x v="2"/>
    <s v="Some college, no degree (includes community college)"/>
    <s v="$50,000 but less than $100,000 (Unspecified)"/>
    <x v="2"/>
    <s v="No"/>
    <s v="Black Non-Hispanic"/>
    <x v="0"/>
    <s v="Moderate"/>
    <s v="Female"/>
    <s v="Nothing in particular"/>
    <s v="Israel"/>
    <s v="Somewhat good"/>
    <x v="0"/>
    <x v="0"/>
    <s v="Somewhat likely"/>
    <s v="Yes, as a partner"/>
    <s v="Yes, as a partner"/>
    <s v="No, not a partner"/>
    <s v="No, not a partner"/>
    <s v="No, not a partner"/>
    <s v="No, not a partner"/>
    <s v="Countries will increase their focus on national interests"/>
  </r>
  <r>
    <s v="Married"/>
    <n v="2"/>
    <n v="2"/>
    <x v="0"/>
    <n v="34"/>
    <x v="1"/>
    <s v="Some college, no degree (includes community college)"/>
    <s v="$15,000 but less than $25,000"/>
    <x v="0"/>
    <s v="No"/>
    <s v="Black Non-Hispanic"/>
    <x v="0"/>
    <s v="Moderate"/>
    <s v="Male"/>
    <s v="Church of God"/>
    <s v="United Kingdom"/>
    <s v="Somewhat good"/>
    <x v="1"/>
    <x v="0"/>
    <s v="Somewhat likely"/>
    <s v="No, not a partner"/>
    <s v="No, not a partner"/>
    <s v="No, not a partner"/>
    <s v="No, not a partner"/>
    <s v="No, not a partner"/>
    <s v="No, not a partner"/>
    <s v="Countries will increase their focus on national interests"/>
  </r>
  <r>
    <s v="Married"/>
    <n v="5"/>
    <n v="2"/>
    <x v="0"/>
    <n v="38"/>
    <x v="1"/>
    <s v="4 year college or university degree/Bachelor.s degree (e.g., BS, BA, AB)"/>
    <s v="$75,000 but less than $100,000"/>
    <x v="2"/>
    <s v="No"/>
    <s v="White Non-Hispanic"/>
    <x v="0"/>
    <s v="Somewhat liberal"/>
    <s v="Male"/>
    <s v="Methodist"/>
    <s v="United Kingdom"/>
    <s v="Somewhat good"/>
    <x v="0"/>
    <x v="0"/>
    <s v="Somewhat likely"/>
    <s v="Yes, as a partner"/>
    <s v="No, not a partner"/>
    <s v="Yes, as a partner"/>
    <s v="Yes, as a partner"/>
    <s v="Yes, as a partner"/>
    <s v="Yes, as a partner"/>
    <s v="Countries will increase their focus on national interests"/>
  </r>
  <r>
    <s v="Married"/>
    <n v="3"/>
    <n v="3"/>
    <x v="0"/>
    <n v="45"/>
    <x v="1"/>
    <s v="Refused"/>
    <s v="Less than $50,000 (Unspecified)"/>
    <x v="0"/>
    <s v="No"/>
    <s v="White Non-Hispanic"/>
    <x v="0"/>
    <s v="Moderate"/>
    <s v="Male"/>
    <s v="Protestant"/>
    <s v="North Korea"/>
    <s v="Somewhat good"/>
    <x v="0"/>
    <x v="0"/>
    <s v="Somewhat unlikely"/>
    <s v="Yes, as a partner"/>
    <s v="Yes, as a partner"/>
    <s v="Yes, as a partner"/>
    <s v="Yes, as a partner"/>
    <s v="Yes, as a partner"/>
    <s v="Yes, as a partner"/>
    <s v="Countries will increase their focus on national interests"/>
  </r>
  <r>
    <s v="Married"/>
    <n v="2"/>
    <n v="2"/>
    <x v="0"/>
    <n v="58"/>
    <x v="0"/>
    <s v="2 year associate degree from a college or university"/>
    <s v="$25,000 but less than $30,000"/>
    <x v="0"/>
    <s v="No"/>
    <s v="White Non-Hispanic"/>
    <x v="0"/>
    <s v="Somewhat liberal"/>
    <s v="Male"/>
    <s v="Baptist"/>
    <s v="The European Union (EU)"/>
    <s v="Somewhat good"/>
    <x v="0"/>
    <x v="2"/>
    <s v="Somewhat likely"/>
    <s v="Yes, as a partner"/>
    <s v="No, not a partner"/>
    <s v="No, not a partner"/>
    <s v="Yes, as a partner"/>
    <s v="Yes, as a partner"/>
    <s v="Yes, as a partner"/>
    <s v="Everything will be the same as before the crisis"/>
  </r>
  <r>
    <s v="Married"/>
    <n v="2"/>
    <n v="2"/>
    <x v="0"/>
    <n v="38"/>
    <x v="1"/>
    <s v="4 year college or university degree/Bachelor.s degree (e.g., BS, BA, AB)"/>
    <s v="$75,000 but less than $100,000"/>
    <x v="2"/>
    <s v="No"/>
    <s v="White Non-Hispanic"/>
    <x v="0"/>
    <s v="Very liberal"/>
    <s v="Male"/>
    <s v="Christian (Just Christian)"/>
    <s v="China"/>
    <s v="Somewhat good"/>
    <x v="0"/>
    <x v="1"/>
    <s v="Somewhat unlikely"/>
    <s v="Yes, as a partner"/>
    <s v="Yes, as a partner"/>
    <s v="Yes, as a partner"/>
    <s v="Yes, as a partner"/>
    <s v="Yes, as a partner"/>
    <s v="Yes, as a partner"/>
    <s v="Countries will increase their focus on national interests"/>
  </r>
  <r>
    <s v="Single, that is never married"/>
    <n v="1"/>
    <n v="1"/>
    <x v="0"/>
    <n v="59"/>
    <x v="0"/>
    <s v="Some college, no degree (includes community college)"/>
    <s v="$15,000 but less than $25,000"/>
    <x v="0"/>
    <s v="No"/>
    <s v="White Non-Hispanic"/>
    <x v="0"/>
    <s v="Somewhat liberal"/>
    <s v="Female"/>
    <s v="Protestant"/>
    <s v="Israel"/>
    <s v="Somewhat good"/>
    <x v="0"/>
    <x v="2"/>
    <s v="Somewhat unlikely"/>
    <s v="No, not a partner"/>
    <s v="No, not a partner"/>
    <s v="No, not a partner"/>
    <s v="No, not a partner"/>
    <s v="Yes, as a partner"/>
    <s v="Yes, as a partner"/>
    <s v="Countries will increase their focus on national interests"/>
  </r>
  <r>
    <s v="Divorced"/>
    <n v="3"/>
    <n v="2"/>
    <x v="0"/>
    <n v="45"/>
    <x v="1"/>
    <s v="2 year associate degree from a college or university"/>
    <s v="$100,000 to under $150,000"/>
    <x v="1"/>
    <s v="Yes"/>
    <s v="White Hispanic"/>
    <x v="0"/>
    <s v="Somewhat liberal"/>
    <s v="Female"/>
    <s v="Catholic, Roman Catholic"/>
    <s v="Mexico"/>
    <s v="Somewhat good"/>
    <x v="0"/>
    <x v="2"/>
    <s v="Somewhat unlikely"/>
    <s v="Yes, as a partner"/>
    <s v="Yes, as a partner"/>
    <s v="Yes, as a partner"/>
    <s v="Yes, as a partner"/>
    <s v="Yes, as a partner"/>
    <s v="Yes, as a partner"/>
    <s v="Countries will cooperate more with other countries"/>
  </r>
  <r>
    <s v="Single, that is never married"/>
    <n v="2"/>
    <n v="2"/>
    <x v="0"/>
    <n v="56"/>
    <x v="0"/>
    <s v="2 year associate degree from a college or university"/>
    <s v="$50,000 but less than $75,000"/>
    <x v="2"/>
    <s v="No"/>
    <s v="White Non-Hispanic"/>
    <x v="0"/>
    <s v="Somewhat conservative"/>
    <s v="Female"/>
    <s v="Catholic, Roman Catholic"/>
    <s v="Russia"/>
    <s v="Somewhat good"/>
    <x v="1"/>
    <x v="2"/>
    <s v="Somewhat unlikely"/>
    <s v="No, not a partner"/>
    <s v="Yes, as a partner"/>
    <s v="No, not a partner"/>
    <s v="Yes, as a partner"/>
    <s v="No, not a partner"/>
    <s v="Yes, as a partner"/>
    <s v="Countries will cooperate more with other countries"/>
  </r>
  <r>
    <s v="Single, living with a partner"/>
    <n v="2"/>
    <n v="2"/>
    <x v="0"/>
    <n v="52"/>
    <x v="0"/>
    <s v="High school graduate (Grade 12 with diploma or GED certificate)"/>
    <s v="Less than $50,000 (Unspecified)"/>
    <x v="0"/>
    <s v="No"/>
    <s v="White Non-Hispanic"/>
    <x v="0"/>
    <s v="Moderate"/>
    <s v="Female"/>
    <s v="Protestant"/>
    <s v="Germany"/>
    <s v="Very good"/>
    <x v="0"/>
    <x v="0"/>
    <s v="Somewhat likely"/>
    <s v="Yes, as a partner"/>
    <s v="No, not a partner"/>
    <s v="No, not a partner"/>
    <s v="No, not a partner"/>
    <s v="No, not a partner"/>
    <s v="No, not a partner"/>
    <s v="Countries will increase their focus on national interests"/>
  </r>
  <r>
    <s v="Married"/>
    <n v="3"/>
    <n v="2"/>
    <x v="0"/>
    <n v="47"/>
    <x v="1"/>
    <s v="4 year college or university degree/Bachelor.s degree (e.g., BS, BA, AB)"/>
    <s v="$50,000 but less than $75,000"/>
    <x v="2"/>
    <s v="No"/>
    <s v="White Non-Hispanic"/>
    <x v="0"/>
    <s v="Somewhat liberal"/>
    <s v="Female"/>
    <s v="Baptist"/>
    <s v="Canada"/>
    <s v="DK/Refused"/>
    <x v="3"/>
    <x v="1"/>
    <s v="Very likely"/>
    <s v="Yes, as a partner"/>
    <s v="No, not a partner"/>
    <s v="DK/Refused"/>
    <s v="DK/Refused"/>
    <s v="DK/Refused"/>
    <s v="Yes, as a partner"/>
    <s v="DK/Refused"/>
  </r>
  <r>
    <s v="Married"/>
    <n v="4"/>
    <n v="2"/>
    <x v="0"/>
    <n v="39"/>
    <x v="1"/>
    <s v="4 year college or university degree/Bachelor.s degree (e.g., BS, BA, AB)"/>
    <s v="Refused"/>
    <x v="3"/>
    <s v="Yes"/>
    <s v="White Hispanic"/>
    <x v="0"/>
    <s v="Moderate"/>
    <s v="Female"/>
    <s v="Catholic, Roman Catholic"/>
    <s v="United Kingdom"/>
    <s v="Very good"/>
    <x v="0"/>
    <x v="0"/>
    <s v="Somewhat unlikely"/>
    <s v="Yes, as a partner"/>
    <s v="Yes, as a partner"/>
    <s v="Yes, as a partner"/>
    <s v="Yes, as a partner"/>
    <s v="Yes, as a partner"/>
    <s v="Yes, as a partner"/>
    <s v="Countries will increase their focus on national interests"/>
  </r>
  <r>
    <s v="Married"/>
    <n v="2"/>
    <n v="2"/>
    <x v="0"/>
    <n v="39"/>
    <x v="1"/>
    <s v="4 year college or university degree/Bachelor.s degree (e.g., BS, BA, AB)"/>
    <s v="$30,000 but less than $40,000"/>
    <x v="0"/>
    <s v="No"/>
    <s v="White Non-Hispanic"/>
    <x v="0"/>
    <s v="Moderate"/>
    <s v="Male"/>
    <s v="Catholic, Roman Catholic"/>
    <s v="Germany"/>
    <s v="Somewhat good"/>
    <x v="1"/>
    <x v="0"/>
    <s v="Somewhat unlikely"/>
    <s v="No, not a partner"/>
    <s v="No, not a partner"/>
    <s v="No, not a partner"/>
    <s v="No, not a partner"/>
    <s v="Yes, as a partner"/>
    <s v="No, not a partner"/>
    <s v="Everything will be the same as before the crisis"/>
  </r>
  <r>
    <s v="Divorced"/>
    <n v="1"/>
    <n v="1"/>
    <x v="0"/>
    <n v="66"/>
    <x v="2"/>
    <s v="Postgraduate or professional degree, including master's, doctorate, medical or law degree (e.g., MA, MS, PhD, MD, JD)"/>
    <s v="$150,000 to under $200,000"/>
    <x v="1"/>
    <s v="No"/>
    <s v="White Non-Hispanic"/>
    <x v="0"/>
    <s v="Somewhat liberal"/>
    <s v="Male"/>
    <s v="Agnostic"/>
    <s v="Germany"/>
    <s v="Very good"/>
    <x v="0"/>
    <x v="2"/>
    <s v="Very unlikely"/>
    <s v="Yes, as a partner"/>
    <s v="No, not a partner"/>
    <s v="No, not a partner"/>
    <s v="No, not a partner"/>
    <s v="Yes, as a partner"/>
    <s v="Yes, as a partner"/>
    <s v="Everything will be the same as before the crisis"/>
  </r>
  <r>
    <s v="Married"/>
    <n v="3"/>
    <n v="3"/>
    <x v="0"/>
    <n v="51"/>
    <x v="0"/>
    <s v="4 year college or university degree/Bachelor.s degree (e.g., BS, BA, AB)"/>
    <s v="$50,000 but less than $75,000"/>
    <x v="2"/>
    <s v="No"/>
    <s v="White Non-Hispanic"/>
    <x v="0"/>
    <s v="Very liberal"/>
    <s v="Female"/>
    <s v="Agnostic"/>
    <s v="North Korea"/>
    <s v="Very good"/>
    <x v="0"/>
    <x v="2"/>
    <s v="Somewhat likely"/>
    <s v="Yes, as a partner"/>
    <s v="Yes, as a partner"/>
    <s v="No, not a partner"/>
    <s v="Yes, as a partner"/>
    <s v="Yes, as a partner"/>
    <s v="Yes, as a partner"/>
    <s v="Countries will cooperate more with other countries"/>
  </r>
  <r>
    <s v="Single, that is never married"/>
    <n v="4"/>
    <n v="4"/>
    <x v="0"/>
    <n v="23"/>
    <x v="3"/>
    <s v="High school graduate (Grade 12 with diploma or GED certificate)"/>
    <s v="$30,000 but less than $40,000"/>
    <x v="0"/>
    <s v="No"/>
    <s v="White Non-Hispanic"/>
    <x v="1"/>
    <s v="Very conservative"/>
    <s v="Female"/>
    <s v="Christian (Just Christian)"/>
    <s v="France"/>
    <s v="Somewhat good"/>
    <x v="4"/>
    <x v="1"/>
    <s v="Somewhat unlikely"/>
    <s v="Yes, as a partner"/>
    <s v="Yes, as a partner"/>
    <s v="Yes, as a partner"/>
    <s v="Yes, as a partner"/>
    <s v="Yes, as a partner"/>
    <s v="Yes, as a partner"/>
    <s v="Everything will be the same as before the crisis"/>
  </r>
  <r>
    <s v="Single, that is never married"/>
    <n v="5"/>
    <n v="5"/>
    <x v="0"/>
    <n v="25"/>
    <x v="3"/>
    <s v="4 year college or university degree/Bachelor.s degree (e.g., BS, BA, AB)"/>
    <s v="$75,000 but less than $100,000"/>
    <x v="2"/>
    <s v="No"/>
    <s v="Asian/Chinese/Japanese"/>
    <x v="0"/>
    <s v="Very conservative"/>
    <s v="Male"/>
    <s v="Protestant"/>
    <s v="Israel"/>
    <s v="Somewhat good"/>
    <x v="0"/>
    <x v="0"/>
    <s v="Very likely"/>
    <s v="Yes, as a partner"/>
    <s v="Yes, as a partner"/>
    <s v="Yes, as a partner"/>
    <s v="Yes, as a partner"/>
    <s v="Yes, as a partner"/>
    <s v="Yes, as a partner"/>
    <s v="Countries will increase their focus on national interests"/>
  </r>
  <r>
    <s v="Married"/>
    <n v="4"/>
    <n v="3"/>
    <x v="0"/>
    <n v="40"/>
    <x v="1"/>
    <s v="Postgraduate or professional degree, including master's, doctorate, medical or law degree (e.g., MA, MS, PhD, MD, JD)"/>
    <s v="$150,000 to under $200,000"/>
    <x v="1"/>
    <s v="No"/>
    <s v="White Non-Hispanic"/>
    <x v="0"/>
    <s v="Very liberal"/>
    <s v="Male"/>
    <s v="Nothing in particular"/>
    <s v="Canada"/>
    <s v="Somewhat bad"/>
    <x v="0"/>
    <x v="0"/>
    <s v="Very unlikely"/>
    <s v="Yes, as a partner"/>
    <s v="Yes, as a partner"/>
    <s v="Yes, as a partner"/>
    <s v="Yes, as a partner"/>
    <s v="Yes, as a partner"/>
    <s v="Yes, as a partner"/>
    <s v="Everything will be the same as before the crisis"/>
  </r>
  <r>
    <s v="Married"/>
    <n v="4"/>
    <n v="2"/>
    <x v="0"/>
    <n v="37"/>
    <x v="1"/>
    <s v="Postgraduate or professional degree, including master's, doctorate, medical or law degree (e.g., MA, MS, PhD, MD, JD)"/>
    <s v="$50,000 but less than $75,000"/>
    <x v="2"/>
    <s v="No"/>
    <s v="White Non-Hispanic"/>
    <x v="0"/>
    <s v="Very liberal"/>
    <s v="Female"/>
    <s v="Nothing in particular"/>
    <s v="China"/>
    <s v="Somewhat good"/>
    <x v="0"/>
    <x v="2"/>
    <s v="Somewhat unlikely"/>
    <s v="Yes, as a partner"/>
    <s v="Yes, as a partner"/>
    <s v="Yes, as a partner"/>
    <s v="Yes, as a partner"/>
    <s v="Yes, as a partner"/>
    <s v="Yes, as a partner"/>
    <s v="Countries will cooperate more with other countries"/>
  </r>
  <r>
    <s v="Married"/>
    <n v="2"/>
    <n v="2"/>
    <x v="0"/>
    <n v="35"/>
    <x v="1"/>
    <s v="High school graduate (Grade 12 with diploma or GED certificate)"/>
    <s v="$25,000 but less than $30,000"/>
    <x v="0"/>
    <s v="No"/>
    <s v="White Non-Hispanic"/>
    <x v="0"/>
    <s v="Very liberal"/>
    <s v="Female"/>
    <s v="Christian (Just Christian)"/>
    <s v="China"/>
    <s v="Somewhat bad"/>
    <x v="0"/>
    <x v="0"/>
    <s v="Somewhat likely"/>
    <s v="No, not a partner"/>
    <s v="No, not a partner"/>
    <s v="No, not a partner"/>
    <s v="No, not a partner"/>
    <s v="No, not a partner"/>
    <s v="No, not a partner"/>
    <s v="Everything will be the same as before the crisis"/>
  </r>
  <r>
    <s v="Single, living with a partner"/>
    <n v="2"/>
    <n v="2"/>
    <x v="0"/>
    <n v="35"/>
    <x v="1"/>
    <s v="4 year college or university degree/Bachelor.s degree (e.g., BS, BA, AB)"/>
    <s v="$25,000 but less than $30,000"/>
    <x v="0"/>
    <s v="No"/>
    <s v="White Non-Hispanic"/>
    <x v="0"/>
    <s v="Moderate"/>
    <s v="Male"/>
    <s v="Catholic, Roman Catholic"/>
    <s v="United Kingdom"/>
    <s v="Somewhat good"/>
    <x v="0"/>
    <x v="2"/>
    <s v="Somewhat likely"/>
    <s v="Yes, as a partner"/>
    <s v="Yes, as a partner"/>
    <s v="No, not a partner"/>
    <s v="Yes, as a partner"/>
    <s v="Yes, as a partner"/>
    <s v="Yes, as a partner"/>
    <s v="Countries will increase their focus on national interests"/>
  </r>
  <r>
    <s v="Married"/>
    <n v="2"/>
    <n v="2"/>
    <x v="0"/>
    <n v="57"/>
    <x v="0"/>
    <s v="4 year college or university degree/Bachelor.s degree (e.g., BS, BA, AB)"/>
    <s v="$75,000 but less than $100,000"/>
    <x v="2"/>
    <s v="No"/>
    <s v="White Non-Hispanic"/>
    <x v="3"/>
    <s v="Somewhat conservative"/>
    <s v="Male"/>
    <s v="Protestant"/>
    <s v="Germany"/>
    <s v="Very good"/>
    <x v="0"/>
    <x v="0"/>
    <s v="Somewhat likely"/>
    <s v="Yes, as a partner"/>
    <s v="No, not a partner"/>
    <s v="No, not a partner"/>
    <s v="Yes, as a partner"/>
    <s v="Yes, as a partner"/>
    <s v="Yes, as a partner"/>
    <s v="Countries will increase their focus on national interests"/>
  </r>
  <r>
    <s v="Widowed"/>
    <n v="1"/>
    <n v="1"/>
    <x v="0"/>
    <n v="73"/>
    <x v="2"/>
    <s v="High school graduate (Grade 12 with diploma or GED certificate)"/>
    <s v="$15,000 but less than $25,000"/>
    <x v="0"/>
    <s v="No"/>
    <s v="White Non-Hispanic"/>
    <x v="3"/>
    <s v="Very conservative"/>
    <s v="Male"/>
    <s v="Catholic, Roman Catholic"/>
    <s v="Israel"/>
    <s v="Very good"/>
    <x v="0"/>
    <x v="0"/>
    <s v="Very likely"/>
    <s v="Yes, as a partner"/>
    <s v="No, not a partner"/>
    <s v="Yes, as a partner"/>
    <s v="Yes, as a partner"/>
    <s v="Yes, as a partner"/>
    <s v="Yes, as a partner"/>
    <s v="Everything will be the same as before the crisis"/>
  </r>
  <r>
    <s v="Divorced"/>
    <n v="3"/>
    <n v="3"/>
    <x v="0"/>
    <n v="51"/>
    <x v="0"/>
    <s v="4 year college or university degree/Bachelor.s degree (e.g., BS, BA, AB)"/>
    <s v="$75,000 but less than $100,000"/>
    <x v="2"/>
    <s v="No"/>
    <s v="White Non-Hispanic"/>
    <x v="0"/>
    <s v="Moderate"/>
    <s v="Male"/>
    <s v="Catholic, Roman Catholic"/>
    <s v="Germany"/>
    <s v="Somewhat good"/>
    <x v="0"/>
    <x v="0"/>
    <s v="Somewhat likely"/>
    <s v="Yes, as a partner"/>
    <s v="Yes, as a partner"/>
    <s v="No, not a partner"/>
    <s v="Yes, as a partner"/>
    <s v="Yes, as a partner"/>
    <s v="Yes, as a partner"/>
    <s v="Countries will increase their focus on national interests"/>
  </r>
  <r>
    <s v="Married"/>
    <n v="4"/>
    <n v="2"/>
    <x v="0"/>
    <n v="35"/>
    <x v="1"/>
    <s v="High school graduate (Grade 12 with diploma or GED certificate)"/>
    <s v="Refused"/>
    <x v="3"/>
    <s v="No"/>
    <s v="White Non-Hispanic"/>
    <x v="0"/>
    <s v="Somewhat liberal"/>
    <s v="Female"/>
    <s v="Nothing in particular"/>
    <s v="Canada"/>
    <s v="DK/Refused"/>
    <x v="4"/>
    <x v="1"/>
    <s v="Somewhat likely"/>
    <s v="Yes, as a partner"/>
    <s v="No, not a partner"/>
    <s v="Yes, as a partner"/>
    <s v="Yes, as a partner"/>
    <s v="DK/Refused"/>
    <s v="Yes, as a partner"/>
    <s v="Countries will cooperate more with other countries"/>
  </r>
  <r>
    <s v="Married"/>
    <n v="4"/>
    <n v="4"/>
    <x v="0"/>
    <n v="36"/>
    <x v="1"/>
    <s v="2 year associate degree from a college or university"/>
    <s v="$50,000 but less than $75,000"/>
    <x v="2"/>
    <s v="No"/>
    <s v="White Non-Hispanic"/>
    <x v="0"/>
    <s v="Moderate"/>
    <s v="Female"/>
    <s v="Catholic, Roman Catholic"/>
    <s v="Russia"/>
    <s v="Somewhat good"/>
    <x v="1"/>
    <x v="0"/>
    <s v="Somewhat unlikely"/>
    <s v="Yes, as a partner"/>
    <s v="Yes, as a partner"/>
    <s v="No, not a partner"/>
    <s v="No, not a partner"/>
    <s v="No, not a partner"/>
    <s v="Yes, as a partner"/>
    <s v="Everything will be the same as before the crisis"/>
  </r>
  <r>
    <s v="Single, that is never married"/>
    <n v="1"/>
    <n v="1"/>
    <x v="0"/>
    <n v="34"/>
    <x v="1"/>
    <s v="Some college, no degree (includes community college)"/>
    <s v="$15,000 but less than $25,000"/>
    <x v="0"/>
    <s v="Yes"/>
    <s v="Unspecified Hispanic"/>
    <x v="0"/>
    <s v="Moderate"/>
    <s v="Female"/>
    <s v="Nothing in particular"/>
    <s v="Canada"/>
    <s v="Somewhat good"/>
    <x v="0"/>
    <x v="2"/>
    <s v="Very unlikely"/>
    <s v="No, not a partner"/>
    <s v="No, not a partner"/>
    <s v="No, not a partner"/>
    <s v="No, not a partner"/>
    <s v="Yes, as a partner"/>
    <s v="No, not a partner"/>
    <s v="Everything will be the same as before the crisis"/>
  </r>
  <r>
    <s v="Married"/>
    <n v="4"/>
    <n v="2"/>
    <x v="0"/>
    <n v="45"/>
    <x v="1"/>
    <s v="High school graduate (Grade 12 with diploma or GED certificate)"/>
    <s v="$40,000 but less than $50,000"/>
    <x v="0"/>
    <s v="Yes"/>
    <s v="White Hispanic"/>
    <x v="0"/>
    <s v="Moderate"/>
    <s v="Female"/>
    <s v="Christian (Just Christian)"/>
    <s v="Germany"/>
    <s v="Somewhat good"/>
    <x v="0"/>
    <x v="0"/>
    <s v="Somewhat likely"/>
    <s v="Yes, as a partner"/>
    <s v="Yes, as a partner"/>
    <s v="Yes, as a partner"/>
    <s v="Yes, as a partner"/>
    <s v="Yes, as a partner"/>
    <s v="Yes, as a partner"/>
    <s v="Countries will cooperate more with other countries"/>
  </r>
  <r>
    <s v="Married"/>
    <n v="3"/>
    <n v="3"/>
    <x v="0"/>
    <n v="39"/>
    <x v="1"/>
    <s v="Some college, no degree (includes community college)"/>
    <s v="$75,000 but less than $100,000"/>
    <x v="2"/>
    <s v="No"/>
    <s v="White Non-Hispanic"/>
    <x v="0"/>
    <s v="Moderate"/>
    <s v="Male"/>
    <s v="Christian (Just Christian)"/>
    <s v="United Kingdom"/>
    <s v="Somewhat good"/>
    <x v="1"/>
    <x v="2"/>
    <s v="Very unlikely"/>
    <s v="Yes, as a partner"/>
    <s v="Yes, as a partner"/>
    <s v="Yes, as a partner"/>
    <s v="Yes, as a partner"/>
    <s v="Yes, as a partner"/>
    <s v="Yes, as a partner"/>
    <s v="Everything will be the same as before the crisis"/>
  </r>
  <r>
    <s v="Married"/>
    <n v="3"/>
    <n v="3"/>
    <x v="0"/>
    <n v="32"/>
    <x v="1"/>
    <s v="4 year college or university degree/Bachelor.s degree (e.g., BS, BA, AB)"/>
    <s v="$75,000 but less than $100,000"/>
    <x v="2"/>
    <s v="No"/>
    <s v="White Non-Hispanic"/>
    <x v="0"/>
    <s v="Very liberal"/>
    <s v="Male"/>
    <s v="Christian (Just Christian)"/>
    <s v="Mexico"/>
    <s v="Somewhat good"/>
    <x v="0"/>
    <x v="2"/>
    <s v="Somewhat unlikely"/>
    <s v="Yes, as a partner"/>
    <s v="Yes, as a partner"/>
    <s v="Yes, as a partner"/>
    <s v="Yes, as a partner"/>
    <s v="Yes, as a partner"/>
    <s v="Yes, as a partner"/>
    <s v="Everything will be the same as before the crisis"/>
  </r>
  <r>
    <s v="Widowed"/>
    <n v="2"/>
    <n v="2"/>
    <x v="0"/>
    <n v="50"/>
    <x v="0"/>
    <s v="High school graduate (Grade 12 with diploma or GED certificate)"/>
    <s v="$30,000 but less than $40,000"/>
    <x v="0"/>
    <s v="No"/>
    <s v="White Non-Hispanic"/>
    <x v="0"/>
    <s v="Very liberal"/>
    <s v="Female"/>
    <s v="Catholic, Roman Catholic"/>
    <s v="China"/>
    <s v="Somewhat bad"/>
    <x v="0"/>
    <x v="2"/>
    <s v="Somewhat likely"/>
    <s v="No, not a partner"/>
    <s v="No, not a partner"/>
    <s v="Yes, as a partner"/>
    <s v="No, not a partner"/>
    <s v="Yes, as a partner"/>
    <s v="No, not a partner"/>
    <s v="Countries will increase their focus on national interests"/>
  </r>
  <r>
    <s v="Single, that is never married"/>
    <n v="4"/>
    <n v="4"/>
    <x v="0"/>
    <n v="18"/>
    <x v="3"/>
    <s v="High school graduate (Grade 12 with diploma or GED certificate)"/>
    <s v="$250,000 or more"/>
    <x v="1"/>
    <s v="Yes"/>
    <s v="White Hispanic"/>
    <x v="0"/>
    <s v="Very conservative"/>
    <s v="Male"/>
    <s v="Christian (Just Christian)"/>
    <s v="Mexico"/>
    <s v="Somewhat good"/>
    <x v="1"/>
    <x v="2"/>
    <s v="Somewhat likely"/>
    <s v="No, not a partner"/>
    <s v="Yes, as a partner"/>
    <s v="Yes, as a partner"/>
    <s v="Yes, as a partner"/>
    <s v="Yes, as a partner"/>
    <s v="No, not a partner"/>
    <s v="Everything will be the same as before the crisis"/>
  </r>
  <r>
    <s v="Married"/>
    <n v="4"/>
    <n v="3"/>
    <x v="0"/>
    <n v="55"/>
    <x v="0"/>
    <s v="Some college, no degree (includes community college)"/>
    <s v="$50,000 but less than $75,000"/>
    <x v="2"/>
    <s v="No"/>
    <s v="White Non-Hispanic"/>
    <x v="0"/>
    <s v="Somewhat conservative"/>
    <s v="Female"/>
    <s v="Christian (Just Christian)"/>
    <s v="United Kingdom"/>
    <s v="Somewhat good"/>
    <x v="0"/>
    <x v="2"/>
    <s v="Somewhat likely"/>
    <s v="No, not a partner"/>
    <s v="Yes, as a partner"/>
    <s v="Yes, as a partner"/>
    <s v="No, not a partner"/>
    <s v="Yes, as a partner"/>
    <s v="No, not a partner"/>
    <s v="Countries will increase their focus on national interests"/>
  </r>
  <r>
    <s v="Married"/>
    <n v="4"/>
    <n v="2"/>
    <x v="0"/>
    <n v="31"/>
    <x v="1"/>
    <s v="Some college, no degree (includes community college)"/>
    <s v="$50,000 but less than $75,000"/>
    <x v="2"/>
    <s v="No"/>
    <s v="White Non-Hispanic"/>
    <x v="0"/>
    <s v="Moderate"/>
    <s v="Female"/>
    <s v="Christian (Just Christian)"/>
    <s v="Israel"/>
    <s v="Somewhat good"/>
    <x v="1"/>
    <x v="2"/>
    <s v="Very likely"/>
    <s v="Yes, as a partner"/>
    <s v="Yes, as a partner"/>
    <s v="Yes, as a partner"/>
    <s v="Yes, as a partner"/>
    <s v="Yes, as a partner"/>
    <s v="Yes, as a partner"/>
    <s v="Everything will be the same as before the crisis"/>
  </r>
  <r>
    <s v="Single, living with a partner"/>
    <n v="2"/>
    <n v="2"/>
    <x v="0"/>
    <n v="43"/>
    <x v="1"/>
    <s v="4 year college or university degree/Bachelor.s degree (e.g., BS, BA, AB)"/>
    <s v="$30,000 but less than $40,000"/>
    <x v="0"/>
    <s v="No"/>
    <s v="White Non-Hispanic"/>
    <x v="0"/>
    <s v="Somewhat liberal"/>
    <s v="Male"/>
    <s v="Protestant"/>
    <s v="Germany"/>
    <s v="Somewhat good"/>
    <x v="0"/>
    <x v="0"/>
    <s v="Somewhat likely"/>
    <s v="Yes, as a partner"/>
    <s v="Yes, as a partner"/>
    <s v="Yes, as a partner"/>
    <s v="Yes, as a partner"/>
    <s v="Yes, as a partner"/>
    <s v="Yes, as a partner"/>
    <s v="Countries will increase their focus on national interests"/>
  </r>
  <r>
    <s v="Divorced"/>
    <n v="3"/>
    <n v="3"/>
    <x v="0"/>
    <n v="59"/>
    <x v="0"/>
    <s v="Postgraduate or professional degree, including master's, doctorate, medical or law degree (e.g., MA, MS, PhD, MD, JD)"/>
    <s v="$200,000 to under $250,000"/>
    <x v="1"/>
    <s v="No"/>
    <s v="Black Non-Hispanic"/>
    <x v="0"/>
    <s v="Moderate"/>
    <s v="Female"/>
    <s v="Christian (Just Christian)"/>
    <s v="United Kingdom"/>
    <s v="Somewhat bad"/>
    <x v="0"/>
    <x v="2"/>
    <s v="Somewhat likely"/>
    <s v="Yes, as a partner"/>
    <s v="Yes, as a partner"/>
    <s v="Yes, as a partner"/>
    <s v="Yes, as a partner"/>
    <s v="Yes, as a partner"/>
    <s v="Yes, as a partner"/>
    <s v="Countries will cooperate more with other countries"/>
  </r>
  <r>
    <s v="Single, living with a partner"/>
    <n v="5"/>
    <n v="4"/>
    <x v="0"/>
    <n v="52"/>
    <x v="0"/>
    <s v="High school incomplete (Grades 9-11 or Grade 12 with NO diploma)"/>
    <s v="$50,000 but less than $75,000"/>
    <x v="2"/>
    <s v="No"/>
    <s v="Black Non-Hispanic"/>
    <x v="1"/>
    <s v="Moderate"/>
    <s v="Male"/>
    <s v="Catholic, Roman Catholic"/>
    <s v="Mexico"/>
    <s v="Somewhat bad"/>
    <x v="4"/>
    <x v="1"/>
    <s v="Somewhat likely"/>
    <s v="Yes, as a partner"/>
    <s v="Yes, as a partner"/>
    <s v="No, not a partner"/>
    <s v="Yes, as a partner"/>
    <s v="Yes, as a partner"/>
    <s v="Yes, as a partner"/>
    <s v="Countries will cooperate more with other countries"/>
  </r>
  <r>
    <s v="Single, that is never married"/>
    <n v="3"/>
    <n v="3"/>
    <x v="0"/>
    <n v="24"/>
    <x v="3"/>
    <s v="4 year college or university degree/Bachelor.s degree (e.g., BS, BA, AB)"/>
    <s v="$15,000 but less than $25,000"/>
    <x v="0"/>
    <s v="No"/>
    <s v="White Non-Hispanic"/>
    <x v="0"/>
    <s v="Very liberal"/>
    <s v="Female"/>
    <s v="Other"/>
    <s v="China"/>
    <s v="Somewhat good"/>
    <x v="0"/>
    <x v="2"/>
    <s v="Somewhat unlikely"/>
    <s v="Yes, as a partner"/>
    <s v="Yes, as a partner"/>
    <s v="Yes, as a partner"/>
    <s v="Yes, as a partner"/>
    <s v="Yes, as a partner"/>
    <s v="Yes, as a partner"/>
    <s v="Countries will cooperate more with other countries"/>
  </r>
  <r>
    <s v="Married"/>
    <n v="2"/>
    <n v="2"/>
    <x v="0"/>
    <n v="49"/>
    <x v="1"/>
    <s v="4 year college or university degree/Bachelor.s degree (e.g., BS, BA, AB)"/>
    <s v="$50,000 but less than $75,000"/>
    <x v="2"/>
    <s v="No"/>
    <s v="White Non-Hispanic"/>
    <x v="0"/>
    <s v="Somewhat conservative"/>
    <s v="Male"/>
    <s v="Christian (Just Christian)"/>
    <s v="United Kingdom"/>
    <s v="Somewhat good"/>
    <x v="0"/>
    <x v="0"/>
    <s v="Somewhat likely"/>
    <s v="Yes, as a partner"/>
    <s v="Yes, as a partner"/>
    <s v="Yes, as a partner"/>
    <s v="Yes, as a partner"/>
    <s v="Yes, as a partner"/>
    <s v="Yes, as a partner"/>
    <s v="Countries will cooperate more with other countries"/>
  </r>
  <r>
    <s v="Married"/>
    <n v="2"/>
    <n v="2"/>
    <x v="0"/>
    <n v="59"/>
    <x v="0"/>
    <s v="High school graduate (Grade 12 with diploma or GED certificate)"/>
    <s v="$40,000 but less than $50,000"/>
    <x v="0"/>
    <s v="No"/>
    <s v="White Non-Hispanic"/>
    <x v="0"/>
    <s v="Very conservative"/>
    <s v="Male"/>
    <s v="Protestant"/>
    <s v="United Kingdom"/>
    <s v="Somewhat bad"/>
    <x v="4"/>
    <x v="1"/>
    <s v="Very unlikely"/>
    <s v="Yes, as a partner"/>
    <s v="No, not a partner"/>
    <s v="No, not a partner"/>
    <s v="Yes, as a partner"/>
    <s v="Yes, as a partner"/>
    <s v="Yes, as a partner"/>
    <s v="Countries will increase their focus on national interests"/>
  </r>
  <r>
    <s v="Married"/>
    <n v="2"/>
    <n v="2"/>
    <x v="0"/>
    <n v="77"/>
    <x v="2"/>
    <s v="Some postgraduate or professional schooling, no postgraduate degree"/>
    <s v="$30,000 but less than $40,000"/>
    <x v="0"/>
    <s v="No"/>
    <s v="White Non-Hispanic"/>
    <x v="0"/>
    <s v="Very liberal"/>
    <s v="Male"/>
    <s v="Catholic, Roman Catholic"/>
    <s v="Germany"/>
    <s v="Very good"/>
    <x v="0"/>
    <x v="0"/>
    <s v="Very likely"/>
    <s v="Yes, as a partner"/>
    <s v="Yes, as a partner"/>
    <s v="Yes, as a partner"/>
    <s v="No, not a partner"/>
    <s v="Yes, as a partner"/>
    <s v="Yes, as a partner"/>
    <s v="Countries will increase their focus on national interests"/>
  </r>
  <r>
    <s v="Divorced"/>
    <n v="1"/>
    <n v="1"/>
    <x v="0"/>
    <s v="Refused"/>
    <x v="2"/>
    <s v="High school graduate (Grade 12 with diploma or GED certificate)"/>
    <s v="$30,000 but less than $40,000"/>
    <x v="0"/>
    <s v="No"/>
    <s v="White Non-Hispanic"/>
    <x v="0"/>
    <s v="Somewhat conservative"/>
    <s v="Female"/>
    <s v="Mormon (Church of Jesus Christ of Latter-Day Saints/LDS)"/>
    <s v="United Kingdom"/>
    <s v="Somewhat good"/>
    <x v="0"/>
    <x v="0"/>
    <s v="Somewhat unlikely"/>
    <s v="Yes, as a partner"/>
    <s v="No, not a partner"/>
    <s v="No, not a partner"/>
    <s v="Yes, as a partner"/>
    <s v="No, not a partner"/>
    <s v="Yes, as a partner"/>
    <s v="Countries will increase their focus on national interests"/>
  </r>
  <r>
    <s v="Married"/>
    <n v="2"/>
    <n v="2"/>
    <x v="0"/>
    <n v="39"/>
    <x v="1"/>
    <s v="Some postgraduate or professional schooling, no postgraduate degree"/>
    <s v="$75,000 but less than $100,000"/>
    <x v="2"/>
    <s v="No"/>
    <s v="White Non-Hispanic"/>
    <x v="0"/>
    <s v="Somewhat conservative"/>
    <s v="Female"/>
    <s v="Jewish/Judaism"/>
    <s v="Israel"/>
    <s v="Somewhat bad"/>
    <x v="4"/>
    <x v="1"/>
    <s v="Somewhat likely"/>
    <s v="Yes, as a partner"/>
    <s v="Yes, as a partner"/>
    <s v="Yes, as a partner"/>
    <s v="Yes, as a partner"/>
    <s v="No, not a partner"/>
    <s v="Yes, as a partner"/>
    <s v="Countries will increase their focus on national interests"/>
  </r>
  <r>
    <s v="Married"/>
    <n v="3"/>
    <n v="2"/>
    <x v="0"/>
    <n v="40"/>
    <x v="1"/>
    <s v="Postgraduate or professional degree, including master's, doctorate, medical or law degree (e.g., MA, MS, PhD, MD, JD)"/>
    <s v="$100,000 to under $150,000"/>
    <x v="1"/>
    <s v="No"/>
    <s v="White Non-Hispanic"/>
    <x v="0"/>
    <s v="Moderate"/>
    <s v="Male"/>
    <s v="Christian (Just Christian)"/>
    <s v="Germany"/>
    <s v="Very good"/>
    <x v="0"/>
    <x v="0"/>
    <s v="Somewhat likely"/>
    <s v="Yes, as a partner"/>
    <s v="Yes, as a partner"/>
    <s v="Yes, as a partner"/>
    <s v="Yes, as a partner"/>
    <s v="Yes, as a partner"/>
    <s v="Yes, as a partner"/>
    <s v="Countries will cooperate more with other countries"/>
  </r>
  <r>
    <s v="Married"/>
    <n v="3"/>
    <n v="3"/>
    <x v="0"/>
    <n v="42"/>
    <x v="1"/>
    <s v="4 year college or university degree/Bachelor.s degree (e.g., BS, BA, AB)"/>
    <s v="$75,000 but less than $100,000"/>
    <x v="2"/>
    <s v="No"/>
    <s v="White Non-Hispanic"/>
    <x v="0"/>
    <s v="Moderate"/>
    <s v="Male"/>
    <s v="Non-denominational or Independent Church"/>
    <s v="United Kingdom"/>
    <s v="Somewhat good"/>
    <x v="0"/>
    <x v="0"/>
    <s v="Somewhat unlikely"/>
    <s v="Yes, as a partner"/>
    <s v="Yes, as a partner"/>
    <s v="No, not a partner"/>
    <s v="Yes, as a partner"/>
    <s v="Yes, as a partner"/>
    <s v="Yes, as a partner"/>
    <s v="Everything will be the same as before the crisis"/>
  </r>
  <r>
    <s v="Married"/>
    <n v="3"/>
    <n v="3"/>
    <x v="0"/>
    <n v="40"/>
    <x v="1"/>
    <s v="Some college, no degree (includes community college)"/>
    <s v="$50,000 but less than $75,000"/>
    <x v="2"/>
    <s v="No"/>
    <s v="White Non-Hispanic"/>
    <x v="0"/>
    <s v="Very conservative"/>
    <s v="Male"/>
    <s v="Agnostic"/>
    <s v="Israel"/>
    <s v="Somewhat bad"/>
    <x v="0"/>
    <x v="0"/>
    <s v="Somewhat likely"/>
    <s v="Yes, as a partner"/>
    <s v="No, not a partner"/>
    <s v="No, not a partner"/>
    <s v="Yes, as a partner"/>
    <s v="Yes, as a partner"/>
    <s v="Yes, as a partner"/>
    <s v="Everything will be the same as before the crisis"/>
  </r>
  <r>
    <s v="Married"/>
    <n v="2"/>
    <n v="2"/>
    <x v="0"/>
    <n v="58"/>
    <x v="0"/>
    <s v="High school incomplete (Grades 9-11 or Grade 12 with NO diploma)"/>
    <s v="$25,000 but less than $30,000"/>
    <x v="0"/>
    <s v="Yes"/>
    <s v="White Hispanic"/>
    <x v="0"/>
    <s v="Very conservative"/>
    <s v="Male"/>
    <s v="Catholic, Roman Catholic"/>
    <s v="DK/Refused"/>
    <s v="Very good"/>
    <x v="0"/>
    <x v="2"/>
    <s v="Very unlikely"/>
    <s v="DK/Refused"/>
    <s v="DK/Refused"/>
    <s v="DK/Refused"/>
    <s v="Yes, as a partner"/>
    <s v="DK/Refused"/>
    <s v="Yes, as a partner"/>
    <s v="Countries will cooperate more with other countries"/>
  </r>
  <r>
    <s v="Married"/>
    <n v="4"/>
    <n v="2"/>
    <x v="0"/>
    <n v="38"/>
    <x v="1"/>
    <s v="4 year college or university degree/Bachelor.s degree (e.g., BS, BA, AB)"/>
    <s v="$50,000 but less than $75,000"/>
    <x v="2"/>
    <s v="No"/>
    <s v="Black Non-Hispanic"/>
    <x v="0"/>
    <s v="Somewhat liberal"/>
    <s v="Male"/>
    <s v="Baptist"/>
    <s v="South Korea"/>
    <s v="Somewhat good"/>
    <x v="0"/>
    <x v="2"/>
    <s v="Somewhat unlikely"/>
    <s v="Yes, as a partner"/>
    <s v="No, not a partner"/>
    <s v="No, not a partner"/>
    <s v="Yes, as a partner"/>
    <s v="Yes, as a partner"/>
    <s v="Yes, as a partner"/>
    <s v="Countries will cooperate more with other countries"/>
  </r>
  <r>
    <s v="Married"/>
    <n v="3"/>
    <n v="3"/>
    <x v="0"/>
    <n v="63"/>
    <x v="0"/>
    <s v="High school graduate (Grade 12 with diploma or GED certificate)"/>
    <s v="$50,000 but less than $75,000"/>
    <x v="2"/>
    <s v="No"/>
    <s v="White Non-Hispanic"/>
    <x v="0"/>
    <s v="Moderate"/>
    <s v="Male"/>
    <s v="Catholic, Roman Catholic"/>
    <s v="DK/Refused"/>
    <s v="Somewhat good"/>
    <x v="1"/>
    <x v="2"/>
    <s v="Somewhat unlikely"/>
    <s v="Yes, as a partner"/>
    <s v="No, not a partner"/>
    <s v="No, not a partner"/>
    <s v="No, not a partner"/>
    <s v="No, not a partner"/>
    <s v="No, not a partner"/>
    <s v="Everything will be the same as before the crisis"/>
  </r>
  <r>
    <s v="Married"/>
    <n v="2"/>
    <n v="2"/>
    <x v="0"/>
    <n v="37"/>
    <x v="1"/>
    <s v="Some college, no degree (includes community college)"/>
    <s v="$50,000 but less than $100,000 (Unspecified)"/>
    <x v="2"/>
    <s v="Yes"/>
    <s v="White Hispanic"/>
    <x v="0"/>
    <s v="Moderate"/>
    <s v="Female"/>
    <s v="Catholic, Roman Catholic"/>
    <s v="China"/>
    <s v="Somewhat good"/>
    <x v="0"/>
    <x v="2"/>
    <s v="Somewhat unlikely"/>
    <s v="Yes, as a partner"/>
    <s v="No, not a partner"/>
    <s v="No, not a partner"/>
    <s v="Yes, as a partner"/>
    <s v="Yes, as a partner"/>
    <s v="Yes, as a partner"/>
    <s v="Everything will be the same as before the crisis"/>
  </r>
  <r>
    <s v="Married"/>
    <n v="2"/>
    <n v="2"/>
    <x v="0"/>
    <n v="58"/>
    <x v="0"/>
    <s v="2 year associate degree from a college or university"/>
    <s v="$75,000 but less than $100,000"/>
    <x v="2"/>
    <s v="No"/>
    <s v="White Non-Hispanic"/>
    <x v="0"/>
    <s v="Very liberal"/>
    <s v="Female"/>
    <s v="Catholic, Roman Catholic"/>
    <s v="United Kingdom"/>
    <s v="Somewhat good"/>
    <x v="0"/>
    <x v="2"/>
    <s v="Somewhat likely"/>
    <s v="Yes, as a partner"/>
    <s v="Yes, as a partner"/>
    <s v="Yes, as a partner"/>
    <s v="Yes, as a partner"/>
    <s v="Yes, as a partner"/>
    <s v="Yes, as a partner"/>
    <s v="Everything will be the same as before the crisis"/>
  </r>
  <r>
    <s v="Married"/>
    <n v="3"/>
    <n v="2"/>
    <x v="1"/>
    <n v="61"/>
    <x v="0"/>
    <s v="Some college, no degree (includes community college)"/>
    <s v="$40,000 but less than $50,000"/>
    <x v="0"/>
    <s v="No"/>
    <s v="White Non-Hispanic"/>
    <x v="0"/>
    <s v="Moderate"/>
    <s v="Male"/>
    <s v="Baptist"/>
    <s v="Germany"/>
    <s v="Somewhat bad"/>
    <x v="0"/>
    <x v="0"/>
    <s v="Somewhat likely"/>
    <s v="Yes, as a partner"/>
    <s v="No, not a partner"/>
    <s v="No, not a partner"/>
    <s v="Yes, as a partner"/>
    <s v="Yes, as a partner"/>
    <s v="Yes, as a partner"/>
    <s v="Countries will cooperate more with other countries"/>
  </r>
  <r>
    <s v="Married"/>
    <n v="3"/>
    <n v="2"/>
    <x v="0"/>
    <n v="59"/>
    <x v="0"/>
    <s v="Postgraduate or professional degree, including master's, doctorate, medical or law degree (e.g., MA, MS, PhD, MD, JD)"/>
    <s v="$100,000 to under $150,000"/>
    <x v="1"/>
    <s v="No"/>
    <s v="White Non-Hispanic"/>
    <x v="0"/>
    <s v="Very liberal"/>
    <s v="Male"/>
    <s v="Protestant"/>
    <s v="Canada"/>
    <s v="Somewhat good"/>
    <x v="0"/>
    <x v="0"/>
    <s v="Somewhat likely"/>
    <s v="Yes, as a partner"/>
    <s v="Yes, as a partner"/>
    <s v="Yes, as a partner"/>
    <s v="Yes, as a partner"/>
    <s v="Yes, as a partner"/>
    <s v="Yes, as a partner"/>
    <s v="Countries will increase their focus on national interests"/>
  </r>
  <r>
    <s v="Divorced"/>
    <n v="5"/>
    <n v="5"/>
    <x v="0"/>
    <n v="48"/>
    <x v="1"/>
    <s v="High school graduate (Grade 12 with diploma or GED certificate)"/>
    <s v="$15,000 but less than $25,000"/>
    <x v="0"/>
    <s v="Yes"/>
    <s v="White Hispanic"/>
    <x v="3"/>
    <s v="Very conservative"/>
    <s v="Male"/>
    <s v="Catholic, Roman Catholic"/>
    <s v="DK/Refused"/>
    <s v="DK/Refused"/>
    <x v="3"/>
    <x v="3"/>
    <s v="DK/Refused"/>
    <s v="No, not a partner"/>
    <s v="DK/Refused"/>
    <s v="DK/Refused"/>
    <s v="DK/Refused"/>
    <s v="DK/Refused"/>
    <s v="DK/Refused"/>
    <s v="DK/Refused"/>
  </r>
  <r>
    <s v="Married"/>
    <n v="3"/>
    <n v="2"/>
    <x v="0"/>
    <n v="55"/>
    <x v="0"/>
    <s v="Postgraduate or professional degree, including master's, doctorate, medical or law degree (e.g., MA, MS, PhD, MD, JD)"/>
    <s v="$100,000 to under $150,000"/>
    <x v="1"/>
    <s v="No"/>
    <s v="White Non-Hispanic"/>
    <x v="3"/>
    <s v="Moderate"/>
    <s v="Male"/>
    <s v="Catholic, Roman Catholic"/>
    <s v="United Kingdom"/>
    <s v="Somewhat good"/>
    <x v="1"/>
    <x v="2"/>
    <s v="Somewhat likely"/>
    <s v="Yes, as a partner"/>
    <s v="No, not a partner"/>
    <s v="No, not a partner"/>
    <s v="Yes, as a partner"/>
    <s v="Yes, as a partner"/>
    <s v="Yes, as a partner"/>
    <s v="Countries will cooperate more with other countries"/>
  </r>
  <r>
    <s v="Married"/>
    <n v="2"/>
    <n v="2"/>
    <x v="0"/>
    <n v="43"/>
    <x v="1"/>
    <s v="High school graduate (Grade 12 with diploma or GED certificate)"/>
    <s v="$25,000 but less than $30,000"/>
    <x v="0"/>
    <s v="No"/>
    <s v="White Non-Hispanic"/>
    <x v="0"/>
    <s v="Very liberal"/>
    <s v="Female"/>
    <s v="Christian (Just Christian)"/>
    <s v="France"/>
    <s v="Somewhat good"/>
    <x v="0"/>
    <x v="0"/>
    <s v="Somewhat unlikely"/>
    <s v="No, not a partner"/>
    <s v="No, not a partner"/>
    <s v="Yes, as a partner"/>
    <s v="No, not a partner"/>
    <s v="No, not a partner"/>
    <s v="Yes, as a partner"/>
    <s v="Everything will be the same as before the crisis"/>
  </r>
  <r>
    <s v="Single, that is never married"/>
    <n v="1"/>
    <n v="1"/>
    <x v="0"/>
    <n v="29"/>
    <x v="3"/>
    <s v="4 year college or university degree/Bachelor.s degree (e.g., BS, BA, AB)"/>
    <s v="Refused"/>
    <x v="3"/>
    <s v="No"/>
    <s v="White Non-Hispanic"/>
    <x v="2"/>
    <s v="Refused"/>
    <s v="Male"/>
    <s v="Christian (Just Christian)"/>
    <s v="DK/Refused"/>
    <s v="Somewhat good"/>
    <x v="0"/>
    <x v="0"/>
    <s v="Somewhat unlikely"/>
    <s v="Yes, as a partner"/>
    <s v="Yes, as a partner"/>
    <s v="Yes, as a partner"/>
    <s v="Yes, as a partner"/>
    <s v="Yes, as a partner"/>
    <s v="Yes, as a partner"/>
    <s v="Countries will cooperate more with other countries"/>
  </r>
  <r>
    <s v="Married"/>
    <n v="3"/>
    <n v="3"/>
    <x v="0"/>
    <n v="40"/>
    <x v="1"/>
    <s v="2 year associate degree from a college or university"/>
    <s v="$75,000 but less than $100,000"/>
    <x v="2"/>
    <s v="No"/>
    <s v="White Non-Hispanic"/>
    <x v="1"/>
    <s v="Moderate"/>
    <s v="Male"/>
    <s v="Christian (Just Christian)"/>
    <s v="The European Union (EU)"/>
    <s v="Somewhat good"/>
    <x v="0"/>
    <x v="0"/>
    <s v="Somewhat likely"/>
    <s v="Yes, as a partner"/>
    <s v="No, not a partner"/>
    <s v="No, not a partner"/>
    <s v="Yes, as a partner"/>
    <s v="No, not a partner"/>
    <s v="Yes, as a partner"/>
    <s v="Countries will increase their focus on national interests"/>
  </r>
  <r>
    <s v="Married"/>
    <n v="2"/>
    <n v="2"/>
    <x v="0"/>
    <n v="63"/>
    <x v="0"/>
    <s v="4 year college or university degree/Bachelor.s degree (e.g., BS, BA, AB)"/>
    <s v="$100,000 to under $150,000"/>
    <x v="1"/>
    <s v="No"/>
    <s v="White Non-Hispanic"/>
    <x v="0"/>
    <s v="Moderate"/>
    <s v="Female"/>
    <s v="Refused"/>
    <s v="United Kingdom"/>
    <s v="Somewhat good"/>
    <x v="0"/>
    <x v="0"/>
    <s v="Somewhat likely"/>
    <s v="Yes, as a partner"/>
    <s v="Yes, as a partner"/>
    <s v="Yes, as a partner"/>
    <s v="Yes, as a partner"/>
    <s v="Yes, as a partner"/>
    <s v="Yes, as a partner"/>
    <s v="Everything will be the same as before the crisis"/>
  </r>
  <r>
    <s v="Single, that is never married"/>
    <n v="2"/>
    <n v="2"/>
    <x v="0"/>
    <n v="36"/>
    <x v="1"/>
    <s v="2 year associate degree from a college or university"/>
    <s v="$75,000 but less than $100,000"/>
    <x v="2"/>
    <s v="No"/>
    <s v="White Non-Hispanic"/>
    <x v="0"/>
    <s v="Somewhat liberal"/>
    <s v="Female"/>
    <s v="Nothing in particular"/>
    <s v="United Kingdom"/>
    <s v="Very good"/>
    <x v="0"/>
    <x v="0"/>
    <s v="Somewhat unlikely"/>
    <s v="Yes, as a partner"/>
    <s v="Yes, as a partner"/>
    <s v="Yes, as a partner"/>
    <s v="Yes, as a partner"/>
    <s v="Yes, as a partner"/>
    <s v="Yes, as a partner"/>
    <s v="Countries will increase their focus on national interests"/>
  </r>
  <r>
    <s v="Married"/>
    <n v="2"/>
    <n v="2"/>
    <x v="0"/>
    <n v="44"/>
    <x v="1"/>
    <s v="Postgraduate or professional degree, including master's, doctorate, medical or law degree (e.g., MA, MS, PhD, MD, JD)"/>
    <s v="$75,000 but less than $100,000"/>
    <x v="2"/>
    <s v="Yes"/>
    <s v="White Hispanic"/>
    <x v="0"/>
    <s v="Moderate"/>
    <s v="Female"/>
    <s v="Catholic, Roman Catholic"/>
    <s v="Canada"/>
    <s v="Very good"/>
    <x v="0"/>
    <x v="2"/>
    <s v="Somewhat likely"/>
    <s v="Yes, as a partner"/>
    <s v="No, not a partner"/>
    <s v="Yes, as a partner"/>
    <s v="Yes, as a partner"/>
    <s v="Yes, as a partner"/>
    <s v="Yes, as a partner"/>
    <s v="Everything will be the same as before the crisis"/>
  </r>
  <r>
    <s v="Married"/>
    <n v="2"/>
    <n v="2"/>
    <x v="0"/>
    <n v="50"/>
    <x v="0"/>
    <s v="Some college, no degree (includes community college)"/>
    <s v="$50,000 but less than $75,000"/>
    <x v="2"/>
    <s v="No"/>
    <s v="White Non-Hispanic"/>
    <x v="0"/>
    <s v="Very conservative"/>
    <s v="Female"/>
    <s v="Protestant"/>
    <s v="Russia"/>
    <s v="Somewhat good"/>
    <x v="1"/>
    <x v="0"/>
    <s v="Somewhat unlikely"/>
    <s v="No, not a partner"/>
    <s v="Yes, as a partner"/>
    <s v="Yes, as a partner"/>
    <s v="No, not a partner"/>
    <s v="No, not a partner"/>
    <s v="No, not a partner"/>
    <s v="Countries will cooperate more with other countries"/>
  </r>
  <r>
    <s v="Single, that is never married"/>
    <n v="4"/>
    <n v="4"/>
    <x v="0"/>
    <n v="37"/>
    <x v="1"/>
    <s v="Some college, no degree (includes community college)"/>
    <s v="$75,000 but less than $100,000"/>
    <x v="2"/>
    <s v="Yes"/>
    <s v="White Hispanic"/>
    <x v="0"/>
    <s v="Moderate"/>
    <s v="Male"/>
    <s v="Catholic, Roman Catholic"/>
    <s v="United Kingdom"/>
    <s v="Somewhat good"/>
    <x v="1"/>
    <x v="0"/>
    <s v="Somewhat unlikely"/>
    <s v="No, not a partner"/>
    <s v="No, not a partner"/>
    <s v="No, not a partner"/>
    <s v="No, not a partner"/>
    <s v="No, not a partner"/>
    <s v="No, not a partner"/>
    <s v="Everything will be the same as before the crisis"/>
  </r>
  <r>
    <s v="Single, living with a partner"/>
    <n v="2"/>
    <n v="2"/>
    <x v="0"/>
    <n v="27"/>
    <x v="3"/>
    <s v="2 year associate degree from a college or university"/>
    <s v="$50,000 but less than $75,000"/>
    <x v="2"/>
    <s v="Yes"/>
    <s v="White Hispanic"/>
    <x v="0"/>
    <s v="Very liberal"/>
    <s v="Female"/>
    <s v="Catholic, Roman Catholic"/>
    <s v="China"/>
    <s v="Very good"/>
    <x v="1"/>
    <x v="2"/>
    <s v="Somewhat unlikely"/>
    <s v="Yes, as a partner"/>
    <s v="Yes, as a partner"/>
    <s v="Yes, as a partner"/>
    <s v="Yes, as a partner"/>
    <s v="Yes, as a partner"/>
    <s v="No, not a partner"/>
    <s v="Countries will cooperate more with other countries"/>
  </r>
  <r>
    <s v="Married"/>
    <n v="4"/>
    <n v="4"/>
    <x v="0"/>
    <n v="49"/>
    <x v="1"/>
    <s v="Postgraduate or professional degree, including master's, doctorate, medical or law degree (e.g., MA, MS, PhD, MD, JD)"/>
    <s v="$100,000 and over (Unspecified)"/>
    <x v="1"/>
    <s v="No"/>
    <s v="Black Non-Hispanic"/>
    <x v="0"/>
    <s v="Very liberal"/>
    <s v="Female"/>
    <s v="Catholic, Roman Catholic"/>
    <s v="The European Union (EU)"/>
    <s v="Somewhat bad"/>
    <x v="0"/>
    <x v="2"/>
    <s v="Very likely"/>
    <s v="Yes, as a partner"/>
    <s v="Yes, as a partner"/>
    <s v="Yes, as a partner"/>
    <s v="Yes, as a partner"/>
    <s v="No, not a partner"/>
    <s v="Yes, as a partner"/>
    <s v="Countries will increase their focus on national interests"/>
  </r>
  <r>
    <s v="Married"/>
    <n v="2"/>
    <n v="2"/>
    <x v="0"/>
    <n v="57"/>
    <x v="0"/>
    <s v="4 year college or university degree/Bachelor.s degree (e.g., BS, BA, AB)"/>
    <s v="$75,000 but less than $100,000"/>
    <x v="2"/>
    <s v="No"/>
    <s v="White Non-Hispanic"/>
    <x v="0"/>
    <s v="Very conservative"/>
    <s v="Male"/>
    <s v="Protestant"/>
    <s v="The European Union (EU)"/>
    <s v="Very good"/>
    <x v="0"/>
    <x v="0"/>
    <s v="Somewhat unlikely"/>
    <s v="Yes, as a partner"/>
    <s v="No, not a partner"/>
    <s v="Yes, as a partner"/>
    <s v="Yes, as a partner"/>
    <s v="Yes, as a partner"/>
    <s v="Yes, as a partner"/>
    <s v="Everything will be the same as before the crisis"/>
  </r>
  <r>
    <s v="Single, living with a partner"/>
    <n v="2"/>
    <n v="2"/>
    <x v="0"/>
    <n v="26"/>
    <x v="3"/>
    <s v="4 year college or university degree/Bachelor.s degree (e.g., BS, BA, AB)"/>
    <s v="$75,000 but less than $100,000"/>
    <x v="2"/>
    <s v="Yes"/>
    <s v="White Hispanic"/>
    <x v="0"/>
    <s v="Very liberal"/>
    <s v="Male"/>
    <s v="Atheist"/>
    <s v="Russia"/>
    <s v="Very bad"/>
    <x v="0"/>
    <x v="0"/>
    <s v="Very unlikely"/>
    <s v="Yes, as a partner"/>
    <s v="Yes, as a partner"/>
    <s v="Yes, as a partner"/>
    <s v="Yes, as a partner"/>
    <s v="Yes, as a partner"/>
    <s v="Yes, as a partner"/>
    <s v="Countries will increase their focus on national interests"/>
  </r>
  <r>
    <s v="Separated"/>
    <n v="5"/>
    <n v="2"/>
    <x v="0"/>
    <n v="36"/>
    <x v="1"/>
    <s v="4 year college or university degree/Bachelor.s degree (e.g., BS, BA, AB)"/>
    <s v="Less than $15,000"/>
    <x v="0"/>
    <s v="Yes"/>
    <s v="White Hispanic"/>
    <x v="1"/>
    <s v="Very liberal"/>
    <s v="Female"/>
    <s v="Refused"/>
    <s v="The European Union (EU)"/>
    <s v="Somewhat good"/>
    <x v="0"/>
    <x v="0"/>
    <s v="Somewhat unlikely"/>
    <s v="Yes, as a partner"/>
    <s v="No, not a partner"/>
    <s v="Yes, as a partner"/>
    <s v="Yes, as a partner"/>
    <s v="Yes, as a partner"/>
    <s v="Yes, as a partner"/>
    <s v="Everything will be the same as before the crisis"/>
  </r>
  <r>
    <s v="Divorced"/>
    <n v="1"/>
    <n v="1"/>
    <x v="0"/>
    <n v="47"/>
    <x v="1"/>
    <s v="Postgraduate or professional degree, including master's, doctorate, medical or law degree (e.g., MA, MS, PhD, MD, JD)"/>
    <s v="$100,000 to under $150,000"/>
    <x v="1"/>
    <s v="No"/>
    <s v="White Non-Hispanic"/>
    <x v="0"/>
    <s v="Very conservative"/>
    <s v="Male"/>
    <s v="Christian (Just Christian)"/>
    <s v="China"/>
    <s v="DK/Refused"/>
    <x v="1"/>
    <x v="2"/>
    <s v="Somewhat unlikely"/>
    <s v="Yes, as a partner"/>
    <s v="Yes, as a partner"/>
    <s v="DK/Refused"/>
    <s v="Yes, as a partner"/>
    <s v="Yes, as a partner"/>
    <s v="Yes, as a partner"/>
    <s v="Countries will cooperate more with other countries"/>
  </r>
  <r>
    <s v="Divorced"/>
    <n v="3"/>
    <n v="1"/>
    <x v="0"/>
    <n v="50"/>
    <x v="0"/>
    <s v="4 year college or university degree/Bachelor.s degree (e.g., BS, BA, AB)"/>
    <s v="$100,000 to under $150,000"/>
    <x v="1"/>
    <s v="No"/>
    <s v="Black Non-Hispanic"/>
    <x v="0"/>
    <s v="Moderate"/>
    <s v="Male"/>
    <s v="Christian (Just Christian)"/>
    <s v="China"/>
    <s v="Very good"/>
    <x v="1"/>
    <x v="2"/>
    <s v="Somewhat likely"/>
    <s v="No, not a partner"/>
    <s v="No, not a partner"/>
    <s v="Yes, as a partner"/>
    <s v="Yes, as a partner"/>
    <s v="Yes, as a partner"/>
    <s v="Yes, as a partner"/>
    <s v="Countries will cooperate more with other countries"/>
  </r>
  <r>
    <s v="Married"/>
    <n v="6"/>
    <n v="2"/>
    <x v="0"/>
    <n v="46"/>
    <x v="1"/>
    <s v="Less than high school (Grades 1-8 or no formal schooling)"/>
    <s v="$25,000 but less than $30,000"/>
    <x v="0"/>
    <s v="Yes"/>
    <s v="Unspecified Hispanic"/>
    <x v="2"/>
    <s v="Very liberal"/>
    <s v="Female"/>
    <s v="Catholic, Roman Catholic"/>
    <s v="DK/Refused"/>
    <s v="Somewhat good"/>
    <x v="1"/>
    <x v="2"/>
    <s v="Somewhat likely"/>
    <s v="No, not a partner"/>
    <s v="Yes, as a partner"/>
    <s v="Yes, as a partner"/>
    <s v="Yes, as a partner"/>
    <s v="Yes, as a partner"/>
    <s v="Yes, as a partner"/>
    <s v="Countries will cooperate more with other countries"/>
  </r>
  <r>
    <s v="Married"/>
    <n v="2"/>
    <n v="2"/>
    <x v="0"/>
    <n v="65"/>
    <x v="2"/>
    <s v="High school graduate (Grade 12 with diploma or GED certificate)"/>
    <s v="$75,000 but less than $100,000"/>
    <x v="2"/>
    <s v="No"/>
    <s v="White Non-Hispanic"/>
    <x v="0"/>
    <s v="Very conservative"/>
    <s v="Male"/>
    <s v="Nothing in particular"/>
    <s v="China"/>
    <s v="Very good"/>
    <x v="1"/>
    <x v="2"/>
    <s v="Somewhat likely"/>
    <s v="Yes, as a partner"/>
    <s v="Yes, as a partner"/>
    <s v="Yes, as a partner"/>
    <s v="Yes, as a partner"/>
    <s v="Yes, as a partner"/>
    <s v="Yes, as a partner"/>
    <s v="Countries will increase their focus on national interests"/>
  </r>
  <r>
    <s v="Single, that is never married"/>
    <n v="5"/>
    <n v="4"/>
    <x v="1"/>
    <n v="19"/>
    <x v="3"/>
    <s v="Some college, no degree (includes community college)"/>
    <s v="$75,000 but less than $100,000"/>
    <x v="2"/>
    <s v="No"/>
    <s v="White Non-Hispanic"/>
    <x v="0"/>
    <s v="Moderate"/>
    <s v="Female"/>
    <s v="Nothing in particular"/>
    <s v="Russia"/>
    <s v="Somewhat good"/>
    <x v="1"/>
    <x v="2"/>
    <s v="Very unlikely"/>
    <s v="Yes, as a partner"/>
    <s v="No, not a partner"/>
    <s v="No, not a partner"/>
    <s v="Yes, as a partner"/>
    <s v="Yes, as a partner"/>
    <s v="Yes, as a partner"/>
    <s v="Countries will increase their focus on national interests"/>
  </r>
  <r>
    <s v="Married"/>
    <n v="4"/>
    <n v="2"/>
    <x v="0"/>
    <n v="39"/>
    <x v="1"/>
    <s v="4 year college or university degree/Bachelor.s degree (e.g., BS, BA, AB)"/>
    <s v="$50,000 but less than $75,000"/>
    <x v="2"/>
    <s v="No"/>
    <s v="White Non-Hispanic"/>
    <x v="0"/>
    <s v="Moderate"/>
    <s v="Male"/>
    <s v="Christian (Just Christian)"/>
    <s v="United Kingdom"/>
    <s v="Somewhat good"/>
    <x v="0"/>
    <x v="0"/>
    <s v="Somewhat likely"/>
    <s v="Yes, as a partner"/>
    <s v="Yes, as a partner"/>
    <s v="Yes, as a partner"/>
    <s v="Yes, as a partner"/>
    <s v="Yes, as a partner"/>
    <s v="Yes, as a partner"/>
    <s v="Countries will increase their focus on national interests"/>
  </r>
  <r>
    <s v="Married"/>
    <n v="5"/>
    <n v="5"/>
    <x v="0"/>
    <n v="45"/>
    <x v="1"/>
    <s v="4 year college or university degree/Bachelor.s degree (e.g., BS, BA, AB)"/>
    <s v="$150,000 to under $200,000"/>
    <x v="1"/>
    <s v="No"/>
    <s v="White Non-Hispanic"/>
    <x v="3"/>
    <s v="Moderate"/>
    <s v="Male"/>
    <s v="Atheist"/>
    <s v="United Kingdom"/>
    <s v="Somewhat good"/>
    <x v="1"/>
    <x v="0"/>
    <s v="Very unlikely"/>
    <s v="No, not a partner"/>
    <s v="No, not a partner"/>
    <s v="No, not a partner"/>
    <s v="No, not a partner"/>
    <s v="No, not a partner"/>
    <s v="No, not a partner"/>
    <s v="Everything will be the same as before the crisis"/>
  </r>
  <r>
    <s v="Single, living with a partner"/>
    <n v="2"/>
    <n v="2"/>
    <x v="0"/>
    <n v="28"/>
    <x v="3"/>
    <s v="4 year college or university degree/Bachelor.s degree (e.g., BS, BA, AB)"/>
    <s v="$40,000 but less than $50,000"/>
    <x v="0"/>
    <s v="Yes"/>
    <s v="White Hispanic"/>
    <x v="0"/>
    <s v="Very liberal"/>
    <s v="Female"/>
    <s v="Catholic, Roman Catholic"/>
    <s v="Japan"/>
    <s v="Very good"/>
    <x v="0"/>
    <x v="0"/>
    <s v="Very likely"/>
    <s v="Yes, as a partner"/>
    <s v="Yes, as a partner"/>
    <s v="Yes, as a partner"/>
    <s v="Yes, as a partner"/>
    <s v="Yes, as a partner"/>
    <s v="Yes, as a partner"/>
    <s v="Everything will be the same as before the crisis"/>
  </r>
  <r>
    <s v="Married"/>
    <n v="4"/>
    <n v="2"/>
    <x v="0"/>
    <n v="32"/>
    <x v="1"/>
    <s v="Some college, no degree (includes community college)"/>
    <s v="$40,000 but less than $50,000"/>
    <x v="0"/>
    <s v="No"/>
    <s v="White Non-Hispanic"/>
    <x v="0"/>
    <s v="Somewhat conservative"/>
    <s v="Female"/>
    <s v="Christian (Just Christian)"/>
    <s v="Germany"/>
    <s v="Very good"/>
    <x v="0"/>
    <x v="0"/>
    <s v="Very likely"/>
    <s v="Yes, as a partner"/>
    <s v="No, not a partner"/>
    <s v="No, not a partner"/>
    <s v="No, not a partner"/>
    <s v="No, not a partner"/>
    <s v="No, not a partner"/>
    <s v="Countries will increase their focus on national interests"/>
  </r>
  <r>
    <s v="Married"/>
    <n v="5"/>
    <n v="2"/>
    <x v="0"/>
    <n v="38"/>
    <x v="1"/>
    <s v="High school graduate (Grade 12 with diploma or GED certificate)"/>
    <s v="$40,000 but less than $50,000"/>
    <x v="0"/>
    <s v="No"/>
    <s v="White Non-Hispanic"/>
    <x v="1"/>
    <s v="Somewhat conservative"/>
    <s v="Female"/>
    <s v="Protestant"/>
    <s v="Russia"/>
    <s v="Somewhat good"/>
    <x v="1"/>
    <x v="0"/>
    <s v="Somewhat unlikely"/>
    <s v="Yes, as a partner"/>
    <s v="Yes, as a partner"/>
    <s v="Yes, as a partner"/>
    <s v="Yes, as a partner"/>
    <s v="Yes, as a partner"/>
    <s v="Yes, as a partner"/>
    <s v="Everything will be the same as before the crisis"/>
  </r>
  <r>
    <s v="Married"/>
    <n v="2"/>
    <n v="2"/>
    <x v="0"/>
    <n v="50"/>
    <x v="0"/>
    <s v="Some postgraduate or professional schooling, no postgraduate degree"/>
    <s v="$75,000 but less than $100,000"/>
    <x v="2"/>
    <s v="No"/>
    <s v="White Non-Hispanic"/>
    <x v="0"/>
    <s v="Moderate"/>
    <s v="Male"/>
    <s v="Catholic, Roman Catholic"/>
    <s v="United Kingdom"/>
    <s v="Somewhat good"/>
    <x v="1"/>
    <x v="2"/>
    <s v="Somewhat likely"/>
    <s v="Yes, as a partner"/>
    <s v="No, not a partner"/>
    <s v="No, not a partner"/>
    <s v="Yes, as a partner"/>
    <s v="Yes, as a partner"/>
    <s v="No, not a partner"/>
    <s v="Everything will be the same as before the crisis"/>
  </r>
  <r>
    <s v="Married"/>
    <n v="2"/>
    <n v="2"/>
    <x v="0"/>
    <n v="47"/>
    <x v="1"/>
    <s v="4 year college or university degree/Bachelor.s degree (e.g., BS, BA, AB)"/>
    <s v="$100,000 to under $150,000"/>
    <x v="1"/>
    <s v="No"/>
    <s v="White Non-Hispanic"/>
    <x v="0"/>
    <s v="Somewhat liberal"/>
    <s v="Female"/>
    <s v="Baptist"/>
    <s v="United Kingdom"/>
    <s v="Somewhat good"/>
    <x v="0"/>
    <x v="2"/>
    <s v="Very unlikely"/>
    <s v="No, not a partner"/>
    <s v="Yes, as a partner"/>
    <s v="Yes, as a partner"/>
    <s v="Yes, as a partner"/>
    <s v="Yes, as a partner"/>
    <s v="Yes, as a partner"/>
    <s v="Everything will be the same as before the crisis"/>
  </r>
  <r>
    <s v="Married"/>
    <n v="2"/>
    <n v="2"/>
    <x v="0"/>
    <n v="38"/>
    <x v="1"/>
    <s v="Some college, no degree (includes community college)"/>
    <s v="$25,000 but less than $30,000"/>
    <x v="0"/>
    <s v="No"/>
    <s v="White Non-Hispanic"/>
    <x v="0"/>
    <s v="Moderate"/>
    <s v="Male"/>
    <s v="Christian (Just Christian)"/>
    <s v="China"/>
    <s v="Somewhat bad"/>
    <x v="0"/>
    <x v="0"/>
    <s v="Somewhat unlikely"/>
    <s v="Yes, as a partner"/>
    <s v="No, not a partner"/>
    <s v="No, not a partner"/>
    <s v="Yes, as a partner"/>
    <s v="Yes, as a partner"/>
    <s v="No, not a partner"/>
    <s v="Everything will be the same as before the crisis"/>
  </r>
  <r>
    <s v="Married"/>
    <n v="3"/>
    <n v="3"/>
    <x v="0"/>
    <n v="40"/>
    <x v="1"/>
    <s v="Some college, no degree (includes community college)"/>
    <s v="$75,000 but less than $100,000"/>
    <x v="2"/>
    <s v="No"/>
    <s v="White Non-Hispanic"/>
    <x v="0"/>
    <s v="Very liberal"/>
    <s v="Female"/>
    <s v="Protestant"/>
    <s v="United Kingdom"/>
    <s v="Somewhat good"/>
    <x v="0"/>
    <x v="0"/>
    <s v="Somewhat unlikely"/>
    <s v="Yes, as a partner"/>
    <s v="No, not a partner"/>
    <s v="No, not a partner"/>
    <s v="Yes, as a partner"/>
    <s v="Yes, as a partner"/>
    <s v="Yes, as a partner"/>
    <s v="Everything will be the same as before the crisis"/>
  </r>
  <r>
    <s v="Married"/>
    <n v="6"/>
    <n v="3"/>
    <x v="0"/>
    <n v="40"/>
    <x v="1"/>
    <s v="4 year college or university degree/Bachelor.s degree (e.g., BS, BA, AB)"/>
    <s v="$30,000 but less than $40,000"/>
    <x v="0"/>
    <s v="No"/>
    <s v="White Non-Hispanic"/>
    <x v="0"/>
    <s v="Very conservative"/>
    <s v="Female"/>
    <s v="Protestant"/>
    <s v="DK/Refused"/>
    <s v="DK/Refused"/>
    <x v="0"/>
    <x v="2"/>
    <s v="Somewhat likely"/>
    <s v="Yes, as a partner"/>
    <s v="DK/Refused"/>
    <s v="DK/Refused"/>
    <s v="DK/Refused"/>
    <s v="Yes, as a partner"/>
    <s v="Yes, as a partner"/>
    <s v="Countries will increase their focus on national interests"/>
  </r>
  <r>
    <s v="Married"/>
    <n v="3"/>
    <n v="2"/>
    <x v="0"/>
    <n v="64"/>
    <x v="0"/>
    <s v="4 year college or university degree/Bachelor.s degree (e.g., BS, BA, AB)"/>
    <s v="$30,000 but less than $40,000"/>
    <x v="0"/>
    <s v="No"/>
    <s v="White Non-Hispanic"/>
    <x v="1"/>
    <s v="Moderate"/>
    <s v="Male"/>
    <s v="Catholic, Roman Catholic"/>
    <s v="Israel"/>
    <s v="Somewhat bad"/>
    <x v="0"/>
    <x v="0"/>
    <s v="Somewhat likely"/>
    <s v="Yes, as a partner"/>
    <s v="Yes, as a partner"/>
    <s v="Yes, as a partner"/>
    <s v="Yes, as a partner"/>
    <s v="Yes, as a partner"/>
    <s v="Yes, as a partner"/>
    <s v="Countries will cooperate more with other countries"/>
  </r>
  <r>
    <s v="Married"/>
    <n v="2"/>
    <n v="2"/>
    <x v="0"/>
    <n v="53"/>
    <x v="0"/>
    <s v="2 year associate degree from a college or university"/>
    <s v="Refused"/>
    <x v="3"/>
    <s v="No"/>
    <s v="White Non-Hispanic"/>
    <x v="0"/>
    <s v="Moderate"/>
    <s v="Male"/>
    <s v="Catholic, Roman Catholic"/>
    <s v="Canada"/>
    <s v="Somewhat good"/>
    <x v="0"/>
    <x v="1"/>
    <s v="Very unlikely"/>
    <s v="Yes, as a partner"/>
    <s v="No, not a partner"/>
    <s v="No, not a partner"/>
    <s v="Yes, as a partner"/>
    <s v="Yes, as a partner"/>
    <s v="Yes, as a partner"/>
    <s v="Countries will increase their focus on national interests"/>
  </r>
  <r>
    <s v="Divorced"/>
    <n v="2"/>
    <n v="2"/>
    <x v="0"/>
    <n v="59"/>
    <x v="0"/>
    <s v="Postgraduate or professional degree, including master's, doctorate, medical or law degree (e.g., MA, MS, PhD, MD, JD)"/>
    <s v="$75,000 but less than $100,000"/>
    <x v="2"/>
    <s v="No"/>
    <s v="White Non-Hispanic"/>
    <x v="0"/>
    <s v="Very liberal"/>
    <s v="Female"/>
    <s v="Protestant"/>
    <s v="United Kingdom"/>
    <s v="Somewhat good"/>
    <x v="0"/>
    <x v="2"/>
    <s v="Very unlikely"/>
    <s v="Yes, as a partner"/>
    <s v="Yes, as a partner"/>
    <s v="Yes, as a partner"/>
    <s v="Yes, as a partner"/>
    <s v="Yes, as a partner"/>
    <s v="Yes, as a partner"/>
    <s v="Countries will cooperate more with other countries"/>
  </r>
  <r>
    <s v="Married"/>
    <n v="2"/>
    <n v="2"/>
    <x v="0"/>
    <n v="54"/>
    <x v="0"/>
    <s v="4 year college or university degree/Bachelor.s degree (e.g., BS, BA, AB)"/>
    <s v="$30,000 but less than $40,000"/>
    <x v="0"/>
    <s v="No"/>
    <s v="Black Non-Hispanic"/>
    <x v="3"/>
    <s v="Somewhat liberal"/>
    <s v="Male"/>
    <s v="Church of Christ, or Disciples of Christ (Christian Church)"/>
    <s v="China"/>
    <s v="Somewhat good"/>
    <x v="0"/>
    <x v="0"/>
    <s v="Very likely"/>
    <s v="Yes, as a partner"/>
    <s v="Yes, as a partner"/>
    <s v="Yes, as a partner"/>
    <s v="Yes, as a partner"/>
    <s v="Yes, as a partner"/>
    <s v="Yes, as a partner"/>
    <s v="Countries will increase their focus on national interests"/>
  </r>
  <r>
    <s v="Single, living with a partner"/>
    <n v="3"/>
    <n v="2"/>
    <x v="0"/>
    <n v="32"/>
    <x v="1"/>
    <s v="2 year associate degree from a college or university"/>
    <s v="$50,000 but less than $75,000"/>
    <x v="2"/>
    <s v="No"/>
    <s v="Mixed"/>
    <x v="1"/>
    <s v="Moderate"/>
    <s v="Male"/>
    <s v="Atheist"/>
    <s v="Australia"/>
    <s v="Somewhat bad"/>
    <x v="0"/>
    <x v="1"/>
    <s v="Somewhat likely"/>
    <s v="Yes, as a partner"/>
    <s v="No, not a partner"/>
    <s v="No, not a partner"/>
    <s v="No, not a partner"/>
    <s v="Yes, as a partner"/>
    <s v="No, not a partner"/>
    <s v="Countries will cooperate more with other countries"/>
  </r>
  <r>
    <s v="Married"/>
    <n v="2"/>
    <n v="2"/>
    <x v="0"/>
    <n v="57"/>
    <x v="0"/>
    <s v="4 year college or university degree/Bachelor.s degree (e.g., BS, BA, AB)"/>
    <s v="$40,000 but less than $50,000"/>
    <x v="0"/>
    <s v="No"/>
    <s v="White Non-Hispanic"/>
    <x v="0"/>
    <s v="Somewhat conservative"/>
    <s v="Female"/>
    <s v="Christian (Just Christian)"/>
    <s v="Canada"/>
    <s v="Somewhat good"/>
    <x v="1"/>
    <x v="2"/>
    <s v="Somewhat unlikely"/>
    <s v="Yes, as a partner"/>
    <s v="No, not a partner"/>
    <s v="No, not a partner"/>
    <s v="Yes, as a partner"/>
    <s v="Yes, as a partner"/>
    <s v="Yes, as a partner"/>
    <s v="Countries will increase their focus on national interests"/>
  </r>
  <r>
    <s v="Married"/>
    <n v="3"/>
    <n v="3"/>
    <x v="0"/>
    <n v="41"/>
    <x v="1"/>
    <s v="4 year college or university degree/Bachelor.s degree (e.g., BS, BA, AB)"/>
    <s v="$50,000 but less than $75,000"/>
    <x v="2"/>
    <s v="No"/>
    <s v="White Non-Hispanic"/>
    <x v="0"/>
    <s v="Somewhat conservative"/>
    <s v="Male"/>
    <s v="Protestant"/>
    <s v="Germany"/>
    <s v="Somewhat good"/>
    <x v="0"/>
    <x v="2"/>
    <s v="Somewhat likely"/>
    <s v="Yes, as a partner"/>
    <s v="Yes, as a partner"/>
    <s v="Yes, as a partner"/>
    <s v="DK/Refused"/>
    <s v="Yes, as a partner"/>
    <s v="Yes, as a partner"/>
    <s v="Countries will increase their focus on national interests"/>
  </r>
  <r>
    <s v="Divorced"/>
    <n v="2"/>
    <n v="2"/>
    <x v="0"/>
    <n v="56"/>
    <x v="0"/>
    <s v="Some postgraduate or professional schooling, no postgraduate degree"/>
    <s v="$30,000 but less than $40,000"/>
    <x v="0"/>
    <s v="No"/>
    <s v="White Non-Hispanic"/>
    <x v="0"/>
    <s v="Very liberal"/>
    <s v="Female"/>
    <s v="Atheist"/>
    <s v="Germany"/>
    <s v="Very bad"/>
    <x v="0"/>
    <x v="0"/>
    <s v="Somewhat likely"/>
    <s v="Yes, as a partner"/>
    <s v="Yes, as a partner"/>
    <s v="Yes, as a partner"/>
    <s v="Yes, as a partner"/>
    <s v="Yes, as a partner"/>
    <s v="Yes, as a partner"/>
    <s v="DK/Refused"/>
  </r>
  <r>
    <s v="Married"/>
    <n v="2"/>
    <n v="2"/>
    <x v="0"/>
    <n v="33"/>
    <x v="1"/>
    <s v="4 year college or university degree/Bachelor.s degree (e.g., BS, BA, AB)"/>
    <s v="$150,000 to under $200,000"/>
    <x v="1"/>
    <s v="No"/>
    <s v="White Non-Hispanic"/>
    <x v="0"/>
    <s v="Somewhat conservative"/>
    <s v="Female"/>
    <s v="Protestant"/>
    <s v="United Kingdom"/>
    <s v="Somewhat good"/>
    <x v="0"/>
    <x v="0"/>
    <s v="Somewhat likely"/>
    <s v="Yes, as a partner"/>
    <s v="Yes, as a partner"/>
    <s v="Yes, as a partner"/>
    <s v="Yes, as a partner"/>
    <s v="Yes, as a partner"/>
    <s v="Yes, as a partner"/>
    <s v="Everything will be the same as before the crisis"/>
  </r>
  <r>
    <s v="Divorced"/>
    <n v="1"/>
    <n v="1"/>
    <x v="0"/>
    <n v="52"/>
    <x v="0"/>
    <s v="Some college, no degree (includes community college)"/>
    <s v="$30,000 but less than $40,000"/>
    <x v="0"/>
    <s v="No"/>
    <s v="White Non-Hispanic"/>
    <x v="3"/>
    <s v="Somewhat liberal"/>
    <s v="Male"/>
    <s v="Christian (Just Christian)"/>
    <s v="South Korea"/>
    <s v="Somewhat bad"/>
    <x v="0"/>
    <x v="0"/>
    <s v="Very likely"/>
    <s v="Yes, as a partner"/>
    <s v="Yes, as a partner"/>
    <s v="No, not a partner"/>
    <s v="Yes, as a partner"/>
    <s v="No, not a partner"/>
    <s v="Yes, as a partner"/>
    <s v="Everything will be the same as before the crisis"/>
  </r>
  <r>
    <s v="Single, living with a partner"/>
    <n v="2"/>
    <n v="2"/>
    <x v="0"/>
    <n v="27"/>
    <x v="3"/>
    <s v="Some college, no degree (includes community college)"/>
    <s v="$30,000 but less than $40,000"/>
    <x v="0"/>
    <s v="No"/>
    <s v="Black Non-Hispanic"/>
    <x v="0"/>
    <s v="Very liberal"/>
    <s v="Female"/>
    <s v="Christian (Just Christian)"/>
    <s v="United Kingdom"/>
    <s v="Very good"/>
    <x v="4"/>
    <x v="0"/>
    <s v="Somewhat likely"/>
    <s v="Yes, as a partner"/>
    <s v="Yes, as a partner"/>
    <s v="Yes, as a partner"/>
    <s v="Yes, as a partner"/>
    <s v="Yes, as a partner"/>
    <s v="Yes, as a partner"/>
    <s v="Countries will increase their focus on national interests"/>
  </r>
  <r>
    <s v="Single, that is never married"/>
    <n v="4"/>
    <n v="4"/>
    <x v="0"/>
    <n v="25"/>
    <x v="3"/>
    <s v="2 year associate degree from a college or university"/>
    <s v="$50,000 but less than $75,000"/>
    <x v="2"/>
    <s v="No"/>
    <s v="White Non-Hispanic"/>
    <x v="0"/>
    <s v="Very conservative"/>
    <s v="Female"/>
    <s v="Nothing in particular"/>
    <s v="Germany"/>
    <s v="Somewhat good"/>
    <x v="0"/>
    <x v="0"/>
    <s v="Somewhat unlikely"/>
    <s v="Yes, as a partner"/>
    <s v="Yes, as a partner"/>
    <s v="Yes, as a partner"/>
    <s v="Yes, as a partner"/>
    <s v="Yes, as a partner"/>
    <s v="Yes, as a partner"/>
    <s v="Everything will be the same as before the crisis"/>
  </r>
  <r>
    <s v="Divorced"/>
    <n v="1"/>
    <n v="1"/>
    <x v="0"/>
    <n v="57"/>
    <x v="0"/>
    <s v="High school graduate (Grade 12 with diploma or GED certificate)"/>
    <s v="Less than $15,000"/>
    <x v="0"/>
    <s v="No"/>
    <s v="Asian/Chinese/Japanese"/>
    <x v="0"/>
    <s v="Moderate"/>
    <s v="Female"/>
    <s v="Presbyterian"/>
    <s v="Israel"/>
    <s v="Very good"/>
    <x v="0"/>
    <x v="0"/>
    <s v="Very unlikely"/>
    <s v="Yes, as a partner"/>
    <s v="No, not a partner"/>
    <s v="No, not a partner"/>
    <s v="Yes, as a partner"/>
    <s v="Yes, as a partner"/>
    <s v="Yes, as a partner"/>
    <s v="Countries will cooperate more with other countries"/>
  </r>
  <r>
    <s v="Married"/>
    <n v="2"/>
    <n v="2"/>
    <x v="0"/>
    <n v="47"/>
    <x v="1"/>
    <s v="4 year college or university degree/Bachelor.s degree (e.g., BS, BA, AB)"/>
    <s v="$50,000 but less than $75,000"/>
    <x v="2"/>
    <s v="No"/>
    <s v="White Non-Hispanic"/>
    <x v="0"/>
    <s v="Moderate"/>
    <s v="Male"/>
    <s v="Catholic, Roman Catholic"/>
    <s v="Russia"/>
    <s v="Somewhat good"/>
    <x v="1"/>
    <x v="2"/>
    <s v="Very likely"/>
    <s v="Yes, as a partner"/>
    <s v="No, not a partner"/>
    <s v="No, not a partner"/>
    <s v="Yes, as a partner"/>
    <s v="No, not a partner"/>
    <s v="Yes, as a partner"/>
    <s v="Countries will increase their focus on national interests"/>
  </r>
  <r>
    <s v="Separated"/>
    <n v="4"/>
    <n v="3"/>
    <x v="1"/>
    <n v="45"/>
    <x v="1"/>
    <s v="High school graduate (Grade 12 with diploma or GED certificate)"/>
    <s v="$40,000 but less than $50,000"/>
    <x v="0"/>
    <s v="No"/>
    <s v="White Non-Hispanic"/>
    <x v="0"/>
    <s v="Moderate"/>
    <s v="Female"/>
    <s v="Protestant"/>
    <s v="Germany"/>
    <s v="Very good"/>
    <x v="0"/>
    <x v="0"/>
    <s v="Very likely"/>
    <s v="No, not a partner"/>
    <s v="No, not a partner"/>
    <s v="No, not a partner"/>
    <s v="No, not a partner"/>
    <s v="Yes, as a partner"/>
    <s v="No, not a partner"/>
    <s v="Countries will increase their focus on national interests"/>
  </r>
  <r>
    <s v="Married"/>
    <n v="5"/>
    <n v="3"/>
    <x v="0"/>
    <n v="52"/>
    <x v="0"/>
    <s v="4 year college or university degree/Bachelor.s degree (e.g., BS, BA, AB)"/>
    <s v="$75,000 but less than $100,000"/>
    <x v="2"/>
    <s v="No"/>
    <s v="White Non-Hispanic"/>
    <x v="0"/>
    <s v="Very conservative"/>
    <s v="Male"/>
    <s v="Mormon (Church of Jesus Christ of Latter-Day Saints/LDS)"/>
    <s v="Canada"/>
    <s v="Somewhat bad"/>
    <x v="0"/>
    <x v="1"/>
    <s v="Somewhat likely"/>
    <s v="No, not a partner"/>
    <s v="Yes, as a partner"/>
    <s v="Yes, as a partner"/>
    <s v="No, not a partner"/>
    <s v="Yes, as a partner"/>
    <s v="No, not a partner"/>
    <s v="Countries will cooperate more with other countries"/>
  </r>
  <r>
    <s v="Married"/>
    <n v="5"/>
    <n v="5"/>
    <x v="0"/>
    <n v="62"/>
    <x v="0"/>
    <s v="Less than high school (Grades 1-8 or no formal schooling)"/>
    <s v="Less than $15,000"/>
    <x v="0"/>
    <s v="Yes"/>
    <s v="Unspecified Hispanic"/>
    <x v="3"/>
    <s v="Very conservative"/>
    <s v="Male"/>
    <s v="Catholic, Roman Catholic"/>
    <s v="Mexico"/>
    <s v="DK/Refused"/>
    <x v="3"/>
    <x v="3"/>
    <s v="DK/Refused"/>
    <s v="DK/Refused"/>
    <s v="DK/Refused"/>
    <s v="DK/Refused"/>
    <s v="DK/Refused"/>
    <s v="DK/Refused"/>
    <s v="Yes, as a partner"/>
    <s v="Countries will cooperate more with other countries"/>
  </r>
  <r>
    <s v="Married"/>
    <n v="2"/>
    <n v="2"/>
    <x v="0"/>
    <n v="45"/>
    <x v="1"/>
    <s v="Postgraduate or professional degree, including master's, doctorate, medical or law degree (e.g., MA, MS, PhD, MD, JD)"/>
    <s v="$75,000 but less than $100,000"/>
    <x v="2"/>
    <s v="No"/>
    <s v="White Non-Hispanic"/>
    <x v="0"/>
    <s v="Moderate"/>
    <s v="Female"/>
    <s v="Protestant"/>
    <s v="The European Union (EU)"/>
    <s v="Somewhat bad"/>
    <x v="1"/>
    <x v="2"/>
    <s v="Somewhat likely"/>
    <s v="Yes, as a partner"/>
    <s v="Yes, as a partner"/>
    <s v="Yes, as a partner"/>
    <s v="Yes, as a partner"/>
    <s v="Yes, as a partner"/>
    <s v="Yes, as a partner"/>
    <s v="Countries will increase their focus on national interests"/>
  </r>
  <r>
    <s v="Married"/>
    <n v="4"/>
    <n v="4"/>
    <x v="0"/>
    <n v="40"/>
    <x v="1"/>
    <s v="Some college, no degree (includes community college)"/>
    <s v="$75,000 but less than $100,000"/>
    <x v="2"/>
    <s v="No"/>
    <s v="White Non-Hispanic"/>
    <x v="0"/>
    <s v="Moderate"/>
    <s v="Female"/>
    <s v="Christian (Just Christian)"/>
    <s v="Mexico"/>
    <s v="Somewhat good"/>
    <x v="1"/>
    <x v="2"/>
    <s v="Very likely"/>
    <s v="No, not a partner"/>
    <s v="Yes, as a partner"/>
    <s v="Yes, as a partner"/>
    <s v="Yes, as a partner"/>
    <s v="Yes, as a partner"/>
    <s v="Yes, as a partner"/>
    <s v="Countries will increase their focus on national interests"/>
  </r>
  <r>
    <s v="Married"/>
    <n v="2"/>
    <n v="2"/>
    <x v="0"/>
    <n v="53"/>
    <x v="0"/>
    <s v="High school graduate (Grade 12 with diploma or GED certificate)"/>
    <s v="Refused"/>
    <x v="3"/>
    <s v="No"/>
    <s v="White Non-Hispanic"/>
    <x v="1"/>
    <s v="Moderate"/>
    <s v="Female"/>
    <s v="Christian (Just Christian)"/>
    <s v="Israel"/>
    <s v="DK/Refused"/>
    <x v="3"/>
    <x v="2"/>
    <s v="Somewhat unlikely"/>
    <s v="Yes, as a partner"/>
    <s v="No, not a partner"/>
    <s v="No, not a partner"/>
    <s v="No, not a partner"/>
    <s v="Yes, as a partner"/>
    <s v="Yes, as a partner"/>
    <s v="Countries will cooperate more with other countries"/>
  </r>
  <r>
    <s v="Married"/>
    <n v="2"/>
    <n v="2"/>
    <x v="0"/>
    <n v="81"/>
    <x v="2"/>
    <s v="High school graduate (Grade 12 with diploma or GED certificate)"/>
    <s v="$50,000 but less than $75,000"/>
    <x v="2"/>
    <s v="No"/>
    <s v="White Non-Hispanic"/>
    <x v="0"/>
    <s v="Somewhat conservative"/>
    <s v="Male"/>
    <s v="Catholic, Roman Catholic"/>
    <s v="Other"/>
    <s v="Somewhat good"/>
    <x v="1"/>
    <x v="2"/>
    <s v="Somewhat likely"/>
    <s v="Yes, as a partner"/>
    <s v="No, not a partner"/>
    <s v="No, not a partner"/>
    <s v="No, not a partner"/>
    <s v="Yes, as a partner"/>
    <s v="Yes, as a partner"/>
    <s v="Everything will be the same as before the crisis"/>
  </r>
  <r>
    <s v="Single, that is never married"/>
    <n v="4"/>
    <n v="4"/>
    <x v="0"/>
    <n v="22"/>
    <x v="3"/>
    <s v="Some college, no degree (includes community college)"/>
    <s v="$15,000 but less than $25,000"/>
    <x v="0"/>
    <s v="Yes"/>
    <s v="White Hispanic"/>
    <x v="0"/>
    <s v="Somewhat liberal"/>
    <s v="Female"/>
    <s v="Church of Christ, or Disciples of Christ (Christian Church)"/>
    <s v="United Kingdom"/>
    <s v="Somewhat good"/>
    <x v="0"/>
    <x v="0"/>
    <s v="Somewhat unlikely"/>
    <s v="Yes, as a partner"/>
    <s v="Yes, as a partner"/>
    <s v="Yes, as a partner"/>
    <s v="Yes, as a partner"/>
    <s v="Yes, as a partner"/>
    <s v="Yes, as a partner"/>
    <s v="Everything will be the same as before the crisis"/>
  </r>
  <r>
    <s v="Single, that is never married"/>
    <n v="1"/>
    <n v="1"/>
    <x v="0"/>
    <n v="30"/>
    <x v="1"/>
    <s v="4 year college or university degree/Bachelor.s degree (e.g., BS, BA, AB)"/>
    <s v="$25,000 but less than $30,000"/>
    <x v="0"/>
    <s v="No"/>
    <s v="White Non-Hispanic"/>
    <x v="0"/>
    <s v="Moderate"/>
    <s v="Male"/>
    <s v="Catholic, Roman Catholic"/>
    <s v="United Kingdom"/>
    <s v="Somewhat good"/>
    <x v="0"/>
    <x v="2"/>
    <s v="Somewhat likely"/>
    <s v="Yes, as a partner"/>
    <s v="No, not a partner"/>
    <s v="No, not a partner"/>
    <s v="Yes, as a partner"/>
    <s v="Yes, as a partner"/>
    <s v="Yes, as a partner"/>
    <s v="Countries will increase their focus on national interests"/>
  </r>
  <r>
    <s v="Married"/>
    <n v="3"/>
    <n v="3"/>
    <x v="0"/>
    <n v="47"/>
    <x v="1"/>
    <s v="4 year college or university degree/Bachelor.s degree (e.g., BS, BA, AB)"/>
    <s v="$50,000 but less than $75,000"/>
    <x v="2"/>
    <s v="No"/>
    <s v="White Non-Hispanic"/>
    <x v="0"/>
    <s v="Somewhat conservative"/>
    <s v="Male"/>
    <s v="Protestant"/>
    <s v="Germany"/>
    <s v="Somewhat good"/>
    <x v="0"/>
    <x v="0"/>
    <s v="Somewhat likely"/>
    <s v="Yes, as a partner"/>
    <s v="Yes, as a partner"/>
    <s v="Yes, as a partner"/>
    <s v="Yes, as a partner"/>
    <s v="Yes, as a partner"/>
    <s v="Yes, as a partner"/>
    <s v="Countries will increase their focus on national interests"/>
  </r>
  <r>
    <s v="Married"/>
    <n v="3"/>
    <n v="3"/>
    <x v="0"/>
    <n v="65"/>
    <x v="2"/>
    <s v="Postgraduate or professional degree, including master's, doctorate, medical or law degree (e.g., MA, MS, PhD, MD, JD)"/>
    <s v="$40,000 but less than $50,000"/>
    <x v="0"/>
    <s v="No"/>
    <s v="White Non-Hispanic"/>
    <x v="0"/>
    <s v="Moderate"/>
    <s v="Male"/>
    <s v="Catholic, Roman Catholic"/>
    <s v="Canada"/>
    <s v="Very good"/>
    <x v="0"/>
    <x v="0"/>
    <s v="Somewhat likely"/>
    <s v="Yes, as a partner"/>
    <s v="Yes, as a partner"/>
    <s v="Yes, as a partner"/>
    <s v="Yes, as a partner"/>
    <s v="Yes, as a partner"/>
    <s v="Yes, as a partner"/>
    <s v="Everything will be the same as before the crisis"/>
  </r>
  <r>
    <s v="Married"/>
    <n v="2"/>
    <n v="2"/>
    <x v="0"/>
    <n v="66"/>
    <x v="2"/>
    <s v="Some college, no degree (includes community college)"/>
    <s v="$40,000 but less than $50,000"/>
    <x v="0"/>
    <s v="No"/>
    <s v="White Non-Hispanic"/>
    <x v="0"/>
    <s v="Somewhat liberal"/>
    <s v="Female"/>
    <s v="Protestant"/>
    <s v="Mexico"/>
    <s v="Somewhat good"/>
    <x v="0"/>
    <x v="0"/>
    <s v="Very likely"/>
    <s v="Yes, as a partner"/>
    <s v="Yes, as a partner"/>
    <s v="Yes, as a partner"/>
    <s v="Yes, as a partner"/>
    <s v="Yes, as a partner"/>
    <s v="Yes, as a partner"/>
    <s v="Countries will increase their focus on national interests"/>
  </r>
  <r>
    <s v="Married"/>
    <n v="3"/>
    <n v="2"/>
    <x v="0"/>
    <n v="49"/>
    <x v="1"/>
    <s v="4 year college or university degree/Bachelor.s degree (e.g., BS, BA, AB)"/>
    <s v="$75,000 but less than $100,000"/>
    <x v="2"/>
    <s v="No"/>
    <s v="White Non-Hispanic"/>
    <x v="0"/>
    <s v="Somewhat conservative"/>
    <s v="Female"/>
    <s v="Christian (Just Christian)"/>
    <s v="The European Union (EU)"/>
    <s v="Somewhat good"/>
    <x v="0"/>
    <x v="0"/>
    <s v="Somewhat unlikely"/>
    <s v="Yes, as a partner"/>
    <s v="No, not a partner"/>
    <s v="No, not a partner"/>
    <s v="Yes, as a partner"/>
    <s v="Yes, as a partner"/>
    <s v="Yes, as a partner"/>
    <s v="Countries will cooperate more with other countries"/>
  </r>
  <r>
    <s v="Single, living with a partner"/>
    <n v="2"/>
    <n v="2"/>
    <x v="0"/>
    <n v="29"/>
    <x v="3"/>
    <s v="4 year college or university degree/Bachelor.s degree (e.g., BS, BA, AB)"/>
    <s v="$25,000 but less than $30,000"/>
    <x v="0"/>
    <s v="No"/>
    <s v="White Non-Hispanic"/>
    <x v="0"/>
    <s v="Moderate"/>
    <s v="Male"/>
    <s v="Nothing in particular"/>
    <s v="United Kingdom"/>
    <s v="Somewhat good"/>
    <x v="1"/>
    <x v="0"/>
    <s v="Somewhat unlikely"/>
    <s v="Yes, as a partner"/>
    <s v="No, not a partner"/>
    <s v="No, not a partner"/>
    <s v="Yes, as a partner"/>
    <s v="No, not a partner"/>
    <s v="Yes, as a partner"/>
    <s v="Countries will increase their focus on national interests"/>
  </r>
  <r>
    <s v="Single, living with a partner"/>
    <n v="2"/>
    <n v="2"/>
    <x v="0"/>
    <n v="29"/>
    <x v="3"/>
    <s v="4 year college or university degree/Bachelor.s degree (e.g., BS, BA, AB)"/>
    <s v="$50,000 but less than $75,000"/>
    <x v="2"/>
    <s v="No"/>
    <s v="White Non-Hispanic"/>
    <x v="0"/>
    <s v="Very liberal"/>
    <s v="Male"/>
    <s v="Agnostic"/>
    <s v="United Kingdom"/>
    <s v="Somewhat good"/>
    <x v="0"/>
    <x v="2"/>
    <s v="Somewhat likely"/>
    <s v="Yes, as a partner"/>
    <s v="Yes, as a partner"/>
    <s v="Yes, as a partner"/>
    <s v="Yes, as a partner"/>
    <s v="Yes, as a partner"/>
    <s v="Yes, as a partner"/>
    <s v="Everything will be the same as before the crisis"/>
  </r>
  <r>
    <s v="Married"/>
    <n v="4"/>
    <n v="4"/>
    <x v="0"/>
    <n v="64"/>
    <x v="0"/>
    <s v="Postgraduate or professional degree, including master's, doctorate, medical or law degree (e.g., MA, MS, PhD, MD, JD)"/>
    <s v="$100,000 to under $150,000"/>
    <x v="1"/>
    <s v="No"/>
    <s v="White Non-Hispanic"/>
    <x v="1"/>
    <s v="Very conservative"/>
    <s v="Male"/>
    <s v="Protestant"/>
    <s v="Germany"/>
    <s v="Very good"/>
    <x v="4"/>
    <x v="1"/>
    <s v="Very unlikely"/>
    <s v="Yes, as a partner"/>
    <s v="Yes, as a partner"/>
    <s v="Yes, as a partner"/>
    <s v="Yes, as a partner"/>
    <s v="Yes, as a partner"/>
    <s v="Yes, as a partner"/>
    <s v="Everything will be the same as before the crisis"/>
  </r>
  <r>
    <s v="Single, living with a partner"/>
    <n v="2"/>
    <n v="2"/>
    <x v="0"/>
    <n v="49"/>
    <x v="1"/>
    <s v="4 year college or university degree/Bachelor.s degree (e.g., BS, BA, AB)"/>
    <s v="$75,000 but less than $100,000"/>
    <x v="2"/>
    <s v="No"/>
    <s v="White Non-Hispanic"/>
    <x v="0"/>
    <s v="Somewhat liberal"/>
    <s v="Female"/>
    <s v="Agnostic"/>
    <s v="United Kingdom"/>
    <s v="Somewhat good"/>
    <x v="0"/>
    <x v="0"/>
    <s v="Somewhat unlikely"/>
    <s v="Yes, as a partner"/>
    <s v="Yes, as a partner"/>
    <s v="Yes, as a partner"/>
    <s v="Yes, as a partner"/>
    <s v="Yes, as a partner"/>
    <s v="Yes, as a partner"/>
    <s v="Countries will cooperate more with other countries"/>
  </r>
  <r>
    <s v="Married"/>
    <n v="4"/>
    <n v="2"/>
    <x v="0"/>
    <n v="45"/>
    <x v="1"/>
    <s v="Some college, no degree (includes community college)"/>
    <s v="$50,000 but less than $75,000"/>
    <x v="2"/>
    <s v="No"/>
    <s v="White Non-Hispanic"/>
    <x v="0"/>
    <s v="Somewhat conservative"/>
    <s v="Female"/>
    <s v="Christian (Just Christian)"/>
    <s v="United Kingdom"/>
    <s v="Somewhat good"/>
    <x v="4"/>
    <x v="1"/>
    <s v="DK/Refused"/>
    <s v="Yes, as a partner"/>
    <s v="Yes, as a partner"/>
    <s v="Yes, as a partner"/>
    <s v="Yes, as a partner"/>
    <s v="Yes, as a partner"/>
    <s v="Yes, as a partner"/>
    <s v="Countries will increase their focus on national interests"/>
  </r>
  <r>
    <s v="Married"/>
    <n v="2"/>
    <n v="2"/>
    <x v="0"/>
    <n v="55"/>
    <x v="0"/>
    <s v="4 year college or university degree/Bachelor.s degree (e.g., BS, BA, AB)"/>
    <s v="$50,000 but less than $75,000"/>
    <x v="2"/>
    <s v="No"/>
    <s v="White Non-Hispanic"/>
    <x v="2"/>
    <s v="Somewhat liberal"/>
    <s v="Female"/>
    <s v="Protestant"/>
    <s v="The European Union (EU)"/>
    <s v="Somewhat good"/>
    <x v="0"/>
    <x v="0"/>
    <s v="Somewhat likely"/>
    <s v="Yes, as a partner"/>
    <s v="Yes, as a partner"/>
    <s v="Yes, as a partner"/>
    <s v="Yes, as a partner"/>
    <s v="Yes, as a partner"/>
    <s v="Yes, as a partner"/>
    <s v="Countries will increase their focus on national interests"/>
  </r>
  <r>
    <s v="Married"/>
    <n v="2"/>
    <n v="2"/>
    <x v="0"/>
    <n v="32"/>
    <x v="1"/>
    <s v="High school graduate (Grade 12 with diploma or GED certificate)"/>
    <s v="$40,000 but less than $50,000"/>
    <x v="0"/>
    <s v="No"/>
    <s v="White Non-Hispanic"/>
    <x v="0"/>
    <s v="Moderate"/>
    <s v="Male"/>
    <s v="Christian (Just Christian)"/>
    <s v="United Kingdom"/>
    <s v="Very good"/>
    <x v="0"/>
    <x v="0"/>
    <s v="Somewhat unlikely"/>
    <s v="Yes, as a partner"/>
    <s v="Yes, as a partner"/>
    <s v="Yes, as a partner"/>
    <s v="Yes, as a partner"/>
    <s v="Yes, as a partner"/>
    <s v="Yes, as a partner"/>
    <s v="Countries will increase their focus on national interests"/>
  </r>
  <r>
    <s v="Married"/>
    <n v="4"/>
    <n v="2"/>
    <x v="0"/>
    <n v="42"/>
    <x v="1"/>
    <s v="High school graduate (Grade 12 with diploma or GED certificate)"/>
    <s v="$50,000 but less than $75,000"/>
    <x v="2"/>
    <s v="No"/>
    <s v="White Non-Hispanic"/>
    <x v="0"/>
    <s v="Very liberal"/>
    <s v="Female"/>
    <s v="Nothing in particular"/>
    <s v="Mexico"/>
    <s v="Very good"/>
    <x v="0"/>
    <x v="0"/>
    <s v="Somewhat likely"/>
    <s v="Yes, as a partner"/>
    <s v="Yes, as a partner"/>
    <s v="Yes, as a partner"/>
    <s v="Yes, as a partner"/>
    <s v="Yes, as a partner"/>
    <s v="Yes, as a partner"/>
    <s v="Countries will cooperate more with other countries"/>
  </r>
  <r>
    <s v="Single, that is never married"/>
    <n v="4"/>
    <n v="3"/>
    <x v="1"/>
    <n v="25"/>
    <x v="3"/>
    <s v="Some college, no degree (includes community college)"/>
    <s v="$75,000 but less than $100,000"/>
    <x v="2"/>
    <s v="No"/>
    <s v="White Non-Hispanic"/>
    <x v="0"/>
    <s v="Somewhat conservative"/>
    <s v="Male"/>
    <s v="Protestant"/>
    <s v="United Kingdom"/>
    <s v="Somewhat bad"/>
    <x v="4"/>
    <x v="1"/>
    <s v="Very likely"/>
    <s v="Yes, as a partner"/>
    <s v="Yes, as a partner"/>
    <s v="Yes, as a partner"/>
    <s v="Yes, as a partner"/>
    <s v="Yes, as a partner"/>
    <s v="Yes, as a partner"/>
    <s v="Countries will increase their focus on national interests"/>
  </r>
  <r>
    <s v="Single, that is never married"/>
    <n v="3"/>
    <n v="3"/>
    <x v="0"/>
    <n v="25"/>
    <x v="3"/>
    <s v="Some college, no degree (includes community college)"/>
    <s v="$30,000 but less than $40,000"/>
    <x v="0"/>
    <s v="No"/>
    <s v="White Non-Hispanic"/>
    <x v="1"/>
    <s v="Moderate"/>
    <s v="Male"/>
    <s v="Protestant"/>
    <s v="United Kingdom"/>
    <s v="Somewhat good"/>
    <x v="4"/>
    <x v="0"/>
    <s v="Somewhat likely"/>
    <s v="Yes, as a partner"/>
    <s v="DK/Refused"/>
    <s v="No, not a partner"/>
    <s v="Yes, as a partner"/>
    <s v="Yes, as a partner"/>
    <s v="Yes, as a partner"/>
    <s v="Countries will increase their focus on national interests"/>
  </r>
  <r>
    <s v="Widowed"/>
    <n v="1"/>
    <n v="1"/>
    <x v="0"/>
    <n v="50"/>
    <x v="0"/>
    <s v="Some college, no degree (includes community college)"/>
    <s v="$75,000 but less than $100,000"/>
    <x v="2"/>
    <s v="No"/>
    <s v="White Non-Hispanic"/>
    <x v="0"/>
    <s v="Somewhat conservative"/>
    <s v="Male"/>
    <s v="Protestant"/>
    <s v="United Kingdom"/>
    <s v="Somewhat good"/>
    <x v="0"/>
    <x v="0"/>
    <s v="Somewhat unlikely"/>
    <s v="Yes, as a partner"/>
    <s v="Yes, as a partner"/>
    <s v="Yes, as a partner"/>
    <s v="Yes, as a partner"/>
    <s v="Yes, as a partner"/>
    <s v="Yes, as a partner"/>
    <s v="Countries will increase their focus on national interests"/>
  </r>
  <r>
    <s v="Married"/>
    <n v="2"/>
    <n v="2"/>
    <x v="0"/>
    <n v="29"/>
    <x v="3"/>
    <s v="High school graduate (Grade 12 with diploma or GED certificate)"/>
    <s v="$40,000 but less than $50,000"/>
    <x v="0"/>
    <s v="No"/>
    <s v="White Non-Hispanic"/>
    <x v="0"/>
    <s v="Moderate"/>
    <s v="Male"/>
    <s v="Catholic, Roman Catholic"/>
    <s v="Germany"/>
    <s v="Somewhat good"/>
    <x v="1"/>
    <x v="2"/>
    <s v="Somewhat unlikely"/>
    <s v="Yes, as a partner"/>
    <s v="No, not a partner"/>
    <s v="Yes, as a partner"/>
    <s v="No, not a partner"/>
    <s v="No, not a partner"/>
    <s v="Yes, as a partner"/>
    <s v="Countries will increase their focus on national interests"/>
  </r>
  <r>
    <s v="Married"/>
    <n v="2"/>
    <n v="2"/>
    <x v="0"/>
    <n v="51"/>
    <x v="0"/>
    <s v="Some college, no degree (includes community college)"/>
    <s v="$30,000 but less than $40,000"/>
    <x v="0"/>
    <s v="No"/>
    <s v="Black Non-Hispanic"/>
    <x v="0"/>
    <s v="Very liberal"/>
    <s v="Male"/>
    <s v="Christian (Just Christian)"/>
    <s v="Israel"/>
    <s v="Somewhat good"/>
    <x v="1"/>
    <x v="0"/>
    <s v="Somewhat likely"/>
    <s v="No, not a partner"/>
    <s v="Yes, as a partner"/>
    <s v="No, not a partner"/>
    <s v="No, not a partner"/>
    <s v="No, not a partner"/>
    <s v="No, not a partner"/>
    <s v="Everything will be the same as before the crisis"/>
  </r>
  <r>
    <s v="Married"/>
    <n v="4"/>
    <n v="4"/>
    <x v="0"/>
    <n v="46"/>
    <x v="1"/>
    <s v="Postgraduate or professional degree, including master's, doctorate, medical or law degree (e.g., MA, MS, PhD, MD, JD)"/>
    <s v="$100,000 to under $150,000"/>
    <x v="1"/>
    <s v="No"/>
    <s v="White Non-Hispanic"/>
    <x v="0"/>
    <s v="Very conservative"/>
    <s v="Female"/>
    <s v="Protestant"/>
    <s v="United Kingdom"/>
    <s v="Somewhat good"/>
    <x v="0"/>
    <x v="0"/>
    <s v="Somewhat likely"/>
    <s v="Yes, as a partner"/>
    <s v="No, not a partner"/>
    <s v="No, not a partner"/>
    <s v="Yes, as a partner"/>
    <s v="Yes, as a partner"/>
    <s v="Yes, as a partner"/>
    <s v="Countries will increase their focus on national interests"/>
  </r>
  <r>
    <s v="Married"/>
    <n v="3"/>
    <n v="3"/>
    <x v="0"/>
    <n v="43"/>
    <x v="1"/>
    <s v="4 year college or university degree/Bachelor.s degree (e.g., BS, BA, AB)"/>
    <s v="$75,000 but less than $100,000"/>
    <x v="2"/>
    <s v="No"/>
    <s v="White Non-Hispanic"/>
    <x v="0"/>
    <s v="Very conservative"/>
    <s v="Male"/>
    <s v="Christian (Just Christian)"/>
    <s v="South Korea"/>
    <s v="Very good"/>
    <x v="1"/>
    <x v="2"/>
    <s v="Very unlikely"/>
    <s v="Yes, as a partner"/>
    <s v="No, not a partner"/>
    <s v="No, not a partner"/>
    <s v="Yes, as a partner"/>
    <s v="Yes, as a partner"/>
    <s v="Yes, as a partner"/>
    <s v="Everything will be the same as before the crisis"/>
  </r>
  <r>
    <s v="Widowed"/>
    <n v="1"/>
    <n v="1"/>
    <x v="0"/>
    <n v="62"/>
    <x v="0"/>
    <s v="High school graduate (Grade 12 with diploma or GED certificate)"/>
    <s v="Refused"/>
    <x v="3"/>
    <s v="No"/>
    <s v="White Non-Hispanic"/>
    <x v="0"/>
    <s v="Very conservative"/>
    <s v="Male"/>
    <s v="Protestant"/>
    <s v="Russia"/>
    <s v="Somewhat good"/>
    <x v="1"/>
    <x v="0"/>
    <s v="Somewhat unlikely"/>
    <s v="Yes, as a partner"/>
    <s v="Yes, as a partner"/>
    <s v="Yes, as a partner"/>
    <s v="Yes, as a partner"/>
    <s v="Yes, as a partner"/>
    <s v="Yes, as a partner"/>
    <s v="Everything will be the same as before the crisis"/>
  </r>
  <r>
    <s v="Married"/>
    <n v="2"/>
    <n v="2"/>
    <x v="0"/>
    <n v="49"/>
    <x v="1"/>
    <s v="High school graduate (Grade 12 with diploma or GED certificate)"/>
    <s v="Less than $50,000 (Unspecified)"/>
    <x v="0"/>
    <s v="Yes"/>
    <s v="White Hispanic"/>
    <x v="0"/>
    <s v="Moderate"/>
    <s v="Female"/>
    <s v="Catholic, Roman Catholic"/>
    <s v="China"/>
    <s v="Very good"/>
    <x v="4"/>
    <x v="2"/>
    <s v="Very likely"/>
    <s v="No, not a partner"/>
    <s v="No, not a partner"/>
    <s v="No, not a partner"/>
    <s v="No, not a partner"/>
    <s v="Yes, as a partner"/>
    <s v="Yes, as a partner"/>
    <s v="Countries will increase their focus on national interests"/>
  </r>
  <r>
    <s v="Married"/>
    <n v="3"/>
    <n v="3"/>
    <x v="0"/>
    <n v="67"/>
    <x v="2"/>
    <s v="4 year college or university degree/Bachelor.s degree (e.g., BS, BA, AB)"/>
    <s v="$75,000 but less than $100,000"/>
    <x v="2"/>
    <s v="No"/>
    <s v="White Non-Hispanic"/>
    <x v="0"/>
    <s v="Somewhat liberal"/>
    <s v="Male"/>
    <s v="Catholic, Roman Catholic"/>
    <s v="Germany"/>
    <s v="Somewhat bad"/>
    <x v="0"/>
    <x v="0"/>
    <s v="Somewhat unlikely"/>
    <s v="No, not a partner"/>
    <s v="No, not a partner"/>
    <s v="No, not a partner"/>
    <s v="No, not a partner"/>
    <s v="No, not a partner"/>
    <s v="Yes, as a partner"/>
    <s v="Countries will cooperate more with other countries"/>
  </r>
  <r>
    <s v="Married"/>
    <n v="2"/>
    <n v="2"/>
    <x v="0"/>
    <n v="46"/>
    <x v="1"/>
    <s v="4 year college or university degree/Bachelor.s degree (e.g., BS, BA, AB)"/>
    <s v="$75,000 but less than $100,000"/>
    <x v="2"/>
    <s v="No"/>
    <s v="White Non-Hispanic"/>
    <x v="0"/>
    <s v="Moderate"/>
    <s v="Male"/>
    <s v="Baptist"/>
    <s v="The European Union (EU)"/>
    <s v="Somewhat good"/>
    <x v="0"/>
    <x v="0"/>
    <s v="Somewhat unlikely"/>
    <s v="No, not a partner"/>
    <s v="Yes, as a partner"/>
    <s v="Yes, as a partner"/>
    <s v="Yes, as a partner"/>
    <s v="Yes, as a partner"/>
    <s v="Yes, as a partner"/>
    <s v="Countries will increase their focus on national interests"/>
  </r>
  <r>
    <s v="Divorced"/>
    <n v="1"/>
    <n v="1"/>
    <x v="0"/>
    <n v="41"/>
    <x v="1"/>
    <s v="4 year college or university degree/Bachelor.s degree (e.g., BS, BA, AB)"/>
    <s v="$75,000 but less than $100,000"/>
    <x v="2"/>
    <s v="No"/>
    <s v="White Non-Hispanic"/>
    <x v="0"/>
    <s v="Somewhat conservative"/>
    <s v="Female"/>
    <s v="Non-denominational or Independent Church"/>
    <s v="Israel"/>
    <s v="Somewhat good"/>
    <x v="0"/>
    <x v="0"/>
    <s v="Somewhat likely"/>
    <s v="Yes, as a partner"/>
    <s v="DK/Refused"/>
    <s v="DK/Refused"/>
    <s v="DK/Refused"/>
    <s v="Yes, as a partner"/>
    <s v="DK/Refused"/>
    <s v="Countries will increase their focus on national interests"/>
  </r>
  <r>
    <s v="Married"/>
    <n v="2"/>
    <n v="2"/>
    <x v="0"/>
    <n v="48"/>
    <x v="1"/>
    <s v="2 year associate degree from a college or university"/>
    <s v="$50,000 but less than $75,000"/>
    <x v="2"/>
    <s v="No"/>
    <s v="White Non-Hispanic"/>
    <x v="0"/>
    <s v="Somewhat conservative"/>
    <s v="Male"/>
    <s v="Catholic, Roman Catholic"/>
    <s v="France"/>
    <s v="Somewhat good"/>
    <x v="0"/>
    <x v="0"/>
    <s v="Somewhat likely"/>
    <s v="Yes, as a partner"/>
    <s v="No, not a partner"/>
    <s v="No, not a partner"/>
    <s v="No, not a partner"/>
    <s v="Yes, as a partner"/>
    <s v="Yes, as a partner"/>
    <s v="Countries will cooperate more with other countries"/>
  </r>
  <r>
    <s v="Married"/>
    <n v="4"/>
    <n v="4"/>
    <x v="0"/>
    <n v="46"/>
    <x v="1"/>
    <s v="High school graduate (Grade 12 with diploma or GED certificate)"/>
    <s v="$15,000 but less than $25,000"/>
    <x v="0"/>
    <s v="No"/>
    <s v="White Non-Hispanic"/>
    <x v="0"/>
    <s v="Moderate"/>
    <s v="Female"/>
    <s v="Methodist"/>
    <s v="China"/>
    <s v="Somewhat bad"/>
    <x v="1"/>
    <x v="2"/>
    <s v="Somewhat likely"/>
    <s v="No, not a partner"/>
    <s v="Yes, as a partner"/>
    <s v="No, not a partner"/>
    <s v="No, not a partner"/>
    <s v="Yes, as a partner"/>
    <s v="DK/Refused"/>
    <s v="Everything will be the same as before the crisis"/>
  </r>
  <r>
    <s v="Married"/>
    <n v="4"/>
    <n v="3"/>
    <x v="0"/>
    <n v="42"/>
    <x v="1"/>
    <s v="Some college, no degree (includes community college)"/>
    <s v="$40,000 but less than $50,000"/>
    <x v="0"/>
    <s v="No"/>
    <s v="Black Non-Hispanic"/>
    <x v="0"/>
    <s v="Somewhat liberal"/>
    <s v="Male"/>
    <s v="Christian (Just Christian)"/>
    <s v="United Kingdom"/>
    <s v="Very good"/>
    <x v="4"/>
    <x v="1"/>
    <s v="Somewhat unlikely"/>
    <s v="Yes, as a partner"/>
    <s v="Yes, as a partner"/>
    <s v="Yes, as a partner"/>
    <s v="Yes, as a partner"/>
    <s v="Yes, as a partner"/>
    <s v="Yes, as a partner"/>
    <s v="Countries will cooperate more with other countries"/>
  </r>
  <r>
    <s v="Married"/>
    <n v="2"/>
    <n v="2"/>
    <x v="0"/>
    <n v="41"/>
    <x v="1"/>
    <s v="Postgraduate or professional degree, including master's, doctorate, medical or law degree (e.g., MA, MS, PhD, MD, JD)"/>
    <s v="$75,000 but less than $100,000"/>
    <x v="2"/>
    <s v="No"/>
    <s v="White Non-Hispanic"/>
    <x v="0"/>
    <s v="Somewhat conservative"/>
    <s v="Female"/>
    <s v="Christian (Just Christian)"/>
    <s v="Russia"/>
    <s v="Somewhat good"/>
    <x v="1"/>
    <x v="2"/>
    <s v="Somewhat unlikely"/>
    <s v="No, not a partner"/>
    <s v="No, not a partner"/>
    <s v="No, not a partner"/>
    <s v="Yes, as a partner"/>
    <s v="Yes, as a partner"/>
    <s v="No, not a partner"/>
    <s v="Countries will increase their focus on national interests"/>
  </r>
  <r>
    <s v="Married"/>
    <n v="5"/>
    <n v="3"/>
    <x v="0"/>
    <n v="47"/>
    <x v="1"/>
    <s v="4 year college or university degree/Bachelor.s degree (e.g., BS, BA, AB)"/>
    <s v="$40,000 but less than $50,000"/>
    <x v="0"/>
    <s v="No"/>
    <s v="White Non-Hispanic"/>
    <x v="0"/>
    <s v="Moderate"/>
    <s v="Male"/>
    <s v="Lutheran"/>
    <s v="United Kingdom"/>
    <s v="Very good"/>
    <x v="0"/>
    <x v="0"/>
    <s v="Somewhat unlikely"/>
    <s v="Yes, as a partner"/>
    <s v="Yes, as a partner"/>
    <s v="Yes, as a partner"/>
    <s v="Yes, as a partner"/>
    <s v="Yes, as a partner"/>
    <s v="Yes, as a partner"/>
    <s v="Countries will cooperate more with other countries"/>
  </r>
  <r>
    <s v="Married"/>
    <n v="3"/>
    <n v="3"/>
    <x v="0"/>
    <n v="43"/>
    <x v="1"/>
    <s v="High school incomplete (Grades 9-11 or Grade 12 with NO diploma)"/>
    <s v="$25,000 but less than $30,000"/>
    <x v="0"/>
    <s v="Yes"/>
    <s v="Unspecified Hispanic"/>
    <x v="3"/>
    <s v="Moderate"/>
    <s v="Female"/>
    <s v="Baptist"/>
    <s v="Germany"/>
    <s v="Somewhat good"/>
    <x v="0"/>
    <x v="0"/>
    <s v="Somewhat unlikely"/>
    <s v="Yes, as a partner"/>
    <s v="Yes, as a partner"/>
    <s v="Yes, as a partner"/>
    <s v="Yes, as a partner"/>
    <s v="Yes, as a partner"/>
    <s v="Yes, as a partner"/>
    <s v="Countries will increase their focus on national interests"/>
  </r>
  <r>
    <s v="Single, that is never married"/>
    <n v="4"/>
    <n v="4"/>
    <x v="0"/>
    <n v="19"/>
    <x v="3"/>
    <s v="Some college, no degree (includes community college)"/>
    <s v="$50,000 but less than $75,000"/>
    <x v="2"/>
    <s v="No"/>
    <s v="Black Non-Hispanic"/>
    <x v="0"/>
    <s v="Moderate"/>
    <s v="Male"/>
    <s v="Christian (Just Christian)"/>
    <s v="Canada"/>
    <s v="Somewhat good"/>
    <x v="0"/>
    <x v="2"/>
    <s v="Somewhat likely"/>
    <s v="Yes, as a partner"/>
    <s v="Yes, as a partner"/>
    <s v="Yes, as a partner"/>
    <s v="Yes, as a partner"/>
    <s v="Yes, as a partner"/>
    <s v="No, not a partner"/>
    <s v="Everything will be the same as before the crisis"/>
  </r>
  <r>
    <s v="Divorced"/>
    <n v="3"/>
    <n v="3"/>
    <x v="0"/>
    <n v="32"/>
    <x v="1"/>
    <s v="High school graduate (Grade 12 with diploma or GED certificate)"/>
    <s v="$25,000 but less than $30,000"/>
    <x v="0"/>
    <s v="No"/>
    <s v="White Non-Hispanic"/>
    <x v="0"/>
    <s v="Somewhat liberal"/>
    <s v="Female"/>
    <s v="Baptist"/>
    <s v="DK/Refused"/>
    <s v="Somewhat good"/>
    <x v="0"/>
    <x v="0"/>
    <s v="Very likely"/>
    <s v="Yes, as a partner"/>
    <s v="Yes, as a partner"/>
    <s v="Yes, as a partner"/>
    <s v="No, not a partner"/>
    <s v="Yes, as a partner"/>
    <s v="Yes, as a partner"/>
    <s v="Everything will be the same as before the crisis"/>
  </r>
  <r>
    <s v="Single, living with a partner"/>
    <n v="3"/>
    <n v="3"/>
    <x v="0"/>
    <n v="63"/>
    <x v="0"/>
    <s v="Some postgraduate or professional schooling, no postgraduate degree"/>
    <s v="$75,000 but less than $100,000"/>
    <x v="2"/>
    <s v="No"/>
    <s v="White Non-Hispanic"/>
    <x v="0"/>
    <s v="Somewhat conservative"/>
    <s v="Female"/>
    <s v="Catholic, Roman Catholic"/>
    <s v="Germany"/>
    <s v="Somewhat good"/>
    <x v="0"/>
    <x v="0"/>
    <s v="Somewhat likely"/>
    <s v="No, not a partner"/>
    <s v="Yes, as a partner"/>
    <s v="Yes, as a partner"/>
    <s v="Yes, as a partner"/>
    <s v="No, not a partner"/>
    <s v="No, not a partner"/>
    <s v="Countries will increase their focus on national interests"/>
  </r>
  <r>
    <s v="Divorced"/>
    <s v="Refused"/>
    <s v="Refused"/>
    <x v="0"/>
    <n v="40"/>
    <x v="1"/>
    <s v="Postgraduate or professional degree, including master's, doctorate, medical or law degree (e.g., MA, MS, PhD, MD, JD)"/>
    <s v="$200,000 to under $250,000"/>
    <x v="1"/>
    <s v="Yes"/>
    <s v="Unspecified Hispanic"/>
    <x v="0"/>
    <s v="Moderate"/>
    <s v="Male"/>
    <s v="Catholic, Roman Catholic"/>
    <s v="United Kingdom"/>
    <s v="Somewhat bad"/>
    <x v="1"/>
    <x v="0"/>
    <s v="Very likely"/>
    <s v="No, not a partner"/>
    <s v="No, not a partner"/>
    <s v="No, not a partner"/>
    <s v="Yes, as a partner"/>
    <s v="Yes, as a partner"/>
    <s v="Yes, as a partner"/>
    <s v="Countries will cooperate more with other countries"/>
  </r>
  <r>
    <s v="Single, living with a partner"/>
    <n v="2"/>
    <n v="2"/>
    <x v="0"/>
    <n v="25"/>
    <x v="3"/>
    <s v="2 year associate degree from a college or university"/>
    <s v="$30,000 but less than $40,000"/>
    <x v="0"/>
    <s v="No"/>
    <s v="White Non-Hispanic"/>
    <x v="0"/>
    <s v="Moderate"/>
    <s v="Male"/>
    <s v="Methodist"/>
    <s v="France"/>
    <s v="Somewhat good"/>
    <x v="0"/>
    <x v="0"/>
    <s v="Somewhat likely"/>
    <s v="No, not a partner"/>
    <s v="Yes, as a partner"/>
    <s v="No, not a partner"/>
    <s v="Yes, as a partner"/>
    <s v="No, not a partner"/>
    <s v="Yes, as a partner"/>
    <s v="Everything will be the same as before the crisis"/>
  </r>
  <r>
    <s v="Married"/>
    <n v="4"/>
    <n v="4"/>
    <x v="0"/>
    <n v="54"/>
    <x v="0"/>
    <s v="2 year associate degree from a college or university"/>
    <s v="$75,000 but less than $100,000"/>
    <x v="2"/>
    <s v="No"/>
    <s v="White Non-Hispanic"/>
    <x v="0"/>
    <s v="Very liberal"/>
    <s v="Male"/>
    <s v="Christian (Just Christian)"/>
    <s v="Germany"/>
    <s v="Somewhat good"/>
    <x v="0"/>
    <x v="0"/>
    <s v="Somewhat unlikely"/>
    <s v="Yes, as a partner"/>
    <s v="Yes, as a partner"/>
    <s v="Yes, as a partner"/>
    <s v="Yes, as a partner"/>
    <s v="Yes, as a partner"/>
    <s v="No, not a partner"/>
    <s v="Countries will cooperate more with other countries"/>
  </r>
  <r>
    <s v="Married"/>
    <s v="Refused"/>
    <s v="Refused"/>
    <x v="0"/>
    <n v="25"/>
    <x v="3"/>
    <s v="Postgraduate or professional degree, including master's, doctorate, medical or law degree (e.g., MA, MS, PhD, MD, JD)"/>
    <s v="$100,000 to under $150,000"/>
    <x v="1"/>
    <s v="No"/>
    <s v="Asian/Chinese/Japanese"/>
    <x v="0"/>
    <s v="Somewhat conservative"/>
    <s v="Male"/>
    <s v="Christian (Just Christian)"/>
    <s v="Other"/>
    <s v="Somewhat good"/>
    <x v="2"/>
    <x v="4"/>
    <s v="Very likely"/>
    <s v="No, not a partner"/>
    <s v="No, not a partner"/>
    <s v="No, not a partner"/>
    <s v="No, not a partner"/>
    <s v="No, not a partner"/>
    <s v="No, not a partner"/>
    <s v="Countries will cooperate more with other countries"/>
  </r>
  <r>
    <s v="Married"/>
    <n v="5"/>
    <n v="4"/>
    <x v="0"/>
    <n v="57"/>
    <x v="0"/>
    <s v="Some college, no degree (includes community college)"/>
    <s v="$50,000 but less than $75,000"/>
    <x v="2"/>
    <s v="No"/>
    <s v="White Non-Hispanic"/>
    <x v="0"/>
    <s v="Very conservative"/>
    <s v="Male"/>
    <s v="Episcopalian or Anglican"/>
    <s v="United Kingdom"/>
    <s v="Somewhat good"/>
    <x v="0"/>
    <x v="0"/>
    <s v="Somewhat likely"/>
    <s v="Yes, as a partner"/>
    <s v="Yes, as a partner"/>
    <s v="Yes, as a partner"/>
    <s v="Yes, as a partner"/>
    <s v="Yes, as a partner"/>
    <s v="Yes, as a partner"/>
    <s v="Countries will increase their focus on national interests"/>
  </r>
  <r>
    <s v="Single, that is never married"/>
    <n v="5"/>
    <n v="3"/>
    <x v="1"/>
    <n v="18"/>
    <x v="3"/>
    <s v="High school incomplete (Grades 9-11 or Grade 12 with NO diploma)"/>
    <s v="Don't know"/>
    <x v="4"/>
    <s v="Yes"/>
    <s v="Unspecified Hispanic"/>
    <x v="3"/>
    <s v="Very conservative"/>
    <s v="Male"/>
    <s v="Catholic, Roman Catholic"/>
    <s v="North Korea"/>
    <s v="Very good"/>
    <x v="1"/>
    <x v="2"/>
    <s v="Somewhat likely"/>
    <s v="No, not a partner"/>
    <s v="No, not a partner"/>
    <s v="No, not a partner"/>
    <s v="No, not a partner"/>
    <s v="No, not a partner"/>
    <s v="No, not a partner"/>
    <s v="Countries will increase their focus on national interests"/>
  </r>
  <r>
    <s v="Married"/>
    <n v="2"/>
    <n v="2"/>
    <x v="0"/>
    <n v="46"/>
    <x v="1"/>
    <s v="2 year associate degree from a college or university"/>
    <s v="$40,000 but less than $50,000"/>
    <x v="0"/>
    <s v="No"/>
    <s v="White Non-Hispanic"/>
    <x v="0"/>
    <s v="Moderate"/>
    <s v="Female"/>
    <s v="Christian (Just Christian)"/>
    <s v="The European Union (EU)"/>
    <s v="Somewhat bad"/>
    <x v="0"/>
    <x v="0"/>
    <s v="Somewhat unlikely"/>
    <s v="No, not a partner"/>
    <s v="No, not a partner"/>
    <s v="No, not a partner"/>
    <s v="Yes, as a partner"/>
    <s v="Yes, as a partner"/>
    <s v="Yes, as a partner"/>
    <s v="Everything will be the same as before the crisis"/>
  </r>
  <r>
    <s v="Married"/>
    <n v="3"/>
    <n v="3"/>
    <x v="0"/>
    <n v="45"/>
    <x v="1"/>
    <s v="2 year associate degree from a college or university"/>
    <s v="$40,000 but less than $50,000"/>
    <x v="0"/>
    <s v="Yes"/>
    <s v="White Hispanic"/>
    <x v="0"/>
    <s v="Moderate"/>
    <s v="Female"/>
    <s v="Protestant"/>
    <s v="Germany"/>
    <s v="Somewhat good"/>
    <x v="0"/>
    <x v="0"/>
    <s v="Somewhat likely"/>
    <s v="Yes, as a partner"/>
    <s v="Yes, as a partner"/>
    <s v="Yes, as a partner"/>
    <s v="Yes, as a partner"/>
    <s v="Yes, as a partner"/>
    <s v="Yes, as a partner"/>
    <s v="Countries will cooperate more with other countries"/>
  </r>
  <r>
    <s v="Married"/>
    <n v="2"/>
    <n v="2"/>
    <x v="0"/>
    <n v="46"/>
    <x v="1"/>
    <s v="2 year associate degree from a college or university"/>
    <s v="$30,000 but less than $40,000"/>
    <x v="0"/>
    <s v="No"/>
    <s v="White Non-Hispanic"/>
    <x v="0"/>
    <s v="Somewhat conservative"/>
    <s v="Male"/>
    <s v="Catholic, Roman Catholic"/>
    <s v="Mexico"/>
    <s v="Very good"/>
    <x v="1"/>
    <x v="0"/>
    <s v="Somewhat unlikely"/>
    <s v="No, not a partner"/>
    <s v="No, not a partner"/>
    <s v="No, not a partner"/>
    <s v="No, not a partner"/>
    <s v="No, not a partner"/>
    <s v="No, not a partner"/>
    <s v="Everything will be the same as before the crisis"/>
  </r>
  <r>
    <s v="Married"/>
    <n v="3"/>
    <n v="3"/>
    <x v="0"/>
    <n v="57"/>
    <x v="0"/>
    <s v="4 year college or university degree/Bachelor.s degree (e.g., BS, BA, AB)"/>
    <s v="$50,000 but less than $75,000"/>
    <x v="2"/>
    <s v="No"/>
    <s v="White Non-Hispanic"/>
    <x v="0"/>
    <s v="Moderate"/>
    <s v="Female"/>
    <s v="Protestant"/>
    <s v="United Kingdom"/>
    <s v="Somewhat good"/>
    <x v="0"/>
    <x v="0"/>
    <s v="Somewhat likely"/>
    <s v="Yes, as a partner"/>
    <s v="Yes, as a partner"/>
    <s v="No, not a partner"/>
    <s v="No, not a partner"/>
    <s v="Yes, as a partner"/>
    <s v="Yes, as a partner"/>
    <s v="Countries will cooperate more with other countries"/>
  </r>
  <r>
    <s v="Single, living with a partner"/>
    <n v="2"/>
    <n v="2"/>
    <x v="0"/>
    <n v="38"/>
    <x v="1"/>
    <s v="4 year college or university degree/Bachelor.s degree (e.g., BS, BA, AB)"/>
    <s v="$40,000 but less than $50,000"/>
    <x v="0"/>
    <s v="No"/>
    <s v="Black Non-Hispanic"/>
    <x v="0"/>
    <s v="Somewhat liberal"/>
    <s v="Female"/>
    <s v="Christian (Just Christian)"/>
    <s v="Canada"/>
    <s v="Very good"/>
    <x v="0"/>
    <x v="0"/>
    <s v="Somewhat likely"/>
    <s v="Yes, as a partner"/>
    <s v="Yes, as a partner"/>
    <s v="Yes, as a partner"/>
    <s v="Yes, as a partner"/>
    <s v="Yes, as a partner"/>
    <s v="Yes, as a partner"/>
    <s v="Countries will cooperate more with other countries"/>
  </r>
  <r>
    <s v="Married"/>
    <n v="2"/>
    <n v="2"/>
    <x v="0"/>
    <n v="32"/>
    <x v="1"/>
    <s v="4 year college or university degree/Bachelor.s degree (e.g., BS, BA, AB)"/>
    <s v="$75,000 but less than $100,000"/>
    <x v="2"/>
    <s v="No"/>
    <s v="White Non-Hispanic"/>
    <x v="0"/>
    <s v="Somewhat liberal"/>
    <s v="Female"/>
    <s v="Baptist"/>
    <s v="United Kingdom"/>
    <s v="Very good"/>
    <x v="0"/>
    <x v="2"/>
    <s v="Somewhat unlikely"/>
    <s v="No, not a partner"/>
    <s v="Yes, as a partner"/>
    <s v="Yes, as a partner"/>
    <s v="Yes, as a partner"/>
    <s v="Yes, as a partner"/>
    <s v="Yes, as a partner"/>
    <s v="Countries will increase their focus on national interests"/>
  </r>
  <r>
    <s v="Single, that is never married"/>
    <n v="2"/>
    <n v="2"/>
    <x v="0"/>
    <n v="33"/>
    <x v="1"/>
    <s v="Postgraduate or professional degree, including master's, doctorate, medical or law degree (e.g., MA, MS, PhD, MD, JD)"/>
    <s v="$75,000 but less than $100,000"/>
    <x v="2"/>
    <s v="No"/>
    <s v="Asian/Chinese/Japanese"/>
    <x v="0"/>
    <s v="Very liberal"/>
    <s v="Male"/>
    <s v="Nothing in particular"/>
    <s v="Canada"/>
    <s v="Somewhat bad"/>
    <x v="0"/>
    <x v="0"/>
    <s v="Somewhat likely"/>
    <s v="Yes, as a partner"/>
    <s v="Yes, as a partner"/>
    <s v="Yes, as a partner"/>
    <s v="Yes, as a partner"/>
    <s v="Yes, as a partner"/>
    <s v="Yes, as a partner"/>
    <s v="Countries will cooperate more with other countries"/>
  </r>
  <r>
    <s v="Married"/>
    <n v="2"/>
    <n v="2"/>
    <x v="0"/>
    <n v="56"/>
    <x v="0"/>
    <s v="Some college, no degree (includes community college)"/>
    <s v="$25,000 but less than $30,000"/>
    <x v="0"/>
    <s v="No"/>
    <s v="Black Non-Hispanic"/>
    <x v="0"/>
    <s v="Moderate"/>
    <s v="Male"/>
    <s v="Baptist"/>
    <s v="Canada"/>
    <s v="Very good"/>
    <x v="0"/>
    <x v="0"/>
    <s v="Somewhat likely"/>
    <s v="No, not a partner"/>
    <s v="Yes, as a partner"/>
    <s v="Yes, as a partner"/>
    <s v="Yes, as a partner"/>
    <s v="Yes, as a partner"/>
    <s v="Yes, as a partner"/>
    <s v="Countries will increase their focus on national interests"/>
  </r>
  <r>
    <s v="Married"/>
    <n v="6"/>
    <n v="4"/>
    <x v="0"/>
    <n v="37"/>
    <x v="1"/>
    <s v="High school graduate (Grade 12 with diploma or GED certificate)"/>
    <s v="$50,000 but less than $75,000"/>
    <x v="2"/>
    <s v="No"/>
    <s v="White Non-Hispanic"/>
    <x v="3"/>
    <s v="Moderate"/>
    <s v="Male"/>
    <s v="Agnostic"/>
    <s v="DK/Refused"/>
    <s v="Somewhat good"/>
    <x v="0"/>
    <x v="0"/>
    <s v="Somewhat likely"/>
    <s v="No, not a partner"/>
    <s v="Yes, as a partner"/>
    <s v="Yes, as a partner"/>
    <s v="Yes, as a partner"/>
    <s v="Yes, as a partner"/>
    <s v="Yes, as a partner"/>
    <s v="Countries will increase their focus on national interests"/>
  </r>
  <r>
    <s v="Single, living with a partner"/>
    <n v="2"/>
    <n v="2"/>
    <x v="0"/>
    <n v="24"/>
    <x v="3"/>
    <s v="High school graduate (Grade 12 with diploma or GED certificate)"/>
    <s v="$75,000 but less than $100,000"/>
    <x v="2"/>
    <s v="No"/>
    <s v="White Non-Hispanic"/>
    <x v="0"/>
    <s v="Very conservative"/>
    <s v="Male"/>
    <s v="Baptist"/>
    <s v="United Kingdom"/>
    <s v="Somewhat good"/>
    <x v="1"/>
    <x v="2"/>
    <s v="Somewhat likely"/>
    <s v="Yes, as a partner"/>
    <s v="Yes, as a partner"/>
    <s v="Yes, as a partner"/>
    <s v="No, not a partner"/>
    <s v="Yes, as a partner"/>
    <s v="Yes, as a partner"/>
    <s v="Everything will be the same as before the crisis"/>
  </r>
  <r>
    <s v="Married"/>
    <n v="2"/>
    <n v="2"/>
    <x v="0"/>
    <n v="51"/>
    <x v="0"/>
    <s v="High school graduate (Grade 12 with diploma or GED certificate)"/>
    <s v="$50,000 but less than $75,000"/>
    <x v="2"/>
    <s v="No"/>
    <s v="White Non-Hispanic"/>
    <x v="0"/>
    <s v="Somewhat conservative"/>
    <s v="Male"/>
    <s v="Catholic, Roman Catholic"/>
    <s v="Germany"/>
    <s v="Somewhat good"/>
    <x v="0"/>
    <x v="0"/>
    <s v="Somewhat unlikely"/>
    <s v="Yes, as a partner"/>
    <s v="Yes, as a partner"/>
    <s v="Yes, as a partner"/>
    <s v="Yes, as a partner"/>
    <s v="Yes, as a partner"/>
    <s v="Yes, as a partner"/>
    <s v="Everything will be the same as before the crisis"/>
  </r>
  <r>
    <s v="Married"/>
    <n v="2"/>
    <n v="2"/>
    <x v="0"/>
    <n v="36"/>
    <x v="1"/>
    <s v="Some college, no degree (includes community college)"/>
    <s v="$40,000 but less than $50,000"/>
    <x v="0"/>
    <s v="No"/>
    <s v="White Non-Hispanic"/>
    <x v="0"/>
    <s v="Moderate"/>
    <s v="Female"/>
    <s v="Christian (Just Christian)"/>
    <s v="Japan"/>
    <s v="Somewhat good"/>
    <x v="0"/>
    <x v="0"/>
    <s v="Somewhat likely"/>
    <s v="Yes, as a partner"/>
    <s v="Yes, as a partner"/>
    <s v="Yes, as a partner"/>
    <s v="Yes, as a partner"/>
    <s v="Yes, as a partner"/>
    <s v="Yes, as a partner"/>
    <s v="Countries will increase their focus on national interests"/>
  </r>
  <r>
    <s v="Married"/>
    <n v="2"/>
    <n v="2"/>
    <x v="0"/>
    <n v="76"/>
    <x v="2"/>
    <s v="Postgraduate or professional degree, including master's, doctorate, medical or law degree (e.g., MA, MS, PhD, MD, JD)"/>
    <s v="$100,000 to under $150,000"/>
    <x v="1"/>
    <s v="No"/>
    <s v="White Non-Hispanic"/>
    <x v="0"/>
    <s v="Very liberal"/>
    <s v="Male"/>
    <s v="Protestant"/>
    <s v="United Kingdom"/>
    <s v="Somewhat bad"/>
    <x v="0"/>
    <x v="0"/>
    <s v="Somewhat likely"/>
    <s v="Yes, as a partner"/>
    <s v="Yes, as a partner"/>
    <s v="Yes, as a partner"/>
    <s v="Yes, as a partner"/>
    <s v="Yes, as a partner"/>
    <s v="Yes, as a partner"/>
    <s v="Everything will be the same as before the crisis"/>
  </r>
  <r>
    <s v="Single, living with a partner"/>
    <n v="2"/>
    <n v="2"/>
    <x v="0"/>
    <n v="52"/>
    <x v="0"/>
    <s v="4 year college or university degree/Bachelor.s degree (e.g., BS, BA, AB)"/>
    <s v="$40,000 but less than $50,000"/>
    <x v="0"/>
    <s v="No"/>
    <s v="White Non-Hispanic"/>
    <x v="0"/>
    <s v="Somewhat conservative"/>
    <s v="Male"/>
    <s v="Catholic, Roman Catholic"/>
    <s v="Canada"/>
    <s v="Somewhat good"/>
    <x v="0"/>
    <x v="0"/>
    <s v="Somewhat likely"/>
    <s v="Yes, as a partner"/>
    <s v="Yes, as a partner"/>
    <s v="No, not a partner"/>
    <s v="Yes, as a partner"/>
    <s v="No, not a partner"/>
    <s v="Yes, as a partner"/>
    <s v="Countries will increase their focus on national interests"/>
  </r>
  <r>
    <s v="Widowed"/>
    <n v="1"/>
    <n v="1"/>
    <x v="0"/>
    <n v="62"/>
    <x v="0"/>
    <s v="4 year college or university degree/Bachelor.s degree (e.g., BS, BA, AB)"/>
    <s v="$75,000 but less than $100,000"/>
    <x v="2"/>
    <s v="No"/>
    <s v="White Non-Hispanic"/>
    <x v="0"/>
    <s v="Somewhat liberal"/>
    <s v="Male"/>
    <s v="Church of God"/>
    <s v="United Kingdom"/>
    <s v="Somewhat bad"/>
    <x v="0"/>
    <x v="2"/>
    <s v="Somewhat likely"/>
    <s v="No, not a partner"/>
    <s v="Yes, as a partner"/>
    <s v="No, not a partner"/>
    <s v="No, not a partner"/>
    <s v="Yes, as a partner"/>
    <s v="Yes, as a partner"/>
    <s v="Everything will be the same as before the crisis"/>
  </r>
  <r>
    <s v="Single, that is never married"/>
    <n v="4"/>
    <n v="3"/>
    <x v="1"/>
    <n v="24"/>
    <x v="3"/>
    <s v="High school graduate (Grade 12 with diploma or GED certificate)"/>
    <s v="$100,000 to under $150,000"/>
    <x v="1"/>
    <s v="No"/>
    <s v="White Non-Hispanic"/>
    <x v="0"/>
    <s v="Somewhat liberal"/>
    <s v="Male"/>
    <s v="Atheist"/>
    <s v="Canada"/>
    <s v="Very good"/>
    <x v="0"/>
    <x v="0"/>
    <s v="Somewhat likely"/>
    <s v="Yes, as a partner"/>
    <s v="Yes, as a partner"/>
    <s v="Yes, as a partner"/>
    <s v="Yes, as a partner"/>
    <s v="Yes, as a partner"/>
    <s v="Yes, as a partner"/>
    <s v="Countries will increase their focus on national interests"/>
  </r>
  <r>
    <s v="Married"/>
    <n v="5"/>
    <n v="3"/>
    <x v="0"/>
    <n v="34"/>
    <x v="1"/>
    <s v="High school graduate (Grade 12 with diploma or GED certificate)"/>
    <s v="$25,000 but less than $30,000"/>
    <x v="0"/>
    <s v="No"/>
    <s v="Black Non-Hispanic"/>
    <x v="0"/>
    <s v="Moderate"/>
    <s v="Male"/>
    <s v="Protestant"/>
    <s v="United Kingdom"/>
    <s v="Very good"/>
    <x v="0"/>
    <x v="0"/>
    <s v="Very unlikely"/>
    <s v="Yes, as a partner"/>
    <s v="Yes, as a partner"/>
    <s v="Yes, as a partner"/>
    <s v="Yes, as a partner"/>
    <s v="Yes, as a partner"/>
    <s v="Yes, as a partner"/>
    <s v="Countries will increase their focus on national interests"/>
  </r>
  <r>
    <s v="Single, that is never married"/>
    <n v="1"/>
    <n v="1"/>
    <x v="0"/>
    <n v="29"/>
    <x v="3"/>
    <s v="2 year associate degree from a college or university"/>
    <s v="$25,000 but less than $30,000"/>
    <x v="0"/>
    <s v="No"/>
    <s v="White Non-Hispanic"/>
    <x v="0"/>
    <s v="Moderate"/>
    <s v="Female"/>
    <s v="Catholic, Roman Catholic"/>
    <s v="United Kingdom"/>
    <s v="Somewhat good"/>
    <x v="0"/>
    <x v="2"/>
    <s v="Very likely"/>
    <s v="Yes, as a partner"/>
    <s v="No, not a partner"/>
    <s v="No, not a partner"/>
    <s v="Yes, as a partner"/>
    <s v="Yes, as a partner"/>
    <s v="No, not a partner"/>
    <s v="Countries will cooperate more with other countries"/>
  </r>
  <r>
    <s v="Single, that is never married"/>
    <n v="2"/>
    <n v="2"/>
    <x v="0"/>
    <n v="44"/>
    <x v="1"/>
    <s v="4 year college or university degree/Bachelor.s degree (e.g., BS, BA, AB)"/>
    <s v="Less than $15,000"/>
    <x v="0"/>
    <s v="No"/>
    <s v="Other Race"/>
    <x v="1"/>
    <s v="Moderate"/>
    <s v="Male"/>
    <s v="Christian (Just Christian)"/>
    <s v="Israel"/>
    <s v="Somewhat good"/>
    <x v="1"/>
    <x v="2"/>
    <s v="Very unlikely"/>
    <s v="No, not a partner"/>
    <s v="No, not a partner"/>
    <s v="No, not a partner"/>
    <s v="No, not a partner"/>
    <s v="No, not a partner"/>
    <s v="No, not a partner"/>
    <s v="Everything will be the same as before the crisis"/>
  </r>
  <r>
    <s v="Married"/>
    <n v="2"/>
    <n v="2"/>
    <x v="0"/>
    <n v="54"/>
    <x v="0"/>
    <s v="4 year college or university degree/Bachelor.s degree (e.g., BS, BA, AB)"/>
    <s v="$40,000 but less than $50,000"/>
    <x v="0"/>
    <s v="Yes"/>
    <s v="White Hispanic"/>
    <x v="0"/>
    <s v="Moderate"/>
    <s v="Male"/>
    <s v="Protestant"/>
    <s v="Russia"/>
    <s v="Somewhat good"/>
    <x v="0"/>
    <x v="0"/>
    <s v="Somewhat likely"/>
    <s v="No, not a partner"/>
    <s v="No, not a partner"/>
    <s v="Yes, as a partner"/>
    <s v="No, not a partner"/>
    <s v="Yes, as a partner"/>
    <s v="No, not a partner"/>
    <s v="Countries will cooperate more with other countries"/>
  </r>
  <r>
    <s v="Divorced"/>
    <n v="2"/>
    <n v="2"/>
    <x v="0"/>
    <n v="48"/>
    <x v="1"/>
    <s v="Some college, no degree (includes community college)"/>
    <s v="$50,000 but less than $75,000"/>
    <x v="2"/>
    <s v="No"/>
    <s v="White Non-Hispanic"/>
    <x v="0"/>
    <s v="Very liberal"/>
    <s v="Female"/>
    <s v="Agnostic"/>
    <s v="Canada"/>
    <s v="DK/Refused"/>
    <x v="1"/>
    <x v="2"/>
    <s v="Somewhat unlikely"/>
    <s v="Yes, as a partner"/>
    <s v="DK/Refused"/>
    <s v="DK/Refused"/>
    <s v="No, not a partner"/>
    <s v="Yes, as a partner"/>
    <s v="Yes, as a partner"/>
    <s v="DK/Refused"/>
  </r>
  <r>
    <s v="Married"/>
    <n v="2"/>
    <n v="2"/>
    <x v="0"/>
    <n v="34"/>
    <x v="1"/>
    <s v="High school graduate (Grade 12 with diploma or GED certificate)"/>
    <s v="$30,000 but less than $40,000"/>
    <x v="0"/>
    <s v="No"/>
    <s v="White Non-Hispanic"/>
    <x v="3"/>
    <s v="Somewhat liberal"/>
    <s v="Female"/>
    <s v="Methodist"/>
    <s v="France"/>
    <s v="Somewhat bad"/>
    <x v="1"/>
    <x v="2"/>
    <s v="Somewhat likely"/>
    <s v="No, not a partner"/>
    <s v="No, not a partner"/>
    <s v="No, not a partner"/>
    <s v="No, not a partner"/>
    <s v="Yes, as a partner"/>
    <s v="Yes, as a partner"/>
    <s v="Countries will cooperate more with other countries"/>
  </r>
  <r>
    <s v="Married"/>
    <n v="4"/>
    <n v="2"/>
    <x v="0"/>
    <n v="37"/>
    <x v="1"/>
    <s v="4 year college or university degree/Bachelor.s degree (e.g., BS, BA, AB)"/>
    <s v="$75,000 but less than $100,000"/>
    <x v="2"/>
    <s v="No"/>
    <s v="White Non-Hispanic"/>
    <x v="0"/>
    <s v="Moderate"/>
    <s v="Female"/>
    <s v="Nothing in particular"/>
    <s v="United Kingdom"/>
    <s v="Somewhat good"/>
    <x v="0"/>
    <x v="0"/>
    <s v="Very likely"/>
    <s v="Yes, as a partner"/>
    <s v="Yes, as a partner"/>
    <s v="Yes, as a partner"/>
    <s v="Yes, as a partner"/>
    <s v="Yes, as a partner"/>
    <s v="Yes, as a partner"/>
    <s v="Countries will cooperate more with other countries"/>
  </r>
  <r>
    <s v="Married"/>
    <n v="2"/>
    <n v="2"/>
    <x v="0"/>
    <n v="69"/>
    <x v="2"/>
    <s v="4 year college or university degree/Bachelor.s degree (e.g., BS, BA, AB)"/>
    <s v="$75,000 but less than $100,000"/>
    <x v="2"/>
    <s v="No"/>
    <s v="White Non-Hispanic"/>
    <x v="0"/>
    <s v="Very conservative"/>
    <s v="Male"/>
    <s v="Christian (Just Christian)"/>
    <s v="United Kingdom"/>
    <s v="Somewhat good"/>
    <x v="0"/>
    <x v="0"/>
    <s v="Somewhat unlikely"/>
    <s v="Yes, as a partner"/>
    <s v="Yes, as a partner"/>
    <s v="Yes, as a partner"/>
    <s v="Yes, as a partner"/>
    <s v="Yes, as a partner"/>
    <s v="Yes, as a partner"/>
    <s v="Countries will increase their focus on national interests"/>
  </r>
  <r>
    <s v="Single, that is never married"/>
    <n v="1"/>
    <n v="1"/>
    <x v="0"/>
    <n v="26"/>
    <x v="3"/>
    <s v="2 year associate degree from a college or university"/>
    <s v="$25,000 but less than $30,000"/>
    <x v="0"/>
    <s v="No"/>
    <s v="White Non-Hispanic"/>
    <x v="0"/>
    <s v="Very liberal"/>
    <s v="Female"/>
    <s v="Catholic, Roman Catholic"/>
    <s v="Germany"/>
    <s v="Very good"/>
    <x v="0"/>
    <x v="0"/>
    <s v="Somewhat unlikely"/>
    <s v="No, not a partner"/>
    <s v="No, not a partner"/>
    <s v="No, not a partner"/>
    <s v="No, not a partner"/>
    <s v="No, not a partner"/>
    <s v="No, not a partner"/>
    <s v="Countries will increase their focus on national interests"/>
  </r>
  <r>
    <s v="Married"/>
    <n v="2"/>
    <n v="2"/>
    <x v="0"/>
    <n v="59"/>
    <x v="0"/>
    <s v="Postgraduate or professional degree, including master's, doctorate, medical or law degree (e.g., MA, MS, PhD, MD, JD)"/>
    <s v="$100,000 to under $150,000"/>
    <x v="1"/>
    <s v="No"/>
    <s v="White Non-Hispanic"/>
    <x v="0"/>
    <s v="Moderate"/>
    <s v="Male"/>
    <s v="Nothing in particular"/>
    <s v="Israel"/>
    <s v="Somewhat good"/>
    <x v="0"/>
    <x v="0"/>
    <s v="Somewhat likely"/>
    <s v="Yes, as a partner"/>
    <s v="Yes, as a partner"/>
    <s v="Yes, as a partner"/>
    <s v="Yes, as a partner"/>
    <s v="Yes, as a partner"/>
    <s v="Yes, as a partner"/>
    <s v="Countries will increase their focus on national interests"/>
  </r>
  <r>
    <s v="Married"/>
    <n v="3"/>
    <n v="3"/>
    <x v="0"/>
    <n v="45"/>
    <x v="1"/>
    <s v="2 year associate degree from a college or university"/>
    <s v="$50,000 but less than $75,000"/>
    <x v="2"/>
    <s v="No"/>
    <s v="White Non-Hispanic"/>
    <x v="0"/>
    <s v="Very conservative"/>
    <s v="Male"/>
    <s v="Catholic, Roman Catholic"/>
    <s v="France"/>
    <s v="Very good"/>
    <x v="0"/>
    <x v="0"/>
    <s v="Somewhat likely"/>
    <s v="No, not a partner"/>
    <s v="No, not a partner"/>
    <s v="No, not a partner"/>
    <s v="No, not a partner"/>
    <s v="Yes, as a partner"/>
    <s v="No, not a partner"/>
    <s v="Countries will increase their focus on national interests"/>
  </r>
  <r>
    <s v="Single, that is never married"/>
    <n v="7"/>
    <n v="3"/>
    <x v="1"/>
    <n v="19"/>
    <x v="3"/>
    <s v="Some college, no degree (includes community college)"/>
    <s v="$100,000 to under $150,000"/>
    <x v="1"/>
    <s v="No"/>
    <s v="White Non-Hispanic"/>
    <x v="0"/>
    <s v="Moderate"/>
    <s v="Male"/>
    <s v="Mormon (Church of Jesus Christ of Latter-Day Saints/LDS)"/>
    <s v="China"/>
    <s v="Somewhat bad"/>
    <x v="0"/>
    <x v="0"/>
    <s v="Very likely"/>
    <s v="Yes, as a partner"/>
    <s v="No, not a partner"/>
    <s v="Yes, as a partner"/>
    <s v="Yes, as a partner"/>
    <s v="Yes, as a partner"/>
    <s v="Yes, as a partner"/>
    <s v="Countries will cooperate more with other countries"/>
  </r>
  <r>
    <s v="Married"/>
    <n v="4"/>
    <n v="3"/>
    <x v="0"/>
    <n v="34"/>
    <x v="1"/>
    <s v="Some college, no degree (includes community college)"/>
    <s v="Refused"/>
    <x v="3"/>
    <s v="Yes"/>
    <s v="Unspecified Hispanic"/>
    <x v="0"/>
    <s v="Moderate"/>
    <s v="Male"/>
    <s v="Protestant"/>
    <s v="Russia"/>
    <s v="Somewhat bad"/>
    <x v="1"/>
    <x v="0"/>
    <s v="Somewhat likely"/>
    <s v="Yes, as a partner"/>
    <s v="Yes, as a partner"/>
    <s v="Yes, as a partner"/>
    <s v="Yes, as a partner"/>
    <s v="Yes, as a partner"/>
    <s v="Yes, as a partner"/>
    <s v="Everything will be the same as before the crisis"/>
  </r>
  <r>
    <s v="Single, that is never married"/>
    <n v="6"/>
    <n v="4"/>
    <x v="1"/>
    <n v="26"/>
    <x v="3"/>
    <s v="High school graduate (Grade 12 with diploma or GED certificate)"/>
    <s v="$75,000 but less than $100,000"/>
    <x v="2"/>
    <s v="No"/>
    <s v="Black Non-Hispanic"/>
    <x v="1"/>
    <s v="Moderate"/>
    <s v="Male"/>
    <s v="Nothing in particular"/>
    <s v="United Kingdom"/>
    <s v="Very bad"/>
    <x v="0"/>
    <x v="2"/>
    <s v="Very unlikely"/>
    <s v="Yes, as a partner"/>
    <s v="No, not a partner"/>
    <s v="Yes, as a partner"/>
    <s v="No, not a partner"/>
    <s v="Yes, as a partner"/>
    <s v="Yes, as a partner"/>
    <s v="Everything will be the same as before the crisis"/>
  </r>
  <r>
    <s v="Married"/>
    <n v="2"/>
    <n v="2"/>
    <x v="0"/>
    <n v="30"/>
    <x v="1"/>
    <s v="Postgraduate or professional degree, including master's, doctorate, medical or law degree (e.g., MA, MS, PhD, MD, JD)"/>
    <s v="$250,000 or more"/>
    <x v="1"/>
    <s v="Yes"/>
    <s v="Unspecified Hispanic"/>
    <x v="0"/>
    <s v="Very liberal"/>
    <s v="Female"/>
    <s v="Episcopalian or Anglican"/>
    <s v="United Kingdom"/>
    <s v="Very good"/>
    <x v="0"/>
    <x v="0"/>
    <s v="Very unlikely"/>
    <s v="Yes, as a partner"/>
    <s v="Yes, as a partner"/>
    <s v="Yes, as a partner"/>
    <s v="Yes, as a partner"/>
    <s v="Yes, as a partner"/>
    <s v="Yes, as a partner"/>
    <s v="Everything will be the same as before the crisis"/>
  </r>
  <r>
    <s v="Married"/>
    <n v="2"/>
    <n v="2"/>
    <x v="0"/>
    <n v="36"/>
    <x v="1"/>
    <s v="Some postgraduate or professional schooling, no postgraduate degree"/>
    <s v="$75,000 but less than $100,000"/>
    <x v="2"/>
    <s v="No"/>
    <s v="White Non-Hispanic"/>
    <x v="0"/>
    <s v="Very liberal"/>
    <s v="Female"/>
    <s v="Christian (Just Christian)"/>
    <s v="Mexico"/>
    <s v="Somewhat good"/>
    <x v="0"/>
    <x v="0"/>
    <s v="Very likely"/>
    <s v="Yes, as a partner"/>
    <s v="No, not a partner"/>
    <s v="No, not a partner"/>
    <s v="Yes, as a partner"/>
    <s v="Yes, as a partner"/>
    <s v="Yes, as a partner"/>
    <s v="Countries will cooperate more with other countries"/>
  </r>
  <r>
    <s v="Single, that is never married"/>
    <n v="6"/>
    <n v="5"/>
    <x v="1"/>
    <n v="22"/>
    <x v="3"/>
    <s v="Some college, no degree (includes community college)"/>
    <s v="$75,000 but less than $100,000"/>
    <x v="2"/>
    <s v="Yes"/>
    <s v="White Hispanic"/>
    <x v="0"/>
    <s v="Very liberal"/>
    <s v="Female"/>
    <s v="Catholic, Roman Catholic"/>
    <s v="Canada"/>
    <s v="Somewhat good"/>
    <x v="0"/>
    <x v="0"/>
    <s v="Somewhat unlikely"/>
    <s v="Yes, as a partner"/>
    <s v="No, not a partner"/>
    <s v="No, not a partner"/>
    <s v="Yes, as a partner"/>
    <s v="Yes, as a partner"/>
    <s v="Yes, as a partner"/>
    <s v="Countries will cooperate more with other countries"/>
  </r>
  <r>
    <s v="Widowed"/>
    <n v="3"/>
    <n v="3"/>
    <x v="0"/>
    <n v="76"/>
    <x v="2"/>
    <s v="Postgraduate or professional degree, including master's, doctorate, medical or law degree (e.g., MA, MS, PhD, MD, JD)"/>
    <s v="$150,000 to under $200,000"/>
    <x v="1"/>
    <s v="No"/>
    <s v="White Non-Hispanic"/>
    <x v="0"/>
    <s v="Somewhat conservative"/>
    <s v="Male"/>
    <s v="Methodist"/>
    <s v="Canada"/>
    <s v="Somewhat good"/>
    <x v="0"/>
    <x v="0"/>
    <s v="Very likely"/>
    <s v="Yes, as a partner"/>
    <s v="No, not a partner"/>
    <s v="No, not a partner"/>
    <s v="Yes, as a partner"/>
    <s v="Yes, as a partner"/>
    <s v="Yes, as a partner"/>
    <s v="Countries will cooperate more with other countries"/>
  </r>
  <r>
    <s v="Married"/>
    <n v="3"/>
    <n v="2"/>
    <x v="0"/>
    <s v="Refused"/>
    <x v="2"/>
    <s v="4 year college or university degree/Bachelor.s degree (e.g., BS, BA, AB)"/>
    <s v="$75,000 but less than $100,000"/>
    <x v="2"/>
    <s v="No"/>
    <s v="White Non-Hispanic"/>
    <x v="3"/>
    <s v="Moderate"/>
    <s v="Male"/>
    <s v="Nothing in particular"/>
    <s v="Germany"/>
    <s v="Very good"/>
    <x v="0"/>
    <x v="0"/>
    <s v="Somewhat likely"/>
    <s v="Yes, as a partner"/>
    <s v="Yes, as a partner"/>
    <s v="Yes, as a partner"/>
    <s v="Yes, as a partner"/>
    <s v="Yes, as a partner"/>
    <s v="Yes, as a partner"/>
    <s v="Everything will be the same as before the crisis"/>
  </r>
  <r>
    <s v="Single, that is never married"/>
    <n v="1"/>
    <n v="1"/>
    <x v="0"/>
    <n v="35"/>
    <x v="1"/>
    <s v="Postgraduate or professional degree, including master's, doctorate, medical or law degree (e.g., MA, MS, PhD, MD, JD)"/>
    <s v="$50,000 but less than $75,000"/>
    <x v="2"/>
    <s v="No"/>
    <s v="Black Non-Hispanic"/>
    <x v="0"/>
    <s v="Moderate"/>
    <s v="Female"/>
    <s v="Baptist"/>
    <s v="Canada"/>
    <s v="Very good"/>
    <x v="0"/>
    <x v="2"/>
    <s v="Somewhat likely"/>
    <s v="Yes, as a partner"/>
    <s v="No, not a partner"/>
    <s v="No, not a partner"/>
    <s v="Yes, as a partner"/>
    <s v="Yes, as a partner"/>
    <s v="Yes, as a partner"/>
    <s v="Countries will increase their focus on national interests"/>
  </r>
  <r>
    <s v="Single, living with a partner"/>
    <n v="2"/>
    <n v="2"/>
    <x v="0"/>
    <n v="22"/>
    <x v="3"/>
    <s v="High school graduate (Grade 12 with diploma or GED certificate)"/>
    <s v="$25,000 but less than $30,000"/>
    <x v="0"/>
    <s v="No"/>
    <s v="White Non-Hispanic"/>
    <x v="0"/>
    <s v="Somewhat liberal"/>
    <s v="Male"/>
    <s v="Atheist"/>
    <s v="The European Union (EU)"/>
    <s v="Somewhat good"/>
    <x v="0"/>
    <x v="2"/>
    <s v="Somewhat likely"/>
    <s v="Yes, as a partner"/>
    <s v="No, not a partner"/>
    <s v="No, not a partner"/>
    <s v="Yes, as a partner"/>
    <s v="Yes, as a partner"/>
    <s v="Yes, as a partner"/>
    <s v="Countries will increase their focus on national interests"/>
  </r>
  <r>
    <s v="Married"/>
    <n v="3"/>
    <n v="3"/>
    <x v="0"/>
    <n v="49"/>
    <x v="1"/>
    <s v="2 year associate degree from a college or university"/>
    <s v="$75,000 but less than $100,000"/>
    <x v="2"/>
    <s v="No"/>
    <s v="White Non-Hispanic"/>
    <x v="0"/>
    <s v="Somewhat liberal"/>
    <s v="Male"/>
    <s v="Christian (Just Christian)"/>
    <s v="Israel"/>
    <s v="Somewhat good"/>
    <x v="0"/>
    <x v="0"/>
    <s v="Somewhat likely"/>
    <s v="Yes, as a partner"/>
    <s v="Yes, as a partner"/>
    <s v="Yes, as a partner"/>
    <s v="Yes, as a partner"/>
    <s v="Yes, as a partner"/>
    <s v="Yes, as a partner"/>
    <s v="Countries will increase their focus on national interests"/>
  </r>
  <r>
    <s v="Single, that is never married"/>
    <n v="3"/>
    <n v="1"/>
    <x v="0"/>
    <n v="30"/>
    <x v="1"/>
    <s v="High school graduate (Grade 12 with diploma or GED certificate)"/>
    <s v="Less than $15,000"/>
    <x v="0"/>
    <s v="No"/>
    <s v="Black Non-Hispanic"/>
    <x v="0"/>
    <s v="Don't know"/>
    <s v="Male"/>
    <s v="Refused"/>
    <s v="DK/Refused"/>
    <s v="DK/Refused"/>
    <x v="3"/>
    <x v="2"/>
    <s v="Somewhat likely"/>
    <s v="Yes, as a partner"/>
    <s v="DK/Refused"/>
    <s v="DK/Refused"/>
    <s v="DK/Refused"/>
    <s v="DK/Refused"/>
    <s v="Yes, as a partner"/>
    <s v="Countries will increase their focus on national interests"/>
  </r>
  <r>
    <s v="Married"/>
    <n v="4"/>
    <n v="4"/>
    <x v="0"/>
    <n v="43"/>
    <x v="1"/>
    <s v="2 year associate degree from a college or university"/>
    <s v="$30,000 but less than $40,000"/>
    <x v="0"/>
    <s v="No"/>
    <s v="White Non-Hispanic"/>
    <x v="0"/>
    <s v="Moderate"/>
    <s v="Female"/>
    <s v="Protestant"/>
    <s v="The European Union (EU)"/>
    <s v="Somewhat good"/>
    <x v="0"/>
    <x v="0"/>
    <s v="Somewhat likely"/>
    <s v="Yes, as a partner"/>
    <s v="Yes, as a partner"/>
    <s v="Yes, as a partner"/>
    <s v="Yes, as a partner"/>
    <s v="Yes, as a partner"/>
    <s v="Yes, as a partner"/>
    <s v="Countries will cooperate more with other countries"/>
  </r>
  <r>
    <s v="Married"/>
    <n v="3"/>
    <n v="3"/>
    <x v="0"/>
    <n v="69"/>
    <x v="2"/>
    <s v="4 year college or university degree/Bachelor.s degree (e.g., BS, BA, AB)"/>
    <s v="$40,000 but less than $50,000"/>
    <x v="0"/>
    <s v="No"/>
    <s v="White Non-Hispanic"/>
    <x v="0"/>
    <s v="Moderate"/>
    <s v="Female"/>
    <s v="Protestant"/>
    <s v="The European Union (EU)"/>
    <s v="Somewhat bad"/>
    <x v="0"/>
    <x v="0"/>
    <s v="Very likely"/>
    <s v="Yes, as a partner"/>
    <s v="Yes, as a partner"/>
    <s v="Yes, as a partner"/>
    <s v="Yes, as a partner"/>
    <s v="Yes, as a partner"/>
    <s v="Yes, as a partner"/>
    <s v="Countries will cooperate more with other countries"/>
  </r>
  <r>
    <s v="Married"/>
    <n v="1"/>
    <n v="1"/>
    <x v="0"/>
    <n v="35"/>
    <x v="1"/>
    <s v="Postgraduate or professional degree, including master's, doctorate, medical or law degree (e.g., MA, MS, PhD, MD, JD)"/>
    <s v="$250,000 or more"/>
    <x v="1"/>
    <s v="No"/>
    <s v="White Non-Hispanic"/>
    <x v="0"/>
    <s v="Very conservative"/>
    <s v="Male"/>
    <s v="Buddhist"/>
    <s v="France"/>
    <s v="Somewhat bad"/>
    <x v="0"/>
    <x v="0"/>
    <s v="Somewhat unlikely"/>
    <s v="No, not a partner"/>
    <s v="Yes, as a partner"/>
    <s v="Yes, as a partner"/>
    <s v="Yes, as a partner"/>
    <s v="Yes, as a partner"/>
    <s v="Yes, as a partner"/>
    <s v="Everything will be the same as before the crisis"/>
  </r>
  <r>
    <s v="Single, that is never married"/>
    <n v="4"/>
    <n v="4"/>
    <x v="0"/>
    <n v="19"/>
    <x v="3"/>
    <s v="2 year associate degree from a college or university"/>
    <s v="$50,000 but less than $75,000"/>
    <x v="2"/>
    <s v="No"/>
    <s v="White Non-Hispanic"/>
    <x v="3"/>
    <s v="Somewhat liberal"/>
    <s v="Male"/>
    <s v="Agnostic"/>
    <s v="China"/>
    <s v="Somewhat good"/>
    <x v="1"/>
    <x v="2"/>
    <s v="Very unlikely"/>
    <s v="Yes, as a partner"/>
    <s v="No, not a partner"/>
    <s v="No, not a partner"/>
    <s v="Yes, as a partner"/>
    <s v="Yes, as a partner"/>
    <s v="Yes, as a partner"/>
    <s v="Countries will cooperate more with other countries"/>
  </r>
  <r>
    <s v="Married"/>
    <n v="5"/>
    <n v="2"/>
    <x v="0"/>
    <n v="49"/>
    <x v="1"/>
    <s v="Some college, no degree (includes community college)"/>
    <s v="$100,000 to under $150,000"/>
    <x v="1"/>
    <s v="No"/>
    <s v="White Non-Hispanic"/>
    <x v="0"/>
    <s v="Somewhat conservative"/>
    <s v="Female"/>
    <s v="Protestant"/>
    <s v="Germany"/>
    <s v="Very good"/>
    <x v="0"/>
    <x v="0"/>
    <s v="Very unlikely"/>
    <s v="Yes, as a partner"/>
    <s v="Yes, as a partner"/>
    <s v="Yes, as a partner"/>
    <s v="Yes, as a partner"/>
    <s v="Yes, as a partner"/>
    <s v="Yes, as a partner"/>
    <s v="Countries will increase their focus on national interests"/>
  </r>
  <r>
    <s v="Married"/>
    <n v="2"/>
    <n v="2"/>
    <x v="0"/>
    <n v="31"/>
    <x v="1"/>
    <s v="High school graduate (Grade 12 with diploma or GED certificate)"/>
    <s v="$40,000 but less than $50,000"/>
    <x v="0"/>
    <s v="No"/>
    <s v="White Non-Hispanic"/>
    <x v="0"/>
    <s v="Somewhat conservative"/>
    <s v="Male"/>
    <s v="Catholic, Roman Catholic"/>
    <s v="Israel"/>
    <s v="Somewhat good"/>
    <x v="0"/>
    <x v="0"/>
    <s v="Very unlikely"/>
    <s v="Yes, as a partner"/>
    <s v="Yes, as a partner"/>
    <s v="Yes, as a partner"/>
    <s v="Yes, as a partner"/>
    <s v="Yes, as a partner"/>
    <s v="Yes, as a partner"/>
    <s v="Countries will increase their focus on national interests"/>
  </r>
  <r>
    <s v="Widowed"/>
    <n v="3"/>
    <n v="1"/>
    <x v="0"/>
    <n v="40"/>
    <x v="1"/>
    <s v="Postgraduate or professional degree, including master's, doctorate, medical or law degree (e.g., MA, MS, PhD, MD, JD)"/>
    <s v="$75,000 but less than $100,000"/>
    <x v="2"/>
    <s v="No"/>
    <s v="White Non-Hispanic"/>
    <x v="0"/>
    <s v="Very conservative"/>
    <s v="Male"/>
    <s v="Nothing in particular"/>
    <s v="Canada"/>
    <s v="DK/Refused"/>
    <x v="0"/>
    <x v="0"/>
    <s v="Somewhat likely"/>
    <s v="No, not a partner"/>
    <s v="No, not a partner"/>
    <s v="No, not a partner"/>
    <s v="Yes, as a partner"/>
    <s v="No, not a partner"/>
    <s v="No, not a partner"/>
    <s v="Everything will be the same as before the crisis"/>
  </r>
  <r>
    <s v="Married"/>
    <n v="4"/>
    <n v="2"/>
    <x v="0"/>
    <n v="37"/>
    <x v="1"/>
    <s v="4 year college or university degree/Bachelor.s degree (e.g., BS, BA, AB)"/>
    <s v="$50,000 but less than $75,000"/>
    <x v="2"/>
    <s v="No"/>
    <s v="White Non-Hispanic"/>
    <x v="0"/>
    <s v="Somewhat conservative"/>
    <s v="Male"/>
    <s v="Christian (Just Christian)"/>
    <s v="Canada"/>
    <s v="Very good"/>
    <x v="0"/>
    <x v="2"/>
    <s v="Somewhat likely"/>
    <s v="Yes, as a partner"/>
    <s v="Yes, as a partner"/>
    <s v="Yes, as a partner"/>
    <s v="Yes, as a partner"/>
    <s v="Yes, as a partner"/>
    <s v="Yes, as a partner"/>
    <s v="Everything will be the same as before the crisis"/>
  </r>
  <r>
    <s v="Married"/>
    <n v="3"/>
    <n v="3"/>
    <x v="0"/>
    <n v="46"/>
    <x v="1"/>
    <s v="Some college, no degree (includes community college)"/>
    <s v="$50,000 but less than $75,000"/>
    <x v="2"/>
    <s v="No"/>
    <s v="White Non-Hispanic"/>
    <x v="0"/>
    <s v="Very conservative"/>
    <s v="Male"/>
    <s v="Presbyterian"/>
    <s v="United Kingdom"/>
    <s v="Somewhat good"/>
    <x v="0"/>
    <x v="0"/>
    <s v="Somewhat unlikely"/>
    <s v="Yes, as a partner"/>
    <s v="Yes, as a partner"/>
    <s v="Yes, as a partner"/>
    <s v="Yes, as a partner"/>
    <s v="Yes, as a partner"/>
    <s v="Yes, as a partner"/>
    <s v="Everything will be the same as before the crisis"/>
  </r>
  <r>
    <s v="Single, living with a partner"/>
    <n v="2"/>
    <n v="2"/>
    <x v="0"/>
    <n v="33"/>
    <x v="1"/>
    <s v="Some postgraduate or professional schooling, no postgraduate degree"/>
    <s v="$75,000 but less than $100,000"/>
    <x v="2"/>
    <s v="No"/>
    <s v="White Non-Hispanic"/>
    <x v="0"/>
    <s v="Somewhat liberal"/>
    <s v="Female"/>
    <s v="Christian (Just Christian)"/>
    <s v="China"/>
    <s v="Somewhat good"/>
    <x v="0"/>
    <x v="0"/>
    <s v="Somewhat unlikely"/>
    <s v="Yes, as a partner"/>
    <s v="Yes, as a partner"/>
    <s v="No, not a partner"/>
    <s v="Yes, as a partner"/>
    <s v="Yes, as a partner"/>
    <s v="Yes, as a partner"/>
    <s v="Countries will cooperate more with other countries"/>
  </r>
  <r>
    <s v="Separated"/>
    <n v="2"/>
    <n v="2"/>
    <x v="0"/>
    <n v="51"/>
    <x v="0"/>
    <s v="High school graduate (Grade 12 with diploma or GED certificate)"/>
    <s v="$30,000 but less than $40,000"/>
    <x v="0"/>
    <s v="No"/>
    <s v="White Non-Hispanic"/>
    <x v="1"/>
    <s v="Moderate"/>
    <s v="Female"/>
    <s v="Protestant"/>
    <s v="DK/Refused"/>
    <s v="Somewhat good"/>
    <x v="3"/>
    <x v="3"/>
    <s v="DK/Refused"/>
    <s v="DK/Refused"/>
    <s v="DK/Refused"/>
    <s v="DK/Refused"/>
    <s v="DK/Refused"/>
    <s v="DK/Refused"/>
    <s v="DK/Refused"/>
    <s v="Countries will cooperate more with other countries"/>
  </r>
  <r>
    <s v="Widowed"/>
    <n v="1"/>
    <n v="1"/>
    <x v="0"/>
    <n v="61"/>
    <x v="0"/>
    <s v="High school graduate (Grade 12 with diploma or GED certificate)"/>
    <s v="$25,000 but less than $30,000"/>
    <x v="0"/>
    <s v="No"/>
    <s v="Black Non-Hispanic"/>
    <x v="0"/>
    <s v="Somewhat conservative"/>
    <s v="Male"/>
    <s v="Nothing in particular"/>
    <s v="China"/>
    <s v="Somewhat good"/>
    <x v="0"/>
    <x v="2"/>
    <s v="Somewhat likely"/>
    <s v="Yes, as a partner"/>
    <s v="Yes, as a partner"/>
    <s v="Yes, as a partner"/>
    <s v="Yes, as a partner"/>
    <s v="Yes, as a partner"/>
    <s v="Yes, as a partner"/>
    <s v="Countries will cooperate more with other countries"/>
  </r>
  <r>
    <s v="Married"/>
    <n v="4"/>
    <n v="2"/>
    <x v="0"/>
    <n v="39"/>
    <x v="1"/>
    <s v="Some college, no degree (includes community college)"/>
    <s v="$50,000 but less than $75,000"/>
    <x v="2"/>
    <s v="No"/>
    <s v="White Non-Hispanic"/>
    <x v="0"/>
    <s v="Very conservative"/>
    <s v="Female"/>
    <s v="Catholic, Roman Catholic"/>
    <s v="United Kingdom"/>
    <s v="Very good"/>
    <x v="1"/>
    <x v="0"/>
    <s v="Very unlikely"/>
    <s v="Yes, as a partner"/>
    <s v="No, not a partner"/>
    <s v="Yes, as a partner"/>
    <s v="No, not a partner"/>
    <s v="No, not a partner"/>
    <s v="Yes, as a partner"/>
    <s v="Countries will increase their focus on national interests"/>
  </r>
  <r>
    <s v="Married"/>
    <n v="1"/>
    <n v="1"/>
    <x v="0"/>
    <n v="68"/>
    <x v="2"/>
    <s v="4 year college or university degree/Bachelor.s degree (e.g., BS, BA, AB)"/>
    <s v="Refused"/>
    <x v="3"/>
    <s v="No"/>
    <s v="White Non-Hispanic"/>
    <x v="0"/>
    <s v="Moderate"/>
    <s v="Male"/>
    <s v="Christian (Just Christian)"/>
    <s v="United Kingdom"/>
    <s v="Somewhat good"/>
    <x v="0"/>
    <x v="0"/>
    <s v="Very likely"/>
    <s v="No, not a partner"/>
    <s v="Yes, as a partner"/>
    <s v="Yes, as a partner"/>
    <s v="Yes, as a partner"/>
    <s v="Yes, as a partner"/>
    <s v="No, not a partner"/>
    <s v="Everything will be the same as before the crisis"/>
  </r>
  <r>
    <s v="Married"/>
    <n v="4"/>
    <n v="4"/>
    <x v="0"/>
    <n v="48"/>
    <x v="1"/>
    <s v="4 year college or university degree/Bachelor.s degree (e.g., BS, BA, AB)"/>
    <s v="$75,000 but less than $100,000"/>
    <x v="2"/>
    <s v="No"/>
    <s v="White Non-Hispanic"/>
    <x v="0"/>
    <s v="Somewhat liberal"/>
    <s v="Female"/>
    <s v="Catholic, Roman Catholic"/>
    <s v="Japan"/>
    <s v="Somewhat good"/>
    <x v="0"/>
    <x v="0"/>
    <s v="Very unlikely"/>
    <s v="Yes, as a partner"/>
    <s v="No, not a partner"/>
    <s v="No, not a partner"/>
    <s v="Yes, as a partner"/>
    <s v="Yes, as a partner"/>
    <s v="Yes, as a partner"/>
    <s v="Countries will cooperate more with other countries"/>
  </r>
  <r>
    <s v="Single, that is never married"/>
    <n v="3"/>
    <n v="3"/>
    <x v="0"/>
    <n v="29"/>
    <x v="3"/>
    <s v="High school graduate (Grade 12 with diploma or GED certificate)"/>
    <s v="$30,000 but less than $40,000"/>
    <x v="0"/>
    <s v="No"/>
    <s v="White Non-Hispanic"/>
    <x v="0"/>
    <s v="Somewhat conservative"/>
    <s v="Female"/>
    <s v="Christian (Just Christian)"/>
    <s v="United Kingdom"/>
    <s v="Somewhat good"/>
    <x v="4"/>
    <x v="1"/>
    <s v="Somewhat unlikely"/>
    <s v="Yes, as a partner"/>
    <s v="Yes, as a partner"/>
    <s v="Yes, as a partner"/>
    <s v="Yes, as a partner"/>
    <s v="Yes, as a partner"/>
    <s v="Yes, as a partner"/>
    <s v="Everything will be the same as before the crisis"/>
  </r>
  <r>
    <s v="Married"/>
    <n v="3"/>
    <n v="2"/>
    <x v="0"/>
    <n v="35"/>
    <x v="1"/>
    <s v="Some college, no degree (includes community college)"/>
    <s v="$75,000 but less than $100,000"/>
    <x v="2"/>
    <s v="No"/>
    <s v="White Non-Hispanic"/>
    <x v="0"/>
    <s v="Moderate"/>
    <s v="Female"/>
    <s v="Nothing in particular"/>
    <s v="Russia"/>
    <s v="Somewhat good"/>
    <x v="1"/>
    <x v="2"/>
    <s v="Very likely"/>
    <s v="Yes, as a partner"/>
    <s v="Yes, as a partner"/>
    <s v="Yes, as a partner"/>
    <s v="Yes, as a partner"/>
    <s v="No, not a partner"/>
    <s v="Yes, as a partner"/>
    <s v="Countries will increase their focus on national interests"/>
  </r>
  <r>
    <s v="Married"/>
    <n v="2"/>
    <n v="2"/>
    <x v="0"/>
    <n v="45"/>
    <x v="1"/>
    <s v="4 year college or university degree/Bachelor.s degree (e.g., BS, BA, AB)"/>
    <s v="$75,000 but less than $100,000"/>
    <x v="2"/>
    <s v="No"/>
    <s v="White Non-Hispanic"/>
    <x v="0"/>
    <s v="Moderate"/>
    <s v="Male"/>
    <s v="Protestant"/>
    <s v="Israel"/>
    <s v="Somewhat good"/>
    <x v="0"/>
    <x v="0"/>
    <s v="Somewhat unlikely"/>
    <s v="No, not a partner"/>
    <s v="Yes, as a partner"/>
    <s v="Yes, as a partner"/>
    <s v="Yes, as a partner"/>
    <s v="Yes, as a partner"/>
    <s v="Yes, as a partner"/>
    <s v="Countries will increase their focus on national interests"/>
  </r>
  <r>
    <s v="Single, living with a partner"/>
    <n v="5"/>
    <n v="5"/>
    <x v="0"/>
    <n v="67"/>
    <x v="2"/>
    <s v="High school graduate (Grade 12 with diploma or GED certificate)"/>
    <s v="$25,000 but less than $30,000"/>
    <x v="0"/>
    <s v="No"/>
    <s v="Black Non-Hispanic"/>
    <x v="0"/>
    <s v="Moderate"/>
    <s v="Male"/>
    <s v="Jehovah's Witness"/>
    <s v="United Kingdom"/>
    <s v="Somewhat good"/>
    <x v="0"/>
    <x v="0"/>
    <s v="Very unlikely"/>
    <s v="Yes, as a partner"/>
    <s v="Yes, as a partner"/>
    <s v="Yes, as a partner"/>
    <s v="Yes, as a partner"/>
    <s v="Yes, as a partner"/>
    <s v="Yes, as a partner"/>
    <s v="Countries will cooperate more with other countries"/>
  </r>
  <r>
    <s v="Married"/>
    <n v="2"/>
    <n v="2"/>
    <x v="0"/>
    <n v="67"/>
    <x v="2"/>
    <s v="2 year associate degree from a college or university"/>
    <s v="$75,000 but less than $100,000"/>
    <x v="2"/>
    <s v="No"/>
    <s v="White Non-Hispanic"/>
    <x v="0"/>
    <s v="Moderate"/>
    <s v="Male"/>
    <s v="Catholic, Roman Catholic"/>
    <s v="Germany"/>
    <s v="Somewhat good"/>
    <x v="0"/>
    <x v="0"/>
    <s v="Somewhat unlikely"/>
    <s v="Yes, as a partner"/>
    <s v="Yes, as a partner"/>
    <s v="No, not a partner"/>
    <s v="No, not a partner"/>
    <s v="No, not a partner"/>
    <s v="No, not a partner"/>
    <s v="Countries will increase their focus on national interests"/>
  </r>
  <r>
    <s v="Married"/>
    <n v="2"/>
    <n v="2"/>
    <x v="0"/>
    <n v="48"/>
    <x v="1"/>
    <s v="High school graduate (Grade 12 with diploma or GED certificate)"/>
    <s v="$25,000 but less than $30,000"/>
    <x v="0"/>
    <s v="No"/>
    <s v="White Non-Hispanic"/>
    <x v="0"/>
    <s v="Very liberal"/>
    <s v="Male"/>
    <s v="Christian (Just Christian)"/>
    <s v="Israel"/>
    <s v="Somewhat good"/>
    <x v="1"/>
    <x v="0"/>
    <s v="Somewhat likely"/>
    <s v="Yes, as a partner"/>
    <s v="No, not a partner"/>
    <s v="Yes, as a partner"/>
    <s v="Yes, as a partner"/>
    <s v="No, not a partner"/>
    <s v="No, not a partner"/>
    <s v="Everything will be the same as before the crisis"/>
  </r>
  <r>
    <s v="Widowed"/>
    <n v="1"/>
    <n v="1"/>
    <x v="0"/>
    <n v="78"/>
    <x v="2"/>
    <s v="Postgraduate or professional degree, including master's, doctorate, medical or law degree (e.g., MA, MS, PhD, MD, JD)"/>
    <s v="$75,000 but less than $100,000"/>
    <x v="2"/>
    <s v="No"/>
    <s v="Black Non-Hispanic"/>
    <x v="0"/>
    <s v="Moderate"/>
    <s v="Male"/>
    <s v="Catholic, Roman Catholic"/>
    <s v="Canada"/>
    <s v="Somewhat bad"/>
    <x v="1"/>
    <x v="0"/>
    <s v="Very likely"/>
    <s v="Yes, as a partner"/>
    <s v="No, not a partner"/>
    <s v="No, not a partner"/>
    <s v="No, not a partner"/>
    <s v="No, not a partner"/>
    <s v="No, not a partner"/>
    <s v="Everything will be the same as before the crisis"/>
  </r>
  <r>
    <s v="Married"/>
    <n v="3"/>
    <n v="3"/>
    <x v="0"/>
    <n v="46"/>
    <x v="1"/>
    <s v="Some college, no degree (includes community college)"/>
    <s v="$40,000 but less than $50,000"/>
    <x v="0"/>
    <s v="No"/>
    <s v="White Non-Hispanic"/>
    <x v="0"/>
    <s v="Somewhat liberal"/>
    <s v="Male"/>
    <s v="Atheist"/>
    <s v="United Kingdom"/>
    <s v="Very good"/>
    <x v="1"/>
    <x v="0"/>
    <s v="Somewhat likely"/>
    <s v="Yes, as a partner"/>
    <s v="Yes, as a partner"/>
    <s v="Yes, as a partner"/>
    <s v="Yes, as a partner"/>
    <s v="Yes, as a partner"/>
    <s v="Yes, as a partner"/>
    <s v="Countries will increase their focus on national interests"/>
  </r>
  <r>
    <s v="Married"/>
    <n v="5"/>
    <n v="3"/>
    <x v="0"/>
    <n v="44"/>
    <x v="1"/>
    <s v="High school graduate (Grade 12 with diploma or GED certificate)"/>
    <s v="$50,000 but less than $75,000"/>
    <x v="2"/>
    <s v="Yes"/>
    <s v="White Hispanic"/>
    <x v="0"/>
    <s v="Moderate"/>
    <s v="Male"/>
    <s v="Catholic, Roman Catholic"/>
    <s v="China"/>
    <s v="Somewhat good"/>
    <x v="0"/>
    <x v="2"/>
    <s v="Somewhat unlikely"/>
    <s v="Yes, as a partner"/>
    <s v="Yes, as a partner"/>
    <s v="Yes, as a partner"/>
    <s v="Yes, as a partner"/>
    <s v="No, not a partner"/>
    <s v="Yes, as a partner"/>
    <s v="Countries will increase their focus on national interests"/>
  </r>
  <r>
    <s v="Single, living with a partner"/>
    <n v="4"/>
    <n v="2"/>
    <x v="0"/>
    <n v="31"/>
    <x v="1"/>
    <s v="High school graduate (Grade 12 with diploma or GED certificate)"/>
    <s v="$40,000 but less than $50,000"/>
    <x v="0"/>
    <s v="No"/>
    <s v="Black Non-Hispanic"/>
    <x v="0"/>
    <s v="Moderate"/>
    <s v="Female"/>
    <s v="Presbyterian"/>
    <s v="Germany"/>
    <s v="Very good"/>
    <x v="0"/>
    <x v="0"/>
    <s v="Somewhat unlikely"/>
    <s v="Yes, as a partner"/>
    <s v="Yes, as a partner"/>
    <s v="Yes, as a partner"/>
    <s v="Yes, as a partner"/>
    <s v="Yes, as a partner"/>
    <s v="No, not a partner"/>
    <s v="Countries will increase their focus on national interests"/>
  </r>
  <r>
    <s v="Single, that is never married"/>
    <n v="1"/>
    <n v="1"/>
    <x v="0"/>
    <n v="29"/>
    <x v="3"/>
    <s v="Some college, no degree (includes community college)"/>
    <s v="$40,000 but less than $50,000"/>
    <x v="0"/>
    <s v="No"/>
    <s v="Mixed"/>
    <x v="3"/>
    <s v="Moderate"/>
    <s v="Female"/>
    <s v="Nothing in particular"/>
    <s v="Israel"/>
    <s v="Somewhat good"/>
    <x v="0"/>
    <x v="0"/>
    <s v="Very unlikely"/>
    <s v="Yes, as a partner"/>
    <s v="Yes, as a partner"/>
    <s v="Yes, as a partner"/>
    <s v="No, not a partner"/>
    <s v="Yes, as a partner"/>
    <s v="DK/Refused"/>
    <s v="Countries will increase their focus on national interests"/>
  </r>
  <r>
    <s v="Divorced"/>
    <n v="3"/>
    <n v="3"/>
    <x v="0"/>
    <n v="30"/>
    <x v="1"/>
    <s v="Some college, no degree (includes community college)"/>
    <s v="Don't know"/>
    <x v="4"/>
    <s v="No"/>
    <s v="White Non-Hispanic"/>
    <x v="1"/>
    <s v="Moderate"/>
    <s v="Female"/>
    <s v="Protestant"/>
    <s v="United Kingdom"/>
    <s v="Somewhat good"/>
    <x v="4"/>
    <x v="0"/>
    <s v="Somewhat unlikely"/>
    <s v="Yes, as a partner"/>
    <s v="DK/Refused"/>
    <s v="DK/Refused"/>
    <s v="Yes, as a partner"/>
    <s v="Yes, as a partner"/>
    <s v="Yes, as a partner"/>
    <s v="Countries will cooperate more with other countries"/>
  </r>
  <r>
    <s v="Married"/>
    <n v="4"/>
    <n v="4"/>
    <x v="0"/>
    <n v="50"/>
    <x v="0"/>
    <s v="2 year associate degree from a college or university"/>
    <s v="$50,000 but less than $75,000"/>
    <x v="2"/>
    <s v="No"/>
    <s v="White Non-Hispanic"/>
    <x v="0"/>
    <s v="Somewhat liberal"/>
    <s v="Male"/>
    <s v="Christian (Just Christian)"/>
    <s v="United Kingdom"/>
    <s v="Somewhat good"/>
    <x v="4"/>
    <x v="2"/>
    <s v="Somewhat likely"/>
    <s v="Yes, as a partner"/>
    <s v="Yes, as a partner"/>
    <s v="No, not a partner"/>
    <s v="Yes, as a partner"/>
    <s v="Yes, as a partner"/>
    <s v="Yes, as a partner"/>
    <s v="Countries will cooperate more with other countries"/>
  </r>
  <r>
    <s v="Married"/>
    <n v="2"/>
    <n v="2"/>
    <x v="0"/>
    <n v="68"/>
    <x v="2"/>
    <s v="4 year college or university degree/Bachelor.s degree (e.g., BS, BA, AB)"/>
    <s v="$30,000 but less than $40,000"/>
    <x v="0"/>
    <s v="No"/>
    <s v="Black Non-Hispanic"/>
    <x v="0"/>
    <s v="Somewhat liberal"/>
    <s v="Female"/>
    <s v="Non-denominational or Independent Church"/>
    <s v="United Kingdom"/>
    <s v="Somewhat good"/>
    <x v="0"/>
    <x v="0"/>
    <s v="Somewhat likely"/>
    <s v="Yes, as a partner"/>
    <s v="Yes, as a partner"/>
    <s v="Yes, as a partner"/>
    <s v="Yes, as a partner"/>
    <s v="Yes, as a partner"/>
    <s v="Yes, as a partner"/>
    <s v="Countries will increase their focus on national interests"/>
  </r>
  <r>
    <s v="Married"/>
    <n v="2"/>
    <n v="2"/>
    <x v="0"/>
    <n v="39"/>
    <x v="1"/>
    <s v="2 year associate degree from a college or university"/>
    <s v="$40,000 but less than $50,000"/>
    <x v="0"/>
    <s v="Yes"/>
    <s v="Unspecified Hispanic"/>
    <x v="0"/>
    <s v="Somewhat conservative"/>
    <s v="Female"/>
    <s v="Catholic, Roman Catholic"/>
    <s v="Canada"/>
    <s v="Very good"/>
    <x v="4"/>
    <x v="1"/>
    <s v="Very unlikely"/>
    <s v="Yes, as a partner"/>
    <s v="Yes, as a partner"/>
    <s v="Yes, as a partner"/>
    <s v="Yes, as a partner"/>
    <s v="Yes, as a partner"/>
    <s v="Yes, as a partner"/>
    <s v="Everything will be the same as before the crisis"/>
  </r>
  <r>
    <s v="Married"/>
    <n v="4"/>
    <n v="4"/>
    <x v="0"/>
    <n v="46"/>
    <x v="1"/>
    <s v="4 year college or university degree/Bachelor.s degree (e.g., BS, BA, AB)"/>
    <s v="$75,000 but less than $100,000"/>
    <x v="2"/>
    <s v="No"/>
    <s v="White Non-Hispanic"/>
    <x v="1"/>
    <s v="Somewhat conservative"/>
    <s v="Male"/>
    <s v="Christian (Just Christian)"/>
    <s v="China"/>
    <s v="DK/Refused"/>
    <x v="1"/>
    <x v="2"/>
    <s v="Somewhat likely"/>
    <s v="Yes, as a partner"/>
    <s v="No, not a partner"/>
    <s v="No, not a partner"/>
    <s v="Yes, as a partner"/>
    <s v="Yes, as a partner"/>
    <s v="Yes, as a partner"/>
    <s v="Everything will be the same as before the crisis"/>
  </r>
  <r>
    <s v="Married"/>
    <n v="2"/>
    <n v="2"/>
    <x v="0"/>
    <n v="27"/>
    <x v="3"/>
    <s v="Postgraduate or professional degree, including master's, doctorate, medical or law degree (e.g., MA, MS, PhD, MD, JD)"/>
    <s v="$30,000 but less than $40,000"/>
    <x v="0"/>
    <s v="Yes"/>
    <s v="White Hispanic"/>
    <x v="0"/>
    <s v="Very liberal"/>
    <s v="Male"/>
    <s v="Catholic, Roman Catholic"/>
    <s v="Canada"/>
    <s v="Somewhat bad"/>
    <x v="0"/>
    <x v="0"/>
    <s v="Somewhat unlikely"/>
    <s v="Yes, as a partner"/>
    <s v="Yes, as a partner"/>
    <s v="No, not a partner"/>
    <s v="Yes, as a partner"/>
    <s v="Yes, as a partner"/>
    <s v="Yes, as a partner"/>
    <s v="Everything will be the same as before the crisis"/>
  </r>
  <r>
    <s v="Single, living with a partner"/>
    <n v="2"/>
    <n v="2"/>
    <x v="0"/>
    <n v="27"/>
    <x v="3"/>
    <s v="High school graduate (Grade 12 with diploma or GED certificate)"/>
    <s v="$25,000 but less than $30,000"/>
    <x v="0"/>
    <s v="No"/>
    <s v="White Non-Hispanic"/>
    <x v="1"/>
    <s v="Moderate"/>
    <s v="Female"/>
    <s v="Nothing in particular"/>
    <s v="France"/>
    <s v="Somewhat bad"/>
    <x v="0"/>
    <x v="2"/>
    <s v="Somewhat unlikely"/>
    <s v="Yes, as a partner"/>
    <s v="Yes, as a partner"/>
    <s v="Yes, as a partner"/>
    <s v="No, not a partner"/>
    <s v="Yes, as a partner"/>
    <s v="Yes, as a partner"/>
    <s v="Countries will increase their focus on national interests"/>
  </r>
  <r>
    <s v="Married"/>
    <n v="3"/>
    <n v="3"/>
    <x v="0"/>
    <n v="48"/>
    <x v="1"/>
    <s v="2 year associate degree from a college or university"/>
    <s v="$50,000 but less than $75,000"/>
    <x v="2"/>
    <s v="No"/>
    <s v="White Non-Hispanic"/>
    <x v="0"/>
    <s v="Somewhat liberal"/>
    <s v="Male"/>
    <s v="Protestant"/>
    <s v="Mexico"/>
    <s v="Very good"/>
    <x v="1"/>
    <x v="0"/>
    <s v="Somewhat likely"/>
    <s v="Yes, as a partner"/>
    <s v="Yes, as a partner"/>
    <s v="Yes, as a partner"/>
    <s v="Yes, as a partner"/>
    <s v="Yes, as a partner"/>
    <s v="Yes, as a partner"/>
    <s v="Countries will increase their focus on national interests"/>
  </r>
  <r>
    <s v="Married"/>
    <n v="2"/>
    <n v="2"/>
    <x v="0"/>
    <n v="50"/>
    <x v="0"/>
    <s v="4 year college or university degree/Bachelor.s degree (e.g., BS, BA, AB)"/>
    <s v="$75,000 but less than $100,000"/>
    <x v="2"/>
    <s v="No"/>
    <s v="White Non-Hispanic"/>
    <x v="0"/>
    <s v="Very conservative"/>
    <s v="Male"/>
    <s v="Christian (Just Christian)"/>
    <s v="DK/Refused"/>
    <s v="Somewhat good"/>
    <x v="1"/>
    <x v="2"/>
    <s v="Very unlikely"/>
    <s v="Yes, as a partner"/>
    <s v="DK/Refused"/>
    <s v="DK/Refused"/>
    <s v="Yes, as a partner"/>
    <s v="Yes, as a partner"/>
    <s v="DK/Refused"/>
    <s v="Everything will be the same as before the crisis"/>
  </r>
  <r>
    <s v="Single, that is never married"/>
    <n v="1"/>
    <n v="1"/>
    <x v="0"/>
    <n v="30"/>
    <x v="1"/>
    <s v="4 year college or university degree/Bachelor.s degree (e.g., BS, BA, AB)"/>
    <s v="$75,000 but less than $100,000"/>
    <x v="2"/>
    <s v="No"/>
    <s v="White Non-Hispanic"/>
    <x v="0"/>
    <s v="Moderate"/>
    <s v="Male"/>
    <s v="Nothing in particular"/>
    <s v="The European Union (EU)"/>
    <s v="Somewhat good"/>
    <x v="4"/>
    <x v="0"/>
    <s v="Somewhat unlikely"/>
    <s v="Yes, as a partner"/>
    <s v="Yes, as a partner"/>
    <s v="Yes, as a partner"/>
    <s v="Yes, as a partner"/>
    <s v="Yes, as a partner"/>
    <s v="Yes, as a partner"/>
    <s v="Countries will increase their focus on national interests"/>
  </r>
  <r>
    <s v="Married"/>
    <n v="3"/>
    <n v="3"/>
    <x v="0"/>
    <n v="55"/>
    <x v="0"/>
    <s v="Postgraduate or professional degree, including master's, doctorate, medical or law degree (e.g., MA, MS, PhD, MD, JD)"/>
    <s v="$150,000 to under $200,000"/>
    <x v="1"/>
    <s v="No"/>
    <s v="White Non-Hispanic"/>
    <x v="0"/>
    <s v="Moderate"/>
    <s v="Female"/>
    <s v="Catholic, Roman Catholic"/>
    <s v="Italy"/>
    <s v="Somewhat good"/>
    <x v="0"/>
    <x v="0"/>
    <s v="Very unlikely"/>
    <s v="Yes, as a partner"/>
    <s v="Yes, as a partner"/>
    <s v="Yes, as a partner"/>
    <s v="Yes, as a partner"/>
    <s v="Yes, as a partner"/>
    <s v="Yes, as a partner"/>
    <s v="Countries will cooperate more with other countries"/>
  </r>
  <r>
    <s v="Married"/>
    <n v="3"/>
    <n v="2"/>
    <x v="0"/>
    <n v="33"/>
    <x v="1"/>
    <s v="Some college, no degree (includes community college)"/>
    <s v="$50,000 but less than $75,000"/>
    <x v="2"/>
    <s v="No"/>
    <s v="White Non-Hispanic"/>
    <x v="0"/>
    <s v="Moderate"/>
    <s v="Female"/>
    <s v="Protestant"/>
    <s v="United Kingdom"/>
    <s v="Somewhat good"/>
    <x v="1"/>
    <x v="2"/>
    <s v="Very likely"/>
    <s v="No, not a partner"/>
    <s v="Yes, as a partner"/>
    <s v="Yes, as a partner"/>
    <s v="Yes, as a partner"/>
    <s v="Yes, as a partner"/>
    <s v="No, not a partner"/>
    <s v="Everything will be the same as before the crisis"/>
  </r>
  <r>
    <s v="Married"/>
    <n v="2"/>
    <n v="2"/>
    <x v="0"/>
    <n v="31"/>
    <x v="1"/>
    <s v="High school graduate (Grade 12 with diploma or GED certificate)"/>
    <s v="Refused"/>
    <x v="3"/>
    <s v="Yes"/>
    <s v="White Hispanic"/>
    <x v="0"/>
    <s v="Refused"/>
    <s v="Male"/>
    <s v="Refused"/>
    <s v="DK/Refused"/>
    <s v="Somewhat good"/>
    <x v="1"/>
    <x v="2"/>
    <s v="Somewhat likely"/>
    <s v="No, not a partner"/>
    <s v="DK/Refused"/>
    <s v="Yes, as a partner"/>
    <s v="No, not a partner"/>
    <s v="No, not a partner"/>
    <s v="Yes, as a partner"/>
    <s v="Everything will be the same as before the crisis"/>
  </r>
  <r>
    <s v="Single, that is never married"/>
    <n v="3"/>
    <n v="1"/>
    <x v="0"/>
    <n v="64"/>
    <x v="0"/>
    <s v="Postgraduate or professional degree, including master's, doctorate, medical or law degree (e.g., MA, MS, PhD, MD, JD)"/>
    <s v="$100,000 to under $150,000"/>
    <x v="1"/>
    <s v="No"/>
    <s v="White Non-Hispanic"/>
    <x v="0"/>
    <s v="Somewhat liberal"/>
    <s v="Female"/>
    <s v="Catholic, Roman Catholic"/>
    <s v="Germany"/>
    <s v="Somewhat bad"/>
    <x v="0"/>
    <x v="0"/>
    <s v="Somewhat likely"/>
    <s v="Yes, as a partner"/>
    <s v="Yes, as a partner"/>
    <s v="Yes, as a partner"/>
    <s v="Yes, as a partner"/>
    <s v="Yes, as a partner"/>
    <s v="Yes, as a partner"/>
    <s v="Countries will cooperate more with other countries"/>
  </r>
  <r>
    <s v="Single, that is never married"/>
    <n v="4"/>
    <n v="4"/>
    <x v="0"/>
    <n v="25"/>
    <x v="3"/>
    <s v="4 year college or university degree/Bachelor.s degree (e.g., BS, BA, AB)"/>
    <s v="$50,000 but less than $75,000"/>
    <x v="2"/>
    <s v="No"/>
    <s v="White Non-Hispanic"/>
    <x v="0"/>
    <s v="Moderate"/>
    <s v="Male"/>
    <s v="Catholic, Roman Catholic"/>
    <s v="United Kingdom"/>
    <s v="Very good"/>
    <x v="0"/>
    <x v="0"/>
    <s v="Somewhat likely"/>
    <s v="Yes, as a partner"/>
    <s v="Yes, as a partner"/>
    <s v="Yes, as a partner"/>
    <s v="Yes, as a partner"/>
    <s v="Yes, as a partner"/>
    <s v="Yes, as a partner"/>
    <s v="Countries will cooperate more with other countries"/>
  </r>
  <r>
    <s v="Single, that is never married"/>
    <n v="1"/>
    <n v="1"/>
    <x v="0"/>
    <n v="40"/>
    <x v="1"/>
    <s v="Less than high school (Grades 1-8 or no formal schooling)"/>
    <s v="Less than $50,000 (Unspecified)"/>
    <x v="0"/>
    <s v="No"/>
    <s v="Black Non-Hispanic"/>
    <x v="3"/>
    <s v="Moderate"/>
    <s v="Male"/>
    <s v="Nothing in particular"/>
    <s v="DK/Refused"/>
    <s v="Very good"/>
    <x v="0"/>
    <x v="0"/>
    <s v="Very unlikely"/>
    <s v="Yes, as a partner"/>
    <s v="Yes, as a partner"/>
    <s v="No, not a partner"/>
    <s v="Yes, as a partner"/>
    <s v="Yes, as a partner"/>
    <s v="No, not a partner"/>
    <s v="Countries will cooperate more with other countries"/>
  </r>
  <r>
    <s v="Married"/>
    <n v="4"/>
    <n v="2"/>
    <x v="0"/>
    <n v="45"/>
    <x v="1"/>
    <s v="High school graduate (Grade 12 with diploma or GED certificate)"/>
    <s v="Refused"/>
    <x v="3"/>
    <s v="No"/>
    <s v="White Non-Hispanic"/>
    <x v="0"/>
    <s v="Moderate"/>
    <s v="Male"/>
    <s v="Nothing in particular"/>
    <s v="The European Union (EU)"/>
    <s v="Somewhat bad"/>
    <x v="0"/>
    <x v="0"/>
    <s v="Somewhat unlikely"/>
    <s v="Yes, as a partner"/>
    <s v="Yes, as a partner"/>
    <s v="Yes, as a partner"/>
    <s v="Yes, as a partner"/>
    <s v="Yes, as a partner"/>
    <s v="Yes, as a partner"/>
    <s v="Everything will be the same as before the crisis"/>
  </r>
  <r>
    <s v="Separated"/>
    <n v="1"/>
    <n v="1"/>
    <x v="0"/>
    <n v="38"/>
    <x v="1"/>
    <s v="High school graduate (Grade 12 with diploma or GED certificate)"/>
    <s v="Refused"/>
    <x v="3"/>
    <s v="No"/>
    <s v="Mixed"/>
    <x v="0"/>
    <s v="Somewhat liberal"/>
    <s v="Female"/>
    <s v="Christian (Just Christian)"/>
    <s v="United Kingdom"/>
    <s v="Somewhat good"/>
    <x v="4"/>
    <x v="0"/>
    <s v="Somewhat likely"/>
    <s v="Yes, as a partner"/>
    <s v="DK/Refused"/>
    <s v="DK/Refused"/>
    <s v="Yes, as a partner"/>
    <s v="Yes, as a partner"/>
    <s v="DK/Refused"/>
    <s v="Countries will increase their focus on national interests"/>
  </r>
  <r>
    <s v="Married"/>
    <n v="3"/>
    <n v="3"/>
    <x v="0"/>
    <n v="38"/>
    <x v="1"/>
    <s v="4 year college or university degree/Bachelor.s degree (e.g., BS, BA, AB)"/>
    <s v="$75,000 but less than $100,000"/>
    <x v="2"/>
    <s v="No"/>
    <s v="White Non-Hispanic"/>
    <x v="0"/>
    <s v="Somewhat conservative"/>
    <s v="Male"/>
    <s v="Protestant"/>
    <s v="Canada"/>
    <s v="Somewhat good"/>
    <x v="0"/>
    <x v="0"/>
    <s v="Somewhat unlikely"/>
    <s v="Yes, as a partner"/>
    <s v="Yes, as a partner"/>
    <s v="Yes, as a partner"/>
    <s v="Yes, as a partner"/>
    <s v="Yes, as a partner"/>
    <s v="Yes, as a partner"/>
    <s v="Countries will increase their focus on national interests"/>
  </r>
  <r>
    <s v="Married"/>
    <n v="2"/>
    <n v="2"/>
    <x v="0"/>
    <n v="66"/>
    <x v="2"/>
    <s v="4 year college or university degree/Bachelor.s degree (e.g., BS, BA, AB)"/>
    <s v="$100,000 to under $150,000"/>
    <x v="1"/>
    <s v="No"/>
    <s v="White Non-Hispanic"/>
    <x v="0"/>
    <s v="Somewhat conservative"/>
    <s v="Male"/>
    <s v="Nothing in particular"/>
    <s v="United Kingdom"/>
    <s v="Somewhat good"/>
    <x v="0"/>
    <x v="0"/>
    <s v="Somewhat unlikely"/>
    <s v="Yes, as a partner"/>
    <s v="No, not a partner"/>
    <s v="No, not a partner"/>
    <s v="Yes, as a partner"/>
    <s v="Yes, as a partner"/>
    <s v="Yes, as a partner"/>
    <s v="Countries will cooperate more with other countries"/>
  </r>
  <r>
    <s v="Divorced"/>
    <n v="2"/>
    <n v="2"/>
    <x v="0"/>
    <n v="45"/>
    <x v="1"/>
    <s v="4 year college or university degree/Bachelor.s degree (e.g., BS, BA, AB)"/>
    <s v="$40,000 but less than $50,000"/>
    <x v="0"/>
    <s v="No"/>
    <s v="Black Non-Hispanic"/>
    <x v="0"/>
    <s v="Somewhat liberal"/>
    <s v="Male"/>
    <s v="Baptist"/>
    <s v="France"/>
    <s v="Somewhat good"/>
    <x v="1"/>
    <x v="2"/>
    <s v="Somewhat likely"/>
    <s v="Yes, as a partner"/>
    <s v="Yes, as a partner"/>
    <s v="No, not a partner"/>
    <s v="Yes, as a partner"/>
    <s v="Yes, as a partner"/>
    <s v="Yes, as a partner"/>
    <s v="Everything will be the same as before the crisis"/>
  </r>
  <r>
    <s v="Divorced"/>
    <n v="1"/>
    <n v="1"/>
    <x v="0"/>
    <n v="38"/>
    <x v="1"/>
    <s v="Some postgraduate or professional schooling, no postgraduate degree"/>
    <s v="$75,000 but less than $100,000"/>
    <x v="2"/>
    <s v="Yes"/>
    <s v="White Hispanic"/>
    <x v="0"/>
    <s v="Somewhat liberal"/>
    <s v="Male"/>
    <s v="Christian (Just Christian)"/>
    <s v="United Kingdom"/>
    <s v="Somewhat bad"/>
    <x v="0"/>
    <x v="2"/>
    <s v="Somewhat likely"/>
    <s v="No, not a partner"/>
    <s v="No, not a partner"/>
    <s v="No, not a partner"/>
    <s v="No, not a partner"/>
    <s v="No, not a partner"/>
    <s v="No, not a partner"/>
    <s v="Countries will increase their focus on national interests"/>
  </r>
  <r>
    <s v="Married"/>
    <n v="3"/>
    <n v="3"/>
    <x v="0"/>
    <n v="29"/>
    <x v="3"/>
    <s v="High school graduate (Grade 12 with diploma or GED certificate)"/>
    <s v="$40,000 but less than $50,000"/>
    <x v="0"/>
    <s v="No"/>
    <s v="White Non-Hispanic"/>
    <x v="0"/>
    <s v="Moderate"/>
    <s v="Female"/>
    <s v="Protestant"/>
    <s v="Germany"/>
    <s v="Somewhat bad"/>
    <x v="0"/>
    <x v="0"/>
    <s v="Somewhat likely"/>
    <s v="No, not a partner"/>
    <s v="No, not a partner"/>
    <s v="No, not a partner"/>
    <s v="No, not a partner"/>
    <s v="No, not a partner"/>
    <s v="No, not a partner"/>
    <s v="Everything will be the same as before the crisis"/>
  </r>
  <r>
    <s v="Married"/>
    <n v="4"/>
    <n v="4"/>
    <x v="0"/>
    <n v="30"/>
    <x v="1"/>
    <s v="4 year college or university degree/Bachelor.s degree (e.g., BS, BA, AB)"/>
    <s v="$75,000 but less than $100,000"/>
    <x v="2"/>
    <s v="No"/>
    <s v="White Non-Hispanic"/>
    <x v="0"/>
    <s v="Somewhat conservative"/>
    <s v="Male"/>
    <s v="Christian (Just Christian)"/>
    <s v="United Kingdom"/>
    <s v="Somewhat good"/>
    <x v="0"/>
    <x v="0"/>
    <s v="Somewhat likely"/>
    <s v="Yes, as a partner"/>
    <s v="Yes, as a partner"/>
    <s v="Yes, as a partner"/>
    <s v="Yes, as a partner"/>
    <s v="Yes, as a partner"/>
    <s v="Yes, as a partner"/>
    <s v="Countries will increase their focus on national interests"/>
  </r>
  <r>
    <s v="Married"/>
    <n v="2"/>
    <n v="2"/>
    <x v="0"/>
    <n v="47"/>
    <x v="1"/>
    <s v="High school graduate (Grade 12 with diploma or GED certificate)"/>
    <s v="$50,000 but less than $75,000"/>
    <x v="2"/>
    <s v="No"/>
    <s v="White Non-Hispanic"/>
    <x v="0"/>
    <s v="Somewhat conservative"/>
    <s v="Female"/>
    <s v="Christian (Just Christian)"/>
    <s v="United Kingdom"/>
    <s v="Very good"/>
    <x v="0"/>
    <x v="0"/>
    <s v="DK/Refused"/>
    <s v="Yes, as a partner"/>
    <s v="Yes, as a partner"/>
    <s v="Yes, as a partner"/>
    <s v="Yes, as a partner"/>
    <s v="Yes, as a partner"/>
    <s v="Yes, as a partner"/>
    <s v="Everything will be the same as before the crisis"/>
  </r>
  <r>
    <s v="Single, living with a partner"/>
    <n v="2"/>
    <n v="2"/>
    <x v="0"/>
    <n v="37"/>
    <x v="1"/>
    <s v="Some college, no degree (includes community college)"/>
    <s v="$75,000 but less than $100,000"/>
    <x v="2"/>
    <s v="No"/>
    <s v="White Non-Hispanic"/>
    <x v="0"/>
    <s v="Very conservative"/>
    <s v="Male"/>
    <s v="Catholic, Roman Catholic"/>
    <s v="Germany"/>
    <s v="Very good"/>
    <x v="0"/>
    <x v="0"/>
    <s v="Somewhat likely"/>
    <s v="Yes, as a partner"/>
    <s v="Yes, as a partner"/>
    <s v="Yes, as a partner"/>
    <s v="Yes, as a partner"/>
    <s v="Yes, as a partner"/>
    <s v="Yes, as a partner"/>
    <s v="Everything will be the same as before the crisis"/>
  </r>
  <r>
    <s v="Single, living with a partner"/>
    <n v="2"/>
    <n v="2"/>
    <x v="0"/>
    <n v="32"/>
    <x v="1"/>
    <s v="Some college, no degree (includes community college)"/>
    <s v="$50,000 but less than $75,000"/>
    <x v="2"/>
    <s v="No"/>
    <s v="White Non-Hispanic"/>
    <x v="0"/>
    <s v="Very liberal"/>
    <s v="Female"/>
    <s v="Catholic, Roman Catholic"/>
    <s v="United Kingdom"/>
    <s v="Somewhat good"/>
    <x v="4"/>
    <x v="0"/>
    <s v="Somewhat likely"/>
    <s v="Yes, as a partner"/>
    <s v="Yes, as a partner"/>
    <s v="Yes, as a partner"/>
    <s v="Yes, as a partner"/>
    <s v="Yes, as a partner"/>
    <s v="Yes, as a partner"/>
    <s v="Countries will increase their focus on national interests"/>
  </r>
  <r>
    <s v="Single, that is never married"/>
    <n v="3"/>
    <n v="3"/>
    <x v="0"/>
    <n v="20"/>
    <x v="3"/>
    <s v="Some college, no degree (includes community college)"/>
    <s v="$75,000 but less than $100,000"/>
    <x v="2"/>
    <s v="Yes"/>
    <s v="White Hispanic"/>
    <x v="0"/>
    <s v="Somewhat liberal"/>
    <s v="Male"/>
    <s v="Christian (Just Christian)"/>
    <s v="United Kingdom"/>
    <s v="Very good"/>
    <x v="0"/>
    <x v="0"/>
    <s v="Very unlikely"/>
    <s v="Yes, as a partner"/>
    <s v="No, not a partner"/>
    <s v="No, not a partner"/>
    <s v="Yes, as a partner"/>
    <s v="Yes, as a partner"/>
    <s v="Yes, as a partner"/>
    <s v="Countries will increase their focus on national interests"/>
  </r>
  <r>
    <s v="Married"/>
    <n v="3"/>
    <n v="3"/>
    <x v="0"/>
    <n v="65"/>
    <x v="2"/>
    <s v="High school graduate (Grade 12 with diploma or GED certificate)"/>
    <s v="Less than $15,000"/>
    <x v="0"/>
    <s v="No"/>
    <s v="White Non-Hispanic"/>
    <x v="0"/>
    <s v="Very conservative"/>
    <s v="Female"/>
    <s v="Christian (Just Christian)"/>
    <s v="Germany"/>
    <s v="Very good"/>
    <x v="0"/>
    <x v="0"/>
    <s v="Very likely"/>
    <s v="Yes, as a partner"/>
    <s v="Yes, as a partner"/>
    <s v="Yes, as a partner"/>
    <s v="Yes, as a partner"/>
    <s v="Yes, as a partner"/>
    <s v="Yes, as a partner"/>
    <s v="Everything will be the same as before the crisis"/>
  </r>
  <r>
    <s v="Married"/>
    <n v="3"/>
    <n v="2"/>
    <x v="0"/>
    <n v="49"/>
    <x v="1"/>
    <s v="High school graduate (Grade 12 with diploma or GED certificate)"/>
    <s v="$50,000 but less than $75,000"/>
    <x v="2"/>
    <s v="No"/>
    <s v="Native Hawaiian and other Pacific Islander"/>
    <x v="1"/>
    <s v="Moderate"/>
    <s v="Male"/>
    <s v="Baptist"/>
    <s v="China"/>
    <s v="Somewhat good"/>
    <x v="0"/>
    <x v="0"/>
    <s v="Very likely"/>
    <s v="Yes, as a partner"/>
    <s v="Yes, as a partner"/>
    <s v="Yes, as a partner"/>
    <s v="DK/Refused"/>
    <s v="Yes, as a partner"/>
    <s v="Yes, as a partner"/>
    <s v="Countries will cooperate more with other countries"/>
  </r>
  <r>
    <s v="Married"/>
    <n v="5"/>
    <n v="5"/>
    <x v="0"/>
    <n v="30"/>
    <x v="1"/>
    <s v="Postgraduate or professional degree, including master's, doctorate, medical or law degree (e.g., MA, MS, PhD, MD, JD)"/>
    <s v="$100,000 to under $150,000"/>
    <x v="1"/>
    <s v="No"/>
    <s v="White Non-Hispanic"/>
    <x v="0"/>
    <s v="Very conservative"/>
    <s v="Male"/>
    <s v="Christian (Just Christian)"/>
    <s v="Japan"/>
    <s v="Very good"/>
    <x v="0"/>
    <x v="0"/>
    <s v="Very unlikely"/>
    <s v="No, not a partner"/>
    <s v="Yes, as a partner"/>
    <s v="Yes, as a partner"/>
    <s v="No, not a partner"/>
    <s v="Yes, as a partner"/>
    <s v="Yes, as a partner"/>
    <s v="Everything will be the same as before the crisis"/>
  </r>
  <r>
    <s v="Married"/>
    <n v="3"/>
    <n v="3"/>
    <x v="0"/>
    <n v="38"/>
    <x v="1"/>
    <s v="2 year associate degree from a college or university"/>
    <s v="$75,000 but less than $100,000"/>
    <x v="2"/>
    <s v="No"/>
    <s v="Black Non-Hispanic"/>
    <x v="0"/>
    <s v="Somewhat liberal"/>
    <s v="Female"/>
    <s v="Protestant"/>
    <s v="The European Union (EU)"/>
    <s v="Somewhat good"/>
    <x v="0"/>
    <x v="0"/>
    <s v="Somewhat unlikely"/>
    <s v="Yes, as a partner"/>
    <s v="No, not a partner"/>
    <s v="No, not a partner"/>
    <s v="Yes, as a partner"/>
    <s v="No, not a partner"/>
    <s v="Yes, as a partner"/>
    <s v="Everything will be the same as before the crisis"/>
  </r>
  <r>
    <s v="Married"/>
    <n v="3"/>
    <n v="3"/>
    <x v="0"/>
    <n v="51"/>
    <x v="0"/>
    <s v="4 year college or university degree/Bachelor.s degree (e.g., BS, BA, AB)"/>
    <s v="$100,000 to under $150,000"/>
    <x v="1"/>
    <s v="No"/>
    <s v="White Non-Hispanic"/>
    <x v="0"/>
    <s v="Somewhat conservative"/>
    <s v="Female"/>
    <s v="Catholic, Roman Catholic"/>
    <s v="Canada"/>
    <s v="Very good"/>
    <x v="0"/>
    <x v="0"/>
    <s v="Somewhat likely"/>
    <s v="Yes, as a partner"/>
    <s v="Yes, as a partner"/>
    <s v="Yes, as a partner"/>
    <s v="Yes, as a partner"/>
    <s v="Yes, as a partner"/>
    <s v="Yes, as a partner"/>
    <s v="Countries will cooperate more with other countries"/>
  </r>
  <r>
    <s v="Single, that is never married"/>
    <n v="4"/>
    <n v="4"/>
    <x v="0"/>
    <n v="23"/>
    <x v="3"/>
    <s v="Some college, no degree (includes community college)"/>
    <s v="$30,000 but less than $40,000"/>
    <x v="0"/>
    <s v="No"/>
    <s v="White Non-Hispanic"/>
    <x v="0"/>
    <s v="Somewhat conservative"/>
    <s v="Male"/>
    <s v="Protestant"/>
    <s v="United Kingdom"/>
    <s v="Somewhat good"/>
    <x v="4"/>
    <x v="1"/>
    <s v="Somewhat likely"/>
    <s v="Yes, as a partner"/>
    <s v="Yes, as a partner"/>
    <s v="Yes, as a partner"/>
    <s v="Yes, as a partner"/>
    <s v="Yes, as a partner"/>
    <s v="Yes, as a partner"/>
    <s v="Countries will increase their focus on national interests"/>
  </r>
  <r>
    <s v="Single, that is never married"/>
    <n v="1"/>
    <n v="1"/>
    <x v="0"/>
    <n v="25"/>
    <x v="3"/>
    <s v="4 year college or university degree/Bachelor.s degree (e.g., BS, BA, AB)"/>
    <s v="Less than $15,000"/>
    <x v="0"/>
    <s v="No"/>
    <s v="White Non-Hispanic"/>
    <x v="0"/>
    <s v="Very liberal"/>
    <s v="Female"/>
    <s v="Muslim/Islamic"/>
    <s v="Canada"/>
    <s v="Very bad"/>
    <x v="1"/>
    <x v="2"/>
    <s v="Very likely"/>
    <s v="Yes, as a partner"/>
    <s v="Yes, as a partner"/>
    <s v="No, not a partner"/>
    <s v="Yes, as a partner"/>
    <s v="Yes, as a partner"/>
    <s v="Yes, as a partner"/>
    <s v="Everything will be the same as before the crisis"/>
  </r>
  <r>
    <s v="Single, living with a partner"/>
    <n v="2"/>
    <n v="2"/>
    <x v="0"/>
    <n v="26"/>
    <x v="3"/>
    <s v="4 year college or university degree/Bachelor.s degree (e.g., BS, BA, AB)"/>
    <s v="$50,000 but less than $75,000"/>
    <x v="2"/>
    <s v="No"/>
    <s v="Black Non-Hispanic"/>
    <x v="0"/>
    <s v="Very conservative"/>
    <s v="Female"/>
    <s v="Protestant"/>
    <s v="China"/>
    <s v="DK/Refused"/>
    <x v="1"/>
    <x v="2"/>
    <s v="Very unlikely"/>
    <s v="DK/Refused"/>
    <s v="No, not a partner"/>
    <s v="DK/Refused"/>
    <s v="DK/Refused"/>
    <s v="No, not a partner"/>
    <s v="No, not a partner"/>
    <s v="Everything will be the same as before the crisis"/>
  </r>
  <r>
    <s v="Widowed"/>
    <n v="1"/>
    <n v="1"/>
    <x v="0"/>
    <n v="73"/>
    <x v="2"/>
    <s v="High school graduate (Grade 12 with diploma or GED certificate)"/>
    <s v="$50,000 but less than $75,000"/>
    <x v="2"/>
    <s v="No"/>
    <s v="White Non-Hispanic"/>
    <x v="0"/>
    <s v="Very liberal"/>
    <s v="Male"/>
    <s v="Christian (Just Christian)"/>
    <s v="Israel"/>
    <s v="Somewhat bad"/>
    <x v="1"/>
    <x v="0"/>
    <s v="Very likely"/>
    <s v="No, not a partner"/>
    <s v="No, not a partner"/>
    <s v="No, not a partner"/>
    <s v="No, not a partner"/>
    <s v="No, not a partner"/>
    <s v="No, not a partner"/>
    <s v="Countries will increase their focus on national interests"/>
  </r>
  <r>
    <s v="Married"/>
    <n v="2"/>
    <n v="2"/>
    <x v="0"/>
    <n v="39"/>
    <x v="1"/>
    <s v="4 year college or university degree/Bachelor.s degree (e.g., BS, BA, AB)"/>
    <s v="$75,000 but less than $100,000"/>
    <x v="2"/>
    <s v="No"/>
    <s v="White Non-Hispanic"/>
    <x v="0"/>
    <s v="Very liberal"/>
    <s v="Male"/>
    <s v="Jehovah's Witness"/>
    <s v="China"/>
    <s v="Somewhat good"/>
    <x v="4"/>
    <x v="1"/>
    <s v="Somewhat likely"/>
    <s v="Yes, as a partner"/>
    <s v="Yes, as a partner"/>
    <s v="Yes, as a partner"/>
    <s v="Yes, as a partner"/>
    <s v="Yes, as a partner"/>
    <s v="Yes, as a partner"/>
    <s v="Everything will be the same as before the crisis"/>
  </r>
  <r>
    <s v="Married"/>
    <n v="4"/>
    <n v="4"/>
    <x v="0"/>
    <n v="67"/>
    <x v="2"/>
    <s v="Postgraduate or professional degree, including master's, doctorate, medical or law degree (e.g., MA, MS, PhD, MD, JD)"/>
    <s v="$75,000 but less than $100,000"/>
    <x v="2"/>
    <s v="No"/>
    <s v="White Non-Hispanic"/>
    <x v="0"/>
    <s v="Very liberal"/>
    <s v="Male"/>
    <s v="Nothing in particular"/>
    <s v="The European Union (EU)"/>
    <s v="Somewhat bad"/>
    <x v="0"/>
    <x v="0"/>
    <s v="Somewhat likely"/>
    <s v="Yes, as a partner"/>
    <s v="Yes, as a partner"/>
    <s v="Yes, as a partner"/>
    <s v="Yes, as a partner"/>
    <s v="Yes, as a partner"/>
    <s v="Yes, as a partner"/>
    <s v="Countries will cooperate more with other countries"/>
  </r>
  <r>
    <s v="Married"/>
    <n v="2"/>
    <n v="2"/>
    <x v="0"/>
    <n v="45"/>
    <x v="1"/>
    <s v="2 year associate degree from a college or university"/>
    <s v="$40,000 but less than $50,000"/>
    <x v="0"/>
    <s v="No"/>
    <s v="Black Non-Hispanic"/>
    <x v="0"/>
    <s v="Somewhat conservative"/>
    <s v="Female"/>
    <s v="Lutheran"/>
    <s v="Israel"/>
    <s v="Very good"/>
    <x v="4"/>
    <x v="1"/>
    <s v="Very unlikely"/>
    <s v="No, not a partner"/>
    <s v="Yes, as a partner"/>
    <s v="Yes, as a partner"/>
    <s v="No, not a partner"/>
    <s v="Yes, as a partner"/>
    <s v="Yes, as a partner"/>
    <s v="Everything will be the same as before the crisis"/>
  </r>
  <r>
    <s v="Married"/>
    <n v="2"/>
    <n v="2"/>
    <x v="0"/>
    <n v="46"/>
    <x v="1"/>
    <s v="4 year college or university degree/Bachelor.s degree (e.g., BS, BA, AB)"/>
    <s v="$100,000 to under $150,000"/>
    <x v="1"/>
    <s v="No"/>
    <s v="White Non-Hispanic"/>
    <x v="0"/>
    <s v="Very liberal"/>
    <s v="Female"/>
    <s v="Christian (Just Christian)"/>
    <s v="United Kingdom"/>
    <s v="Somewhat good"/>
    <x v="0"/>
    <x v="0"/>
    <s v="Somewhat unlikely"/>
    <s v="Yes, as a partner"/>
    <s v="Yes, as a partner"/>
    <s v="Yes, as a partner"/>
    <s v="Yes, as a partner"/>
    <s v="Yes, as a partner"/>
    <s v="Yes, as a partner"/>
    <s v="Countries will increase their focus on national interests"/>
  </r>
  <r>
    <s v="Single, that is never married"/>
    <n v="3"/>
    <n v="3"/>
    <x v="0"/>
    <n v="24"/>
    <x v="3"/>
    <s v="2 year associate degree from a college or university"/>
    <s v="$50,000 but less than $75,000"/>
    <x v="2"/>
    <s v="No"/>
    <s v="White Non-Hispanic"/>
    <x v="0"/>
    <s v="Somewhat conservative"/>
    <s v="Male"/>
    <s v="Protestant"/>
    <s v="Israel"/>
    <s v="Somewhat good"/>
    <x v="0"/>
    <x v="0"/>
    <s v="Somewhat unlikely"/>
    <s v="Yes, as a partner"/>
    <s v="Yes, as a partner"/>
    <s v="Yes, as a partner"/>
    <s v="Yes, as a partner"/>
    <s v="Yes, as a partner"/>
    <s v="Yes, as a partner"/>
    <s v="Countries will increase their focus on national interests"/>
  </r>
  <r>
    <s v="Single, living with a partner"/>
    <n v="3"/>
    <n v="2"/>
    <x v="0"/>
    <n v="31"/>
    <x v="1"/>
    <s v="High school graduate (Grade 12 with diploma or GED certificate)"/>
    <s v="$50,000 but less than $75,000"/>
    <x v="2"/>
    <s v="Yes"/>
    <s v="Unspecified Hispanic"/>
    <x v="3"/>
    <s v="Moderate"/>
    <s v="Female"/>
    <s v="Catholic, Roman Catholic"/>
    <s v="Mexico"/>
    <s v="Somewhat good"/>
    <x v="1"/>
    <x v="2"/>
    <s v="Somewhat likely"/>
    <s v="No, not a partner"/>
    <s v="Yes, as a partner"/>
    <s v="Yes, as a partner"/>
    <s v="Yes, as a partner"/>
    <s v="No, not a partner"/>
    <s v="No, not a partner"/>
    <s v="Everything will be the same as before the crisis"/>
  </r>
  <r>
    <s v="Married"/>
    <n v="4"/>
    <n v="3"/>
    <x v="0"/>
    <n v="44"/>
    <x v="1"/>
    <s v="High school graduate (Grade 12 with diploma or GED certificate)"/>
    <s v="$40,000 but less than $50,000"/>
    <x v="0"/>
    <s v="Yes"/>
    <s v="White Hispanic"/>
    <x v="0"/>
    <s v="Moderate"/>
    <s v="Male"/>
    <s v="Catholic, Roman Catholic"/>
    <s v="Germany"/>
    <s v="Very good"/>
    <x v="0"/>
    <x v="0"/>
    <s v="DK/Refused"/>
    <s v="Yes, as a partner"/>
    <s v="Yes, as a partner"/>
    <s v="Yes, as a partner"/>
    <s v="Yes, as a partner"/>
    <s v="Yes, as a partner"/>
    <s v="Yes, as a partner"/>
    <s v="Countries will increase their focus on national interests"/>
  </r>
  <r>
    <s v="Single, that is never married"/>
    <n v="5"/>
    <n v="5"/>
    <x v="0"/>
    <n v="29"/>
    <x v="3"/>
    <s v="2 year associate degree from a college or university"/>
    <s v="$40,000 but less than $50,000"/>
    <x v="0"/>
    <s v="Yes"/>
    <s v="Unspecified Hispanic"/>
    <x v="0"/>
    <s v="Somewhat conservative"/>
    <s v="Male"/>
    <s v="Methodist"/>
    <s v="Mexico"/>
    <s v="Somewhat good"/>
    <x v="4"/>
    <x v="0"/>
    <s v="Somewhat unlikely"/>
    <s v="No, not a partner"/>
    <s v="No, not a partner"/>
    <s v="Yes, as a partner"/>
    <s v="No, not a partner"/>
    <s v="No, not a partner"/>
    <s v="Yes, as a partner"/>
    <s v="Everything will be the same as before the crisis"/>
  </r>
  <r>
    <s v="Married"/>
    <n v="2"/>
    <n v="2"/>
    <x v="0"/>
    <n v="62"/>
    <x v="0"/>
    <s v="4 year college or university degree/Bachelor.s degree (e.g., BS, BA, AB)"/>
    <s v="Refused"/>
    <x v="3"/>
    <s v="No"/>
    <s v="White Non-Hispanic"/>
    <x v="0"/>
    <s v="Very liberal"/>
    <s v="Male"/>
    <s v="Christian (Just Christian)"/>
    <s v="Russia"/>
    <s v="DK/Refused"/>
    <x v="1"/>
    <x v="2"/>
    <s v="Very unlikely"/>
    <s v="Yes, as a partner"/>
    <s v="No, not a partner"/>
    <s v="DK/Refused"/>
    <s v="Yes, as a partner"/>
    <s v="DK/Refused"/>
    <s v="No, not a partner"/>
    <s v="Countries will cooperate more with other countries"/>
  </r>
  <r>
    <s v="Divorced"/>
    <n v="2"/>
    <n v="2"/>
    <x v="0"/>
    <n v="65"/>
    <x v="2"/>
    <s v="Some college, no degree (includes community college)"/>
    <s v="Less than $15,000"/>
    <x v="0"/>
    <s v="No"/>
    <s v="White Non-Hispanic"/>
    <x v="0"/>
    <s v="Very liberal"/>
    <s v="Female"/>
    <s v="Atheist"/>
    <s v="United Kingdom"/>
    <s v="Somewhat good"/>
    <x v="0"/>
    <x v="0"/>
    <s v="Somewhat likely"/>
    <s v="Yes, as a partner"/>
    <s v="Yes, as a partner"/>
    <s v="Yes, as a partner"/>
    <s v="Yes, as a partner"/>
    <s v="Yes, as a partner"/>
    <s v="Yes, as a partner"/>
    <s v="Countries will increase their focus on national interests"/>
  </r>
  <r>
    <s v="Divorced"/>
    <n v="1"/>
    <n v="1"/>
    <x v="0"/>
    <n v="58"/>
    <x v="0"/>
    <s v="Some college, no degree (includes community college)"/>
    <s v="$15,000 but less than $25,000"/>
    <x v="0"/>
    <s v="No"/>
    <s v="Mixed"/>
    <x v="1"/>
    <s v="Moderate"/>
    <s v="Male"/>
    <s v="Christian (Just Christian)"/>
    <s v="DK/Refused"/>
    <s v="Somewhat good"/>
    <x v="1"/>
    <x v="2"/>
    <s v="Somewhat unlikely"/>
    <s v="Yes, as a partner"/>
    <s v="Yes, as a partner"/>
    <s v="Yes, as a partner"/>
    <s v="Yes, as a partner"/>
    <s v="Yes, as a partner"/>
    <s v="Yes, as a partner"/>
    <s v="Everything will be the same as before the crisis"/>
  </r>
  <r>
    <s v="Single, that is never married"/>
    <n v="3"/>
    <n v="3"/>
    <x v="0"/>
    <n v="28"/>
    <x v="3"/>
    <s v="2 year associate degree from a college or university"/>
    <s v="$50,000 but less than $75,000"/>
    <x v="2"/>
    <s v="No"/>
    <s v="White Non-Hispanic"/>
    <x v="0"/>
    <s v="Very conservative"/>
    <s v="Female"/>
    <s v="Protestant"/>
    <s v="Canada"/>
    <s v="Somewhat good"/>
    <x v="1"/>
    <x v="2"/>
    <s v="Somewhat unlikely"/>
    <s v="Yes, as a partner"/>
    <s v="Yes, as a partner"/>
    <s v="Yes, as a partner"/>
    <s v="Yes, as a partner"/>
    <s v="Yes, as a partner"/>
    <s v="Yes, as a partner"/>
    <s v="Everything will be the same as before the crisis"/>
  </r>
  <r>
    <s v="Married"/>
    <n v="5"/>
    <n v="3"/>
    <x v="0"/>
    <n v="43"/>
    <x v="1"/>
    <s v="2 year associate degree from a college or university"/>
    <s v="$75,000 but less than $100,000"/>
    <x v="2"/>
    <s v="No"/>
    <s v="Black Non-Hispanic"/>
    <x v="0"/>
    <s v="Very liberal"/>
    <s v="Female"/>
    <s v="Protestant"/>
    <s v="Germany"/>
    <s v="Very good"/>
    <x v="0"/>
    <x v="0"/>
    <s v="Very likely"/>
    <s v="Yes, as a partner"/>
    <s v="Yes, as a partner"/>
    <s v="Yes, as a partner"/>
    <s v="Yes, as a partner"/>
    <s v="No, not a partner"/>
    <s v="Yes, as a partner"/>
    <s v="Countries will increase their focus on national interests"/>
  </r>
  <r>
    <s v="Married"/>
    <n v="3"/>
    <n v="2"/>
    <x v="0"/>
    <n v="41"/>
    <x v="1"/>
    <s v="4 year college or university degree/Bachelor.s degree (e.g., BS, BA, AB)"/>
    <s v="$100,000 to under $150,000"/>
    <x v="1"/>
    <s v="No"/>
    <s v="White Non-Hispanic"/>
    <x v="0"/>
    <s v="Moderate"/>
    <s v="Male"/>
    <s v="Nothing in particular"/>
    <s v="China"/>
    <s v="Somewhat bad"/>
    <x v="0"/>
    <x v="2"/>
    <s v="Somewhat unlikely"/>
    <s v="Yes, as a partner"/>
    <s v="DK/Refused"/>
    <s v="No, not a partner"/>
    <s v="Yes, as a partner"/>
    <s v="Yes, as a partner"/>
    <s v="Yes, as a partner"/>
    <s v="Countries will cooperate more with other countries"/>
  </r>
  <r>
    <s v="Married"/>
    <n v="6"/>
    <n v="4"/>
    <x v="0"/>
    <n v="48"/>
    <x v="1"/>
    <s v="Some postgraduate or professional schooling, no postgraduate degree"/>
    <s v="$150,000 to under $200,000"/>
    <x v="1"/>
    <s v="No"/>
    <s v="White Non-Hispanic"/>
    <x v="0"/>
    <s v="Moderate"/>
    <s v="Female"/>
    <s v="Protestant"/>
    <s v="United Kingdom"/>
    <s v="Somewhat good"/>
    <x v="0"/>
    <x v="0"/>
    <s v="Somewhat unlikely"/>
    <s v="No, not a partner"/>
    <s v="Yes, as a partner"/>
    <s v="Yes, as a partner"/>
    <s v="No, not a partner"/>
    <s v="No, not a partner"/>
    <s v="No, not a partner"/>
    <s v="Countries will increase their focus on national interests"/>
  </r>
  <r>
    <s v="Married"/>
    <n v="4"/>
    <n v="2"/>
    <x v="0"/>
    <s v="Refused"/>
    <x v="2"/>
    <s v="Postgraduate or professional degree, including master's, doctorate, medical or law degree (e.g., MA, MS, PhD, MD, JD)"/>
    <s v="$150,000 to under $200,000"/>
    <x v="1"/>
    <s v="No"/>
    <s v="White Non-Hispanic"/>
    <x v="0"/>
    <s v="Moderate"/>
    <s v="Female"/>
    <s v="Protestant"/>
    <s v="Germany"/>
    <s v="Somewhat bad"/>
    <x v="0"/>
    <x v="0"/>
    <s v="Somewhat unlikely"/>
    <s v="Yes, as a partner"/>
    <s v="No, not a partner"/>
    <s v="Yes, as a partner"/>
    <s v="Yes, as a partner"/>
    <s v="No, not a partner"/>
    <s v="Yes, as a partner"/>
    <s v="Everything will be the same as before the crisis"/>
  </r>
  <r>
    <s v="Single, living with a partner"/>
    <n v="2"/>
    <n v="2"/>
    <x v="0"/>
    <n v="79"/>
    <x v="2"/>
    <s v="High school graduate (Grade 12 with diploma or GED certificate)"/>
    <s v="Less than $15,000"/>
    <x v="0"/>
    <s v="No"/>
    <s v="White Non-Hispanic"/>
    <x v="0"/>
    <s v="Somewhat conservative"/>
    <s v="Male"/>
    <s v="Hindu"/>
    <s v="Israel"/>
    <s v="Somewhat bad"/>
    <x v="0"/>
    <x v="0"/>
    <s v="Very unlikely"/>
    <s v="Yes, as a partner"/>
    <s v="Yes, as a partner"/>
    <s v="Yes, as a partner"/>
    <s v="Yes, as a partner"/>
    <s v="Yes, as a partner"/>
    <s v="Yes, as a partner"/>
    <s v="Everything will be the same as before the crisis"/>
  </r>
  <r>
    <s v="Married"/>
    <n v="3"/>
    <n v="3"/>
    <x v="0"/>
    <n v="65"/>
    <x v="2"/>
    <s v="High school graduate (Grade 12 with diploma or GED certificate)"/>
    <s v="$25,000 but less than $30,000"/>
    <x v="0"/>
    <s v="No"/>
    <s v="White Non-Hispanic"/>
    <x v="0"/>
    <s v="Somewhat liberal"/>
    <s v="Male"/>
    <s v="Christian (Just Christian)"/>
    <s v="United Kingdom"/>
    <s v="Very good"/>
    <x v="4"/>
    <x v="0"/>
    <s v="Somewhat likely"/>
    <s v="Yes, as a partner"/>
    <s v="Yes, as a partner"/>
    <s v="Yes, as a partner"/>
    <s v="Yes, as a partner"/>
    <s v="Yes, as a partner"/>
    <s v="Yes, as a partner"/>
    <s v="Countries will increase their focus on national interests"/>
  </r>
  <r>
    <s v="Single, that is never married"/>
    <n v="1"/>
    <n v="1"/>
    <x v="0"/>
    <n v="22"/>
    <x v="3"/>
    <s v="Some college, no degree (includes community college)"/>
    <s v="Refused"/>
    <x v="3"/>
    <s v="No"/>
    <s v="White Non-Hispanic"/>
    <x v="3"/>
    <s v="Moderate"/>
    <s v="Male"/>
    <s v="Protestant"/>
    <s v="Germany"/>
    <s v="Very good"/>
    <x v="1"/>
    <x v="2"/>
    <s v="Somewhat likely"/>
    <s v="Yes, as a partner"/>
    <s v="Yes, as a partner"/>
    <s v="Yes, as a partner"/>
    <s v="Yes, as a partner"/>
    <s v="Yes, as a partner"/>
    <s v="Yes, as a partner"/>
    <s v="Countries will increase their focus on national interests"/>
  </r>
  <r>
    <s v="Single, that is never married"/>
    <n v="1"/>
    <n v="1"/>
    <x v="0"/>
    <n v="21"/>
    <x v="3"/>
    <s v="High school graduate (Grade 12 with diploma or GED certificate)"/>
    <s v="$30,000 but less than $40,000"/>
    <x v="0"/>
    <s v="No"/>
    <s v="White Non-Hispanic"/>
    <x v="0"/>
    <s v="Somewhat liberal"/>
    <s v="Female"/>
    <s v="Protestant"/>
    <s v="DK/Refused"/>
    <s v="Somewhat good"/>
    <x v="1"/>
    <x v="2"/>
    <s v="Somewhat unlikely"/>
    <s v="Yes, as a partner"/>
    <s v="Yes, as a partner"/>
    <s v="Yes, as a partner"/>
    <s v="Yes, as a partner"/>
    <s v="Yes, as a partner"/>
    <s v="Yes, as a partner"/>
    <s v="Everything will be the same as before the crisis"/>
  </r>
  <r>
    <s v="Married"/>
    <n v="3"/>
    <n v="2"/>
    <x v="0"/>
    <n v="51"/>
    <x v="0"/>
    <s v="4 year college or university degree/Bachelor.s degree (e.g., BS, BA, AB)"/>
    <s v="$250,000 or more"/>
    <x v="1"/>
    <s v="No"/>
    <s v="White Non-Hispanic"/>
    <x v="1"/>
    <s v="Somewhat conservative"/>
    <s v="Male"/>
    <s v="Christian (Just Christian)"/>
    <s v="United Kingdom"/>
    <s v="Somewhat good"/>
    <x v="0"/>
    <x v="0"/>
    <s v="Somewhat likely"/>
    <s v="Yes, as a partner"/>
    <s v="Yes, as a partner"/>
    <s v="Yes, as a partner"/>
    <s v="Yes, as a partner"/>
    <s v="No, not a partner"/>
    <s v="Yes, as a partner"/>
    <s v="Countries will increase their focus on national interests"/>
  </r>
  <r>
    <s v="Single, that is never married"/>
    <n v="1"/>
    <n v="1"/>
    <x v="0"/>
    <n v="24"/>
    <x v="3"/>
    <s v="Some college, no degree (includes community college)"/>
    <s v="Refused"/>
    <x v="3"/>
    <s v="No"/>
    <s v="White Non-Hispanic"/>
    <x v="3"/>
    <s v="Somewhat liberal"/>
    <s v="Female"/>
    <s v="Protestant"/>
    <s v="Canada"/>
    <s v="Somewhat good"/>
    <x v="1"/>
    <x v="2"/>
    <s v="Somewhat unlikely"/>
    <s v="Yes, as a partner"/>
    <s v="No, not a partner"/>
    <s v="No, not a partner"/>
    <s v="Yes, as a partner"/>
    <s v="Yes, as a partner"/>
    <s v="Yes, as a partner"/>
    <s v="Countries will cooperate more with other countries"/>
  </r>
  <r>
    <s v="Married"/>
    <n v="4"/>
    <n v="3"/>
    <x v="0"/>
    <n v="40"/>
    <x v="1"/>
    <s v="2 year associate degree from a college or university"/>
    <s v="$75,000 but less than $100,000"/>
    <x v="2"/>
    <s v="No"/>
    <s v="White Non-Hispanic"/>
    <x v="1"/>
    <s v="Somewhat conservative"/>
    <s v="Female"/>
    <s v="Nothing in particular"/>
    <s v="United Kingdom"/>
    <s v="Somewhat good"/>
    <x v="0"/>
    <x v="0"/>
    <s v="Somewhat unlikely"/>
    <s v="Yes, as a partner"/>
    <s v="No, not a partner"/>
    <s v="Yes, as a partner"/>
    <s v="Yes, as a partner"/>
    <s v="Yes, as a partner"/>
    <s v="Yes, as a partner"/>
    <s v="Everything will be the same as before the crisis"/>
  </r>
  <r>
    <s v="Married"/>
    <n v="4"/>
    <n v="2"/>
    <x v="0"/>
    <n v="41"/>
    <x v="1"/>
    <s v="High school graduate (Grade 12 with diploma or GED certificate)"/>
    <s v="$40,000 but less than $50,000"/>
    <x v="0"/>
    <s v="No"/>
    <s v="White Non-Hispanic"/>
    <x v="0"/>
    <s v="Very conservative"/>
    <s v="Female"/>
    <s v="Protestant"/>
    <s v="United Kingdom"/>
    <s v="Very good"/>
    <x v="0"/>
    <x v="0"/>
    <s v="Somewhat unlikely"/>
    <s v="Yes, as a partner"/>
    <s v="Yes, as a partner"/>
    <s v="Yes, as a partner"/>
    <s v="Yes, as a partner"/>
    <s v="Yes, as a partner"/>
    <s v="Yes, as a partner"/>
    <s v="Everything will be the same as before the crisis"/>
  </r>
  <r>
    <s v="Married"/>
    <n v="4"/>
    <n v="4"/>
    <x v="0"/>
    <n v="47"/>
    <x v="1"/>
    <s v="High school graduate (Grade 12 with diploma or GED certificate)"/>
    <s v="$50,000 but less than $100,000 (Unspecified)"/>
    <x v="2"/>
    <s v="No"/>
    <s v="White Non-Hispanic"/>
    <x v="0"/>
    <s v="Somewhat liberal"/>
    <s v="Female"/>
    <s v="Unitarian/Universalist"/>
    <s v="United Kingdom"/>
    <s v="Somewhat good"/>
    <x v="4"/>
    <x v="1"/>
    <s v="DK/Refused"/>
    <s v="Yes, as a partner"/>
    <s v="DK/Refused"/>
    <s v="DK/Refused"/>
    <s v="Yes, as a partner"/>
    <s v="No, not a partner"/>
    <s v="Yes, as a partner"/>
    <s v="Countries will increase their focus on national interests"/>
  </r>
  <r>
    <s v="Married"/>
    <n v="4"/>
    <n v="3"/>
    <x v="0"/>
    <n v="28"/>
    <x v="3"/>
    <s v="Some college, no degree (includes community college)"/>
    <s v="$40,000 but less than $50,000"/>
    <x v="0"/>
    <s v="No"/>
    <s v="White Non-Hispanic"/>
    <x v="3"/>
    <s v="Refused"/>
    <s v="Male"/>
    <s v="Buddhist"/>
    <s v="China"/>
    <s v="Somewhat bad"/>
    <x v="1"/>
    <x v="2"/>
    <s v="Somewhat likely"/>
    <s v="Yes, as a partner"/>
    <s v="Yes, as a partner"/>
    <s v="Yes, as a partner"/>
    <s v="Yes, as a partner"/>
    <s v="Yes, as a partner"/>
    <s v="Yes, as a partner"/>
    <s v="Countries will cooperate more with other countries"/>
  </r>
  <r>
    <s v="Single, living with a partner"/>
    <n v="2"/>
    <n v="2"/>
    <x v="0"/>
    <n v="48"/>
    <x v="1"/>
    <s v="Postgraduate or professional degree, including master's, doctorate, medical or law degree (e.g., MA, MS, PhD, MD, JD)"/>
    <s v="Less than $15,000"/>
    <x v="0"/>
    <s v="No"/>
    <s v="White Non-Hispanic"/>
    <x v="1"/>
    <s v="Somewhat conservative"/>
    <s v="Female"/>
    <s v="Protestant"/>
    <s v="Israel"/>
    <s v="Somewhat good"/>
    <x v="0"/>
    <x v="2"/>
    <s v="Very unlikely"/>
    <s v="No, not a partner"/>
    <s v="Yes, as a partner"/>
    <s v="No, not a partner"/>
    <s v="Yes, as a partner"/>
    <s v="Yes, as a partner"/>
    <s v="Yes, as a partner"/>
    <s v="Countries will increase their focus on national interests"/>
  </r>
  <r>
    <s v="Married"/>
    <n v="2"/>
    <n v="2"/>
    <x v="0"/>
    <n v="41"/>
    <x v="1"/>
    <s v="Some college, no degree (includes community college)"/>
    <s v="Refused"/>
    <x v="3"/>
    <s v="No"/>
    <s v="White Non-Hispanic"/>
    <x v="0"/>
    <s v="Somewhat liberal"/>
    <s v="Male"/>
    <s v="Protestant"/>
    <s v="Germany"/>
    <s v="Somewhat good"/>
    <x v="1"/>
    <x v="2"/>
    <s v="Somewhat likely"/>
    <s v="Yes, as a partner"/>
    <s v="Yes, as a partner"/>
    <s v="No, not a partner"/>
    <s v="Yes, as a partner"/>
    <s v="Yes, as a partner"/>
    <s v="Yes, as a partner"/>
    <s v="Countries will cooperate more with other countries"/>
  </r>
  <r>
    <s v="Divorced"/>
    <n v="1"/>
    <n v="1"/>
    <x v="0"/>
    <n v="51"/>
    <x v="0"/>
    <s v="High school graduate (Grade 12 with diploma or GED certificate)"/>
    <s v="$25,000 but less than $30,000"/>
    <x v="0"/>
    <s v="No"/>
    <s v="White Non-Hispanic"/>
    <x v="0"/>
    <s v="Moderate"/>
    <s v="Male"/>
    <s v="Atheist"/>
    <s v="Canada"/>
    <s v="Somewhat good"/>
    <x v="1"/>
    <x v="2"/>
    <s v="Somewhat unlikely"/>
    <s v="No, not a partner"/>
    <s v="No, not a partner"/>
    <s v="Yes, as a partner"/>
    <s v="No, not a partner"/>
    <s v="No, not a partner"/>
    <s v="Yes, as a partner"/>
    <s v="Countries will cooperate more with other countries"/>
  </r>
  <r>
    <s v="Single, that is never married"/>
    <n v="1"/>
    <n v="1"/>
    <x v="0"/>
    <n v="34"/>
    <x v="1"/>
    <s v="High school graduate (Grade 12 with diploma or GED certificate)"/>
    <s v="$25,000 but less than $30,000"/>
    <x v="0"/>
    <s v="No"/>
    <s v="White Non-Hispanic"/>
    <x v="0"/>
    <s v="Very liberal"/>
    <s v="Female"/>
    <s v="Protestant"/>
    <s v="United Kingdom"/>
    <s v="Somewhat good"/>
    <x v="0"/>
    <x v="0"/>
    <s v="Somewhat likely"/>
    <s v="Yes, as a partner"/>
    <s v="Yes, as a partner"/>
    <s v="Yes, as a partner"/>
    <s v="Yes, as a partner"/>
    <s v="Yes, as a partner"/>
    <s v="Yes, as a partner"/>
    <s v="Countries will cooperate more with other countries"/>
  </r>
  <r>
    <s v="Divorced"/>
    <n v="5"/>
    <n v="5"/>
    <x v="0"/>
    <n v="50"/>
    <x v="0"/>
    <s v="Postgraduate or professional degree, including master's, doctorate, medical or law degree (e.g., MA, MS, PhD, MD, JD)"/>
    <s v="$50,000 but less than $75,000"/>
    <x v="2"/>
    <s v="Yes"/>
    <s v="Unspecified Hispanic"/>
    <x v="0"/>
    <s v="Very conservative"/>
    <s v="Female"/>
    <s v="Muslim/Islamic"/>
    <s v="United Kingdom"/>
    <s v="Very good"/>
    <x v="0"/>
    <x v="0"/>
    <s v="Somewhat unlikely"/>
    <s v="Yes, as a partner"/>
    <s v="Yes, as a partner"/>
    <s v="Yes, as a partner"/>
    <s v="Yes, as a partner"/>
    <s v="Yes, as a partner"/>
    <s v="Yes, as a partner"/>
    <s v="Countries will increase their focus on national interests"/>
  </r>
  <r>
    <s v="Married"/>
    <n v="3"/>
    <n v="3"/>
    <x v="0"/>
    <n v="45"/>
    <x v="1"/>
    <s v="Some college, no degree (includes community college)"/>
    <s v="$40,000 but less than $50,000"/>
    <x v="0"/>
    <s v="Yes"/>
    <s v="White Hispanic"/>
    <x v="0"/>
    <s v="Somewhat liberal"/>
    <s v="Male"/>
    <s v="Catholic, Roman Catholic"/>
    <s v="United Kingdom"/>
    <s v="Very good"/>
    <x v="0"/>
    <x v="0"/>
    <s v="Somewhat likely"/>
    <s v="Yes, as a partner"/>
    <s v="Yes, as a partner"/>
    <s v="Yes, as a partner"/>
    <s v="Yes, as a partner"/>
    <s v="Yes, as a partner"/>
    <s v="Yes, as a partner"/>
    <s v="Countries will cooperate more with other countries"/>
  </r>
  <r>
    <s v="Divorced"/>
    <n v="1"/>
    <n v="1"/>
    <x v="0"/>
    <n v="41"/>
    <x v="1"/>
    <s v="High school graduate (Grade 12 with diploma or GED certificate)"/>
    <s v="$15,000 but less than $25,000"/>
    <x v="0"/>
    <s v="No"/>
    <s v="Asian/Chinese/Japanese"/>
    <x v="0"/>
    <s v="Moderate"/>
    <s v="Female"/>
    <s v="Jehovah's Witness"/>
    <s v="Germany"/>
    <s v="Very good"/>
    <x v="0"/>
    <x v="0"/>
    <s v="Somewhat unlikely"/>
    <s v="Yes, as a partner"/>
    <s v="Yes, as a partner"/>
    <s v="No, not a partner"/>
    <s v="Yes, as a partner"/>
    <s v="Yes, as a partner"/>
    <s v="Yes, as a partner"/>
    <s v="Countries will cooperate more with other countries"/>
  </r>
  <r>
    <s v="Single, that is never married"/>
    <n v="3"/>
    <n v="3"/>
    <x v="0"/>
    <n v="33"/>
    <x v="1"/>
    <s v="High school graduate (Grade 12 with diploma or GED certificate)"/>
    <s v="$25,000 but less than $30,000"/>
    <x v="0"/>
    <s v="No"/>
    <s v="White Non-Hispanic"/>
    <x v="0"/>
    <s v="Somewhat liberal"/>
    <s v="Female"/>
    <s v="Protestant"/>
    <s v="Germany"/>
    <s v="Somewhat good"/>
    <x v="1"/>
    <x v="1"/>
    <s v="Somewhat likely"/>
    <s v="Yes, as a partner"/>
    <s v="Yes, as a partner"/>
    <s v="Yes, as a partner"/>
    <s v="Yes, as a partner"/>
    <s v="Yes, as a partner"/>
    <s v="Yes, as a partner"/>
    <s v="Everything will be the same as before the crisis"/>
  </r>
  <r>
    <s v="Married"/>
    <n v="2"/>
    <n v="2"/>
    <x v="0"/>
    <n v="66"/>
    <x v="2"/>
    <s v="Some college, no degree (includes community college)"/>
    <s v="$40,000 but less than $50,000"/>
    <x v="0"/>
    <s v="No"/>
    <s v="White Non-Hispanic"/>
    <x v="0"/>
    <s v="Somewhat liberal"/>
    <s v="Male"/>
    <s v="Protestant"/>
    <s v="France"/>
    <s v="Somewhat good"/>
    <x v="0"/>
    <x v="0"/>
    <s v="Somewhat likely"/>
    <s v="Yes, as a partner"/>
    <s v="Yes, as a partner"/>
    <s v="Yes, as a partner"/>
    <s v="Yes, as a partner"/>
    <s v="Yes, as a partner"/>
    <s v="Yes, as a partner"/>
    <s v="Countries will increase their focus on national interests"/>
  </r>
  <r>
    <s v="Married"/>
    <n v="3"/>
    <n v="2"/>
    <x v="0"/>
    <n v="42"/>
    <x v="1"/>
    <s v="Some college, no degree (includes community college)"/>
    <s v="$50,000 but less than $75,000"/>
    <x v="2"/>
    <s v="Yes"/>
    <s v="White Hispanic"/>
    <x v="0"/>
    <s v="Very liberal"/>
    <s v="Male"/>
    <s v="Nothing in particular"/>
    <s v="Canada"/>
    <s v="Very good"/>
    <x v="4"/>
    <x v="0"/>
    <s v="Somewhat unlikely"/>
    <s v="Yes, as a partner"/>
    <s v="No, not a partner"/>
    <s v="No, not a partner"/>
    <s v="Yes, as a partner"/>
    <s v="No, not a partner"/>
    <s v="Yes, as a partner"/>
    <s v="Countries will increase their focus on national interests"/>
  </r>
  <r>
    <s v="Married"/>
    <n v="5"/>
    <n v="2"/>
    <x v="0"/>
    <n v="31"/>
    <x v="1"/>
    <s v="4 year college or university degree/Bachelor.s degree (e.g., BS, BA, AB)"/>
    <s v="$50,000 but less than $75,000"/>
    <x v="2"/>
    <s v="No"/>
    <s v="White Non-Hispanic"/>
    <x v="0"/>
    <s v="Somewhat conservative"/>
    <s v="Male"/>
    <s v="Nothing in particular"/>
    <s v="United Kingdom"/>
    <s v="Somewhat good"/>
    <x v="0"/>
    <x v="0"/>
    <s v="Somewhat likely"/>
    <s v="Yes, as a partner"/>
    <s v="No, not a partner"/>
    <s v="No, not a partner"/>
    <s v="Yes, as a partner"/>
    <s v="Yes, as a partner"/>
    <s v="Yes, as a partner"/>
    <s v="Countries will increase their focus on national interests"/>
  </r>
  <r>
    <s v="Single, that is never married"/>
    <n v="4"/>
    <n v="4"/>
    <x v="0"/>
    <n v="18"/>
    <x v="3"/>
    <s v="High school graduate (Grade 12 with diploma or GED certificate)"/>
    <s v="Less than $15,000"/>
    <x v="0"/>
    <s v="No"/>
    <s v="White Non-Hispanic"/>
    <x v="1"/>
    <s v="Somewhat conservative"/>
    <s v="Male"/>
    <s v="Orthodox (Eastern, Greek, Russian, Armenian, etc)"/>
    <s v="France"/>
    <s v="Somewhat good"/>
    <x v="0"/>
    <x v="0"/>
    <s v="Somewhat likely"/>
    <s v="Yes, as a partner"/>
    <s v="Yes, as a partner"/>
    <s v="Yes, as a partner"/>
    <s v="Yes, as a partner"/>
    <s v="Yes, as a partner"/>
    <s v="Yes, as a partner"/>
    <s v="Countries will increase their focus on national interests"/>
  </r>
  <r>
    <s v="Married"/>
    <n v="6"/>
    <n v="3"/>
    <x v="0"/>
    <s v="Refused"/>
    <x v="2"/>
    <s v="Some college, no degree (includes community college)"/>
    <s v="$40,000 but less than $50,000"/>
    <x v="0"/>
    <s v="No"/>
    <s v="White Non-Hispanic"/>
    <x v="0"/>
    <s v="Somewhat liberal"/>
    <s v="Female"/>
    <s v="Agnostic"/>
    <s v="China"/>
    <s v="Somewhat good"/>
    <x v="0"/>
    <x v="2"/>
    <s v="DK/Refused"/>
    <s v="Yes, as a partner"/>
    <s v="Yes, as a partner"/>
    <s v="DK/Refused"/>
    <s v="Yes, as a partner"/>
    <s v="DK/Refused"/>
    <s v="No, not a partner"/>
    <s v="Everything will be the same as before the crisis"/>
  </r>
  <r>
    <s v="Married"/>
    <n v="2"/>
    <n v="2"/>
    <x v="0"/>
    <n v="39"/>
    <x v="1"/>
    <s v="High school graduate (Grade 12 with diploma or GED certificate)"/>
    <s v="$40,000 but less than $50,000"/>
    <x v="0"/>
    <s v="No"/>
    <s v="White Non-Hispanic"/>
    <x v="0"/>
    <s v="Moderate"/>
    <s v="Female"/>
    <s v="Catholic, Roman Catholic"/>
    <s v="Italy"/>
    <s v="Somewhat bad"/>
    <x v="0"/>
    <x v="2"/>
    <s v="Somewhat likely"/>
    <s v="Yes, as a partner"/>
    <s v="Yes, as a partner"/>
    <s v="Yes, as a partner"/>
    <s v="Yes, as a partner"/>
    <s v="Yes, as a partner"/>
    <s v="Yes, as a partner"/>
    <s v="Countries will cooperate more with other countries"/>
  </r>
  <r>
    <s v="Married"/>
    <n v="4"/>
    <n v="3"/>
    <x v="0"/>
    <n v="44"/>
    <x v="1"/>
    <s v="Some college, no degree (includes community college)"/>
    <s v="$50,000 but less than $75,000"/>
    <x v="2"/>
    <s v="No"/>
    <s v="White Non-Hispanic"/>
    <x v="0"/>
    <s v="Somewhat conservative"/>
    <s v="Male"/>
    <s v="Christian (Just Christian)"/>
    <s v="Germany"/>
    <s v="Very good"/>
    <x v="4"/>
    <x v="0"/>
    <s v="Somewhat unlikely"/>
    <s v="Yes, as a partner"/>
    <s v="Yes, as a partner"/>
    <s v="Yes, as a partner"/>
    <s v="Yes, as a partner"/>
    <s v="Yes, as a partner"/>
    <s v="Yes, as a partner"/>
    <s v="Countries will increase their focus on national interests"/>
  </r>
  <r>
    <s v="Single, that is never married"/>
    <n v="5"/>
    <n v="4"/>
    <x v="1"/>
    <n v="21"/>
    <x v="3"/>
    <s v="2 year associate degree from a college or university"/>
    <s v="Don't know"/>
    <x v="4"/>
    <s v="No"/>
    <s v="White Non-Hispanic"/>
    <x v="0"/>
    <s v="Moderate"/>
    <s v="Female"/>
    <s v="Catholic, Roman Catholic"/>
    <s v="Germany"/>
    <s v="Somewhat good"/>
    <x v="0"/>
    <x v="0"/>
    <s v="Somewhat likely"/>
    <s v="No, not a partner"/>
    <s v="No, not a partner"/>
    <s v="Yes, as a partner"/>
    <s v="No, not a partner"/>
    <s v="Yes, as a partner"/>
    <s v="Yes, as a partner"/>
    <s v="Everything will be the same as before the crisis"/>
  </r>
  <r>
    <s v="Single, living with a partner"/>
    <n v="2"/>
    <n v="2"/>
    <x v="0"/>
    <n v="27"/>
    <x v="3"/>
    <s v="4 year college or university degree/Bachelor.s degree (e.g., BS, BA, AB)"/>
    <s v="$50,000 but less than $75,000"/>
    <x v="2"/>
    <s v="No"/>
    <s v="White Non-Hispanic"/>
    <x v="0"/>
    <s v="Somewhat conservative"/>
    <s v="Female"/>
    <s v="Methodist"/>
    <s v="Russia"/>
    <s v="Somewhat bad"/>
    <x v="1"/>
    <x v="2"/>
    <s v="Somewhat unlikely"/>
    <s v="Yes, as a partner"/>
    <s v="No, not a partner"/>
    <s v="DK/Refused"/>
    <s v="No, not a partner"/>
    <s v="Yes, as a partner"/>
    <s v="Yes, as a partner"/>
    <s v="Countries will increase their focus on national interests"/>
  </r>
  <r>
    <s v="Single, that is never married"/>
    <n v="2"/>
    <n v="2"/>
    <x v="0"/>
    <n v="30"/>
    <x v="1"/>
    <s v="4 year college or university degree/Bachelor.s degree (e.g., BS, BA, AB)"/>
    <s v="Less than $15,000"/>
    <x v="0"/>
    <s v="Yes"/>
    <s v="White Hispanic"/>
    <x v="0"/>
    <s v="Moderate"/>
    <s v="Female"/>
    <s v="Catholic, Roman Catholic"/>
    <s v="United Kingdom"/>
    <s v="Very good"/>
    <x v="1"/>
    <x v="2"/>
    <s v="Somewhat likely"/>
    <s v="No, not a partner"/>
    <s v="Yes, as a partner"/>
    <s v="Yes, as a partner"/>
    <s v="Yes, as a partner"/>
    <s v="Yes, as a partner"/>
    <s v="No, not a partner"/>
    <s v="Everything will be the same as before the crisis"/>
  </r>
  <r>
    <s v="Married"/>
    <n v="3"/>
    <n v="3"/>
    <x v="0"/>
    <n v="46"/>
    <x v="1"/>
    <s v="Some college, no degree (includes community college)"/>
    <s v="$40,000 but less than $50,000"/>
    <x v="0"/>
    <s v="No"/>
    <s v="White Non-Hispanic"/>
    <x v="0"/>
    <s v="Moderate"/>
    <s v="Female"/>
    <s v="Christian (Just Christian)"/>
    <s v="China"/>
    <s v="Very good"/>
    <x v="0"/>
    <x v="2"/>
    <s v="Very likely"/>
    <s v="Yes, as a partner"/>
    <s v="No, not a partner"/>
    <s v="No, not a partner"/>
    <s v="Yes, as a partner"/>
    <s v="Yes, as a partner"/>
    <s v="No, not a partner"/>
    <s v="Countries will increase their focus on national interests"/>
  </r>
  <r>
    <s v="Single, living with a partner"/>
    <n v="2"/>
    <n v="2"/>
    <x v="0"/>
    <n v="32"/>
    <x v="1"/>
    <s v="4 year college or university degree/Bachelor.s degree (e.g., BS, BA, AB)"/>
    <s v="$75,000 but less than $100,000"/>
    <x v="2"/>
    <s v="Yes"/>
    <s v="White Hispanic"/>
    <x v="0"/>
    <s v="Moderate"/>
    <s v="Female"/>
    <s v="Nothing in particular"/>
    <s v="United Kingdom"/>
    <s v="Somewhat good"/>
    <x v="0"/>
    <x v="0"/>
    <s v="Somewhat unlikely"/>
    <s v="Yes, as a partner"/>
    <s v="Yes, as a partner"/>
    <s v="Yes, as a partner"/>
    <s v="Yes, as a partner"/>
    <s v="Yes, as a partner"/>
    <s v="Yes, as a partner"/>
    <s v="Everything will be the same as before the crisis"/>
  </r>
  <r>
    <s v="Married"/>
    <n v="5"/>
    <n v="5"/>
    <x v="0"/>
    <n v="71"/>
    <x v="2"/>
    <s v="Some postgraduate or professional schooling, no postgraduate degree"/>
    <s v="$100,000 to under $150,000"/>
    <x v="1"/>
    <s v="No"/>
    <s v="White Non-Hispanic"/>
    <x v="0"/>
    <s v="Moderate"/>
    <s v="Male"/>
    <s v="Christian (Just Christian)"/>
    <s v="United Kingdom"/>
    <s v="Somewhat good"/>
    <x v="4"/>
    <x v="1"/>
    <s v="Very unlikely"/>
    <s v="Yes, as a partner"/>
    <s v="No, not a partner"/>
    <s v="No, not a partner"/>
    <s v="Yes, as a partner"/>
    <s v="Yes, as a partner"/>
    <s v="Yes, as a partner"/>
    <s v="Everything will be the same as before the crisis"/>
  </r>
  <r>
    <s v="Married"/>
    <n v="2"/>
    <n v="2"/>
    <x v="0"/>
    <n v="66"/>
    <x v="2"/>
    <s v="Some college, no degree (includes community college)"/>
    <s v="$50,000 but less than $75,000"/>
    <x v="2"/>
    <s v="No"/>
    <s v="Black Non-Hispanic"/>
    <x v="0"/>
    <s v="Moderate"/>
    <s v="Female"/>
    <s v="Christian (Just Christian)"/>
    <s v="Germany"/>
    <s v="Somewhat good"/>
    <x v="0"/>
    <x v="0"/>
    <s v="Very likely"/>
    <s v="No, not a partner"/>
    <s v="Yes, as a partner"/>
    <s v="Yes, as a partner"/>
    <s v="Yes, as a partner"/>
    <s v="Yes, as a partner"/>
    <s v="Yes, as a partner"/>
    <s v="Everything will be the same as before the crisis"/>
  </r>
  <r>
    <s v="Divorced"/>
    <n v="1"/>
    <n v="1"/>
    <x v="0"/>
    <n v="49"/>
    <x v="1"/>
    <s v="Some postgraduate or professional schooling, no postgraduate degree"/>
    <s v="$150,000 to under $200,000"/>
    <x v="1"/>
    <s v="No"/>
    <s v="White Non-Hispanic"/>
    <x v="3"/>
    <s v="Moderate"/>
    <s v="Male"/>
    <s v="Nothing in particular"/>
    <s v="Germany"/>
    <s v="Somewhat good"/>
    <x v="1"/>
    <x v="0"/>
    <s v="Somewhat likely"/>
    <s v="Yes, as a partner"/>
    <s v="No, not a partner"/>
    <s v="No, not a partner"/>
    <s v="Yes, as a partner"/>
    <s v="Yes, as a partner"/>
    <s v="Yes, as a partner"/>
    <s v="Everything will be the same as before the crisis"/>
  </r>
  <r>
    <s v="Single, that is never married"/>
    <n v="3"/>
    <n v="2"/>
    <x v="0"/>
    <n v="27"/>
    <x v="3"/>
    <s v="High school graduate (Grade 12 with diploma or GED certificate)"/>
    <s v="Less than $15,000"/>
    <x v="0"/>
    <s v="Yes"/>
    <s v="White Hispanic"/>
    <x v="1"/>
    <s v="Somewhat conservative"/>
    <s v="Female"/>
    <s v="Catholic, Roman Catholic"/>
    <s v="Other"/>
    <s v="Somewhat good"/>
    <x v="1"/>
    <x v="2"/>
    <s v="Very likely"/>
    <s v="Yes, as a partner"/>
    <s v="No, not a partner"/>
    <s v="No, not a partner"/>
    <s v="Yes, as a partner"/>
    <s v="No, not a partner"/>
    <s v="No, not a partner"/>
    <s v="Countries will cooperate more with other countries"/>
  </r>
  <r>
    <s v="Divorced"/>
    <n v="3"/>
    <n v="2"/>
    <x v="1"/>
    <n v="52"/>
    <x v="0"/>
    <s v="High school graduate (Grade 12 with diploma or GED certificate)"/>
    <s v="Less than $50,000 (Unspecified)"/>
    <x v="0"/>
    <s v="No"/>
    <s v="White Non-Hispanic"/>
    <x v="1"/>
    <s v="Somewhat conservative"/>
    <s v="Female"/>
    <s v="Protestant"/>
    <s v="Israel"/>
    <s v="Very good"/>
    <x v="0"/>
    <x v="0"/>
    <s v="Very likely"/>
    <s v="Yes, as a partner"/>
    <s v="No, not a partner"/>
    <s v="No, not a partner"/>
    <s v="No, not a partner"/>
    <s v="Yes, as a partner"/>
    <s v="Yes, as a partner"/>
    <s v="Countries will increase their focus on national interests"/>
  </r>
  <r>
    <s v="Single, that is never married"/>
    <n v="1"/>
    <n v="1"/>
    <x v="0"/>
    <n v="21"/>
    <x v="3"/>
    <s v="High school graduate (Grade 12 with diploma or GED certificate)"/>
    <s v="$25,000 but less than $30,000"/>
    <x v="0"/>
    <s v="No"/>
    <s v="White Non-Hispanic"/>
    <x v="3"/>
    <s v="Somewhat liberal"/>
    <s v="Female"/>
    <s v="Protestant"/>
    <s v="Canada"/>
    <s v="Very good"/>
    <x v="1"/>
    <x v="2"/>
    <s v="Somewhat likely"/>
    <s v="Yes, as a partner"/>
    <s v="No, not a partner"/>
    <s v="No, not a partner"/>
    <s v="Yes, as a partner"/>
    <s v="Yes, as a partner"/>
    <s v="Yes, as a partner"/>
    <s v="Countries will increase their focus on national interests"/>
  </r>
  <r>
    <s v="Single, living with a partner"/>
    <n v="2"/>
    <n v="2"/>
    <x v="0"/>
    <n v="22"/>
    <x v="3"/>
    <s v="Some college, no degree (includes community college)"/>
    <s v="$40,000 but less than $50,000"/>
    <x v="0"/>
    <s v="No"/>
    <s v="White Non-Hispanic"/>
    <x v="3"/>
    <s v="Moderate"/>
    <s v="Female"/>
    <s v="Evangelical"/>
    <s v="DK/Refused"/>
    <s v="Very good"/>
    <x v="0"/>
    <x v="2"/>
    <s v="Somewhat unlikely"/>
    <s v="Yes, as a partner"/>
    <s v="No, not a partner"/>
    <s v="No, not a partner"/>
    <s v="Yes, as a partner"/>
    <s v="Yes, as a partner"/>
    <s v="Yes, as a partner"/>
    <s v="Countries will cooperate more with other countries"/>
  </r>
  <r>
    <s v="Single, living with a partner"/>
    <n v="5"/>
    <n v="2"/>
    <x v="0"/>
    <n v="47"/>
    <x v="1"/>
    <s v="Less than high school (Grades 1-8 or no formal schooling)"/>
    <s v="Less than $15,000"/>
    <x v="0"/>
    <s v="Yes"/>
    <s v="Unspecified Hispanic"/>
    <x v="0"/>
    <s v="Moderate"/>
    <s v="Female"/>
    <s v="Christian (Just Christian)"/>
    <s v="Other"/>
    <s v="DK/Refused"/>
    <x v="0"/>
    <x v="2"/>
    <s v="DK/Refused"/>
    <s v="DK/Refused"/>
    <s v="No, not a partner"/>
    <s v="No, not a partner"/>
    <s v="DK/Refused"/>
    <s v="DK/Refused"/>
    <s v="No, not a partner"/>
    <s v="Everything will be the same as before the crisis"/>
  </r>
  <r>
    <s v="Single, that is never married"/>
    <n v="1"/>
    <n v="1"/>
    <x v="0"/>
    <s v="Refused"/>
    <x v="2"/>
    <s v="Postgraduate or professional degree, including master's, doctorate, medical or law degree (e.g., MA, MS, PhD, MD, JD)"/>
    <s v="$75,000 but less than $100,000"/>
    <x v="2"/>
    <s v="No"/>
    <s v="White Non-Hispanic"/>
    <x v="1"/>
    <s v="Very liberal"/>
    <s v="Male"/>
    <s v="Catholic, Roman Catholic"/>
    <s v="DK/Refused"/>
    <s v="Somewhat good"/>
    <x v="1"/>
    <x v="2"/>
    <s v="Very unlikely"/>
    <s v="No, not a partner"/>
    <s v="No, not a partner"/>
    <s v="No, not a partner"/>
    <s v="No, not a partner"/>
    <s v="Yes, as a partner"/>
    <s v="No, not a partner"/>
    <s v="Everything will be the same as before the crisis"/>
  </r>
  <r>
    <s v="Married"/>
    <n v="4"/>
    <n v="2"/>
    <x v="0"/>
    <n v="41"/>
    <x v="1"/>
    <s v="Some college, no degree (includes community college)"/>
    <s v="$150,000 to under $200,000"/>
    <x v="1"/>
    <s v="No"/>
    <s v="White Non-Hispanic"/>
    <x v="1"/>
    <s v="Moderate"/>
    <s v="Male"/>
    <s v="Catholic, Roman Catholic"/>
    <s v="Mexico"/>
    <s v="Somewhat good"/>
    <x v="1"/>
    <x v="2"/>
    <s v="Somewhat unlikely"/>
    <s v="Yes, as a partner"/>
    <s v="No, not a partner"/>
    <s v="No, not a partner"/>
    <s v="Yes, as a partner"/>
    <s v="No, not a partner"/>
    <s v="Yes, as a partner"/>
    <s v="Countries will cooperate more with other countries"/>
  </r>
  <r>
    <s v="Married"/>
    <n v="2"/>
    <n v="2"/>
    <x v="0"/>
    <n v="70"/>
    <x v="2"/>
    <s v="Postgraduate or professional degree, including master's, doctorate, medical or law degree (e.g., MA, MS, PhD, MD, JD)"/>
    <s v="Refused"/>
    <x v="3"/>
    <s v="No"/>
    <s v="White Non-Hispanic"/>
    <x v="0"/>
    <s v="Somewhat conservative"/>
    <s v="Male"/>
    <s v="Protestant"/>
    <s v="United Kingdom"/>
    <s v="Somewhat good"/>
    <x v="0"/>
    <x v="0"/>
    <s v="Somewhat likely"/>
    <s v="Yes, as a partner"/>
    <s v="Yes, as a partner"/>
    <s v="Yes, as a partner"/>
    <s v="Yes, as a partner"/>
    <s v="Yes, as a partner"/>
    <s v="Yes, as a partner"/>
    <s v="Countries will cooperate more with other countries"/>
  </r>
  <r>
    <s v="Married"/>
    <n v="1"/>
    <n v="1"/>
    <x v="0"/>
    <n v="52"/>
    <x v="0"/>
    <s v="4 year college or university degree/Bachelor.s degree (e.g., BS, BA, AB)"/>
    <s v="Refused"/>
    <x v="3"/>
    <s v="No"/>
    <s v="Black Non-Hispanic"/>
    <x v="2"/>
    <s v="Moderate"/>
    <s v="Female"/>
    <s v="Christian (Just Christian)"/>
    <s v="China"/>
    <s v="Very bad"/>
    <x v="0"/>
    <x v="2"/>
    <s v="Somewhat unlikely"/>
    <s v="Yes, as a partner"/>
    <s v="No, not a partner"/>
    <s v="Yes, as a partner"/>
    <s v="Yes, as a partner"/>
    <s v="Yes, as a partner"/>
    <s v="Yes, as a partner"/>
    <s v="Everything will be the same as before the crisis"/>
  </r>
  <r>
    <s v="Married"/>
    <n v="5"/>
    <n v="3"/>
    <x v="0"/>
    <n v="35"/>
    <x v="1"/>
    <s v="High school incomplete (Grades 9-11 or Grade 12 with NO diploma)"/>
    <s v="$30,000 but less than $40,000"/>
    <x v="0"/>
    <s v="Yes"/>
    <s v="Unspecified Hispanic"/>
    <x v="3"/>
    <s v="Moderate"/>
    <s v="Male"/>
    <s v="Catholic, Roman Catholic"/>
    <s v="China"/>
    <s v="Somewhat good"/>
    <x v="0"/>
    <x v="2"/>
    <s v="Somewhat unlikely"/>
    <s v="Yes, as a partner"/>
    <s v="Yes, as a partner"/>
    <s v="Yes, as a partner"/>
    <s v="Yes, as a partner"/>
    <s v="Yes, as a partner"/>
    <s v="Yes, as a partner"/>
    <s v="Countries will increase their focus on national interests"/>
  </r>
  <r>
    <s v="Divorced"/>
    <n v="4"/>
    <n v="3"/>
    <x v="1"/>
    <n v="63"/>
    <x v="0"/>
    <s v="4 year college or university degree/Bachelor.s degree (e.g., BS, BA, AB)"/>
    <s v="$100,000 to under $150,000"/>
    <x v="1"/>
    <s v="No"/>
    <s v="White Non-Hispanic"/>
    <x v="0"/>
    <s v="Somewhat conservative"/>
    <s v="Male"/>
    <s v="Protestant"/>
    <s v="Israel"/>
    <s v="Somewhat good"/>
    <x v="0"/>
    <x v="0"/>
    <s v="Somewhat likely"/>
    <s v="Yes, as a partner"/>
    <s v="Yes, as a partner"/>
    <s v="Yes, as a partner"/>
    <s v="Yes, as a partner"/>
    <s v="Yes, as a partner"/>
    <s v="Yes, as a partner"/>
    <s v="Everything will be the same as before the crisis"/>
  </r>
  <r>
    <s v="Single, that is never married"/>
    <n v="1"/>
    <n v="1"/>
    <x v="0"/>
    <n v="20"/>
    <x v="3"/>
    <s v="High school graduate (Grade 12 with diploma or GED certificate)"/>
    <s v="Refused"/>
    <x v="3"/>
    <s v="No"/>
    <s v="White Non-Hispanic"/>
    <x v="3"/>
    <s v="Somewhat liberal"/>
    <s v="Male"/>
    <s v="Evangelical"/>
    <s v="DK/Refused"/>
    <s v="Somewhat good"/>
    <x v="1"/>
    <x v="2"/>
    <s v="Somewhat unlikely"/>
    <s v="Yes, as a partner"/>
    <s v="No, not a partner"/>
    <s v="No, not a partner"/>
    <s v="Yes, as a partner"/>
    <s v="Yes, as a partner"/>
    <s v="Yes, as a partner"/>
    <s v="Countries will increase their focus on national interests"/>
  </r>
  <r>
    <s v="Single, that is never married"/>
    <n v="1"/>
    <n v="1"/>
    <x v="0"/>
    <n v="20"/>
    <x v="3"/>
    <s v="High school graduate (Grade 12 with diploma or GED certificate)"/>
    <s v="Refused"/>
    <x v="3"/>
    <s v="No"/>
    <s v="White Non-Hispanic"/>
    <x v="0"/>
    <s v="Moderate"/>
    <s v="Male"/>
    <s v="Protestant"/>
    <s v="DK/Refused"/>
    <s v="Very good"/>
    <x v="0"/>
    <x v="2"/>
    <s v="Somewhat likely"/>
    <s v="Yes, as a partner"/>
    <s v="Yes, as a partner"/>
    <s v="Yes, as a partner"/>
    <s v="Yes, as a partner"/>
    <s v="Yes, as a partner"/>
    <s v="Yes, as a partner"/>
    <s v="Countries will increase their focus on national interests"/>
  </r>
  <r>
    <s v="Single, that is never married"/>
    <n v="2"/>
    <n v="2"/>
    <x v="0"/>
    <n v="25"/>
    <x v="3"/>
    <s v="2 year associate degree from a college or university"/>
    <s v="$40,000 but less than $50,000"/>
    <x v="0"/>
    <s v="No"/>
    <s v="White Non-Hispanic"/>
    <x v="0"/>
    <s v="Somewhat conservative"/>
    <s v="Male"/>
    <s v="Christian (Just Christian)"/>
    <s v="The European Union (EU)"/>
    <s v="Somewhat good"/>
    <x v="0"/>
    <x v="0"/>
    <s v="Somewhat likely"/>
    <s v="Yes, as a partner"/>
    <s v="Yes, as a partner"/>
    <s v="Yes, as a partner"/>
    <s v="Yes, as a partner"/>
    <s v="Yes, as a partner"/>
    <s v="Yes, as a partner"/>
    <s v="Countries will cooperate more with other countries"/>
  </r>
  <r>
    <s v="Single, living with a partner"/>
    <n v="3"/>
    <n v="2"/>
    <x v="0"/>
    <n v="44"/>
    <x v="1"/>
    <s v="Postgraduate or professional degree, including master's, doctorate, medical or law degree (e.g., MA, MS, PhD, MD, JD)"/>
    <s v="$200,000 to under $250,000"/>
    <x v="1"/>
    <s v="No"/>
    <s v="White Non-Hispanic"/>
    <x v="0"/>
    <s v="Somewhat liberal"/>
    <s v="Female"/>
    <s v="Hindu"/>
    <s v="United Kingdom"/>
    <s v="Somewhat good"/>
    <x v="1"/>
    <x v="0"/>
    <s v="Very likely"/>
    <s v="Yes, as a partner"/>
    <s v="Yes, as a partner"/>
    <s v="Yes, as a partner"/>
    <s v="Yes, as a partner"/>
    <s v="Yes, as a partner"/>
    <s v="Yes, as a partner"/>
    <s v="Countries will cooperate more with other countries"/>
  </r>
  <r>
    <s v="Married"/>
    <n v="2"/>
    <n v="2"/>
    <x v="0"/>
    <n v="33"/>
    <x v="1"/>
    <s v="Some college, no degree (includes community college)"/>
    <s v="$30,000 but less than $40,000"/>
    <x v="0"/>
    <s v="No"/>
    <s v="White Non-Hispanic"/>
    <x v="0"/>
    <s v="Very conservative"/>
    <s v="Male"/>
    <s v="Christian (Just Christian)"/>
    <s v="Russia"/>
    <s v="Somewhat bad"/>
    <x v="0"/>
    <x v="0"/>
    <s v="Somewhat unlikely"/>
    <s v="Yes, as a partner"/>
    <s v="No, not a partner"/>
    <s v="No, not a partner"/>
    <s v="No, not a partner"/>
    <s v="Yes, as a partner"/>
    <s v="Yes, as a partner"/>
    <s v="Everything will be the same as before the crisis"/>
  </r>
  <r>
    <s v="Single, living with a partner"/>
    <n v="6"/>
    <n v="2"/>
    <x v="0"/>
    <n v="32"/>
    <x v="1"/>
    <s v="High school graduate (Grade 12 with diploma or GED certificate)"/>
    <s v="$75,000 but less than $100,000"/>
    <x v="2"/>
    <s v="Yes"/>
    <s v="White Hispanic"/>
    <x v="0"/>
    <s v="Somewhat conservative"/>
    <s v="Female"/>
    <s v="Christian (Just Christian)"/>
    <s v="Russia"/>
    <s v="Somewhat good"/>
    <x v="4"/>
    <x v="0"/>
    <s v="Somewhat unlikely"/>
    <s v="Yes, as a partner"/>
    <s v="Yes, as a partner"/>
    <s v="Yes, as a partner"/>
    <s v="Yes, as a partner"/>
    <s v="Yes, as a partner"/>
    <s v="Yes, as a partner"/>
    <s v="Everything will be the same as before the crisis"/>
  </r>
  <r>
    <s v="Married"/>
    <n v="2"/>
    <n v="2"/>
    <x v="0"/>
    <n v="53"/>
    <x v="0"/>
    <s v="4 year college or university degree/Bachelor.s degree (e.g., BS, BA, AB)"/>
    <s v="$75,000 but less than $100,000"/>
    <x v="2"/>
    <s v="No"/>
    <s v="White Non-Hispanic"/>
    <x v="0"/>
    <s v="Very liberal"/>
    <s v="Male"/>
    <s v="Christian (Just Christian)"/>
    <s v="United Kingdom"/>
    <s v="Somewhat bad"/>
    <x v="0"/>
    <x v="0"/>
    <s v="Somewhat unlikely"/>
    <s v="No, not a partner"/>
    <s v="Yes, as a partner"/>
    <s v="Yes, as a partner"/>
    <s v="Yes, as a partner"/>
    <s v="Yes, as a partner"/>
    <s v="Yes, as a partner"/>
    <s v="Countries will increase their focus on national interests"/>
  </r>
  <r>
    <s v="Married"/>
    <n v="2"/>
    <n v="2"/>
    <x v="0"/>
    <n v="32"/>
    <x v="1"/>
    <s v="4 year college or university degree/Bachelor.s degree (e.g., BS, BA, AB)"/>
    <s v="$75,000 but less than $100,000"/>
    <x v="2"/>
    <s v="No"/>
    <s v="White Non-Hispanic"/>
    <x v="0"/>
    <s v="Very conservative"/>
    <s v="Female"/>
    <s v="Christian (Just Christian)"/>
    <s v="United Kingdom"/>
    <s v="Somewhat good"/>
    <x v="0"/>
    <x v="2"/>
    <s v="Somewhat likely"/>
    <s v="Yes, as a partner"/>
    <s v="Yes, as a partner"/>
    <s v="Yes, as a partner"/>
    <s v="Yes, as a partner"/>
    <s v="Yes, as a partner"/>
    <s v="Yes, as a partner"/>
    <s v="Everything will be the same as before the crisis"/>
  </r>
  <r>
    <s v="Married"/>
    <n v="4"/>
    <n v="2"/>
    <x v="0"/>
    <n v="35"/>
    <x v="1"/>
    <s v="4 year college or university degree/Bachelor.s degree (e.g., BS, BA, AB)"/>
    <s v="$75,000 but less than $100,000"/>
    <x v="2"/>
    <s v="No"/>
    <s v="Native American/American Indian/Alaska Native"/>
    <x v="0"/>
    <s v="Moderate"/>
    <s v="Female"/>
    <s v="Atheist"/>
    <s v="United Kingdom"/>
    <s v="Somewhat bad"/>
    <x v="4"/>
    <x v="1"/>
    <s v="Somewhat likely"/>
    <s v="No, not a partner"/>
    <s v="Yes, as a partner"/>
    <s v="No, not a partner"/>
    <s v="No, not a partner"/>
    <s v="Yes, as a partner"/>
    <s v="No, not a partner"/>
    <s v="Countries will increase their focus on national interests"/>
  </r>
  <r>
    <s v="Married"/>
    <n v="2"/>
    <n v="2"/>
    <x v="0"/>
    <n v="35"/>
    <x v="1"/>
    <s v="Some postgraduate or professional schooling, no postgraduate degree"/>
    <s v="$100,000 to under $150,000"/>
    <x v="1"/>
    <s v="No"/>
    <s v="White Non-Hispanic"/>
    <x v="0"/>
    <s v="Moderate"/>
    <s v="Male"/>
    <s v="Christian (Just Christian)"/>
    <s v="Germany"/>
    <s v="Somewhat good"/>
    <x v="1"/>
    <x v="0"/>
    <s v="Somewhat likely"/>
    <s v="Yes, as a partner"/>
    <s v="Yes, as a partner"/>
    <s v="No, not a partner"/>
    <s v="Yes, as a partner"/>
    <s v="Yes, as a partner"/>
    <s v="Yes, as a partner"/>
    <s v="Countries will cooperate more with other countries"/>
  </r>
  <r>
    <s v="Married"/>
    <n v="2"/>
    <n v="2"/>
    <x v="0"/>
    <n v="38"/>
    <x v="1"/>
    <s v="2 year associate degree from a college or university"/>
    <s v="$50,000 but less than $75,000"/>
    <x v="2"/>
    <s v="No"/>
    <s v="White Non-Hispanic"/>
    <x v="1"/>
    <s v="Somewhat conservative"/>
    <s v="Female"/>
    <s v="Protestant"/>
    <s v="China"/>
    <s v="Very good"/>
    <x v="0"/>
    <x v="0"/>
    <s v="Very likely"/>
    <s v="Yes, as a partner"/>
    <s v="No, not a partner"/>
    <s v="No, not a partner"/>
    <s v="Yes, as a partner"/>
    <s v="Yes, as a partner"/>
    <s v="No, not a partner"/>
    <s v="Countries will increase their focus on national interests"/>
  </r>
  <r>
    <s v="Married"/>
    <n v="3"/>
    <n v="3"/>
    <x v="0"/>
    <n v="25"/>
    <x v="3"/>
    <s v="4 year college or university degree/Bachelor.s degree (e.g., BS, BA, AB)"/>
    <s v="$50,000 but less than $75,000"/>
    <x v="2"/>
    <s v="No"/>
    <s v="White Non-Hispanic"/>
    <x v="3"/>
    <s v="Moderate"/>
    <s v="Male"/>
    <s v="Catholic, Roman Catholic"/>
    <s v="United Kingdom"/>
    <s v="Somewhat good"/>
    <x v="1"/>
    <x v="0"/>
    <s v="Somewhat unlikely"/>
    <s v="Yes, as a partner"/>
    <s v="Yes, as a partner"/>
    <s v="Yes, as a partner"/>
    <s v="Yes, as a partner"/>
    <s v="Yes, as a partner"/>
    <s v="Yes, as a partner"/>
    <s v="Countries will increase their focus on national interests"/>
  </r>
  <r>
    <s v="Single, living with a partner"/>
    <n v="2"/>
    <n v="2"/>
    <x v="0"/>
    <n v="44"/>
    <x v="1"/>
    <s v="Some postgraduate or professional schooling, no postgraduate degree"/>
    <s v="$50,000 but less than $75,000"/>
    <x v="2"/>
    <s v="No"/>
    <s v="White Non-Hispanic"/>
    <x v="0"/>
    <s v="Somewhat liberal"/>
    <s v="Female"/>
    <s v="Christian (Just Christian)"/>
    <s v="The European Union (EU)"/>
    <s v="Somewhat bad"/>
    <x v="0"/>
    <x v="0"/>
    <s v="Somewhat likely"/>
    <s v="Yes, as a partner"/>
    <s v="No, not a partner"/>
    <s v="No, not a partner"/>
    <s v="Yes, as a partner"/>
    <s v="Yes, as a partner"/>
    <s v="Yes, as a partner"/>
    <s v="Countries will increase their focus on national interests"/>
  </r>
  <r>
    <s v="Married"/>
    <n v="2"/>
    <n v="2"/>
    <x v="0"/>
    <n v="39"/>
    <x v="1"/>
    <s v="Some college, no degree (includes community college)"/>
    <s v="$40,000 but less than $50,000"/>
    <x v="0"/>
    <s v="No"/>
    <s v="White Non-Hispanic"/>
    <x v="0"/>
    <s v="Very conservative"/>
    <s v="Female"/>
    <s v="Catholic, Roman Catholic"/>
    <s v="Germany"/>
    <s v="Very good"/>
    <x v="0"/>
    <x v="0"/>
    <s v="Very likely"/>
    <s v="Yes, as a partner"/>
    <s v="Yes, as a partner"/>
    <s v="Yes, as a partner"/>
    <s v="Yes, as a partner"/>
    <s v="Yes, as a partner"/>
    <s v="Yes, as a partner"/>
    <s v="Countries will increase their focus on national interests"/>
  </r>
  <r>
    <s v="Married"/>
    <n v="3"/>
    <n v="3"/>
    <x v="0"/>
    <n v="53"/>
    <x v="0"/>
    <s v="Postgraduate or professional degree, including master's, doctorate, medical or law degree (e.g., MA, MS, PhD, MD, JD)"/>
    <s v="$75,000 but less than $100,000"/>
    <x v="2"/>
    <s v="No"/>
    <s v="White Non-Hispanic"/>
    <x v="0"/>
    <s v="Moderate"/>
    <s v="Female"/>
    <s v="Christian (Just Christian)"/>
    <s v="United Kingdom"/>
    <s v="Somewhat bad"/>
    <x v="0"/>
    <x v="2"/>
    <s v="Somewhat likely"/>
    <s v="Yes, as a partner"/>
    <s v="Yes, as a partner"/>
    <s v="Yes, as a partner"/>
    <s v="Yes, as a partner"/>
    <s v="Yes, as a partner"/>
    <s v="Yes, as a partner"/>
    <s v="Countries will increase their focus on national interests"/>
  </r>
  <r>
    <s v="Married"/>
    <n v="3"/>
    <n v="3"/>
    <x v="0"/>
    <n v="27"/>
    <x v="3"/>
    <s v="2 year associate degree from a college or university"/>
    <s v="$75,000 but less than $100,000"/>
    <x v="2"/>
    <s v="No"/>
    <s v="White Non-Hispanic"/>
    <x v="0"/>
    <s v="Somewhat conservative"/>
    <s v="Male"/>
    <s v="Protestant"/>
    <s v="China"/>
    <s v="DK/Refused"/>
    <x v="1"/>
    <x v="2"/>
    <s v="Very unlikely"/>
    <s v="Yes, as a partner"/>
    <s v="Yes, as a partner"/>
    <s v="Yes, as a partner"/>
    <s v="No, not a partner"/>
    <s v="No, not a partner"/>
    <s v="Yes, as a partner"/>
    <s v="Everything will be the same as before the crisis"/>
  </r>
  <r>
    <s v="Single, that is never married"/>
    <n v="1"/>
    <n v="1"/>
    <x v="0"/>
    <n v="36"/>
    <x v="1"/>
    <s v="4 year college or university degree/Bachelor.s degree (e.g., BS, BA, AB)"/>
    <s v="$30,000 but less than $40,000"/>
    <x v="0"/>
    <s v="No"/>
    <s v="White Non-Hispanic"/>
    <x v="0"/>
    <s v="Moderate"/>
    <s v="Male"/>
    <s v="Nothing in particular"/>
    <s v="DK/Refused"/>
    <s v="Very good"/>
    <x v="0"/>
    <x v="0"/>
    <s v="Very unlikely"/>
    <s v="Yes, as a partner"/>
    <s v="No, not a partner"/>
    <s v="No, not a partner"/>
    <s v="Yes, as a partner"/>
    <s v="Yes, as a partner"/>
    <s v="Yes, as a partner"/>
    <s v="Everything will be the same as before the crisis"/>
  </r>
  <r>
    <s v="Single, that is never married"/>
    <n v="1"/>
    <n v="1"/>
    <x v="0"/>
    <n v="35"/>
    <x v="1"/>
    <s v="Some college, no degree (includes community college)"/>
    <s v="$25,000 but less than $30,000"/>
    <x v="0"/>
    <s v="No"/>
    <s v="White Non-Hispanic"/>
    <x v="0"/>
    <s v="Moderate"/>
    <s v="Male"/>
    <s v="Catholic, Roman Catholic"/>
    <s v="Canada"/>
    <s v="Somewhat good"/>
    <x v="0"/>
    <x v="2"/>
    <s v="Somewhat likely"/>
    <s v="Yes, as a partner"/>
    <s v="Yes, as a partner"/>
    <s v="Yes, as a partner"/>
    <s v="Yes, as a partner"/>
    <s v="Yes, as a partner"/>
    <s v="Yes, as a partner"/>
    <s v="Countries will increase their focus on national interests"/>
  </r>
  <r>
    <s v="Married"/>
    <n v="2"/>
    <n v="2"/>
    <x v="0"/>
    <n v="30"/>
    <x v="1"/>
    <s v="4 year college or university degree/Bachelor.s degree (e.g., BS, BA, AB)"/>
    <s v="$75,000 but less than $100,000"/>
    <x v="2"/>
    <s v="No"/>
    <s v="White Non-Hispanic"/>
    <x v="0"/>
    <s v="Moderate"/>
    <s v="Female"/>
    <s v="Catholic, Roman Catholic"/>
    <s v="Germany"/>
    <s v="Very good"/>
    <x v="0"/>
    <x v="0"/>
    <s v="Very likely"/>
    <s v="No, not a partner"/>
    <s v="Yes, as a partner"/>
    <s v="Yes, as a partner"/>
    <s v="No, not a partner"/>
    <s v="No, not a partner"/>
    <s v="Yes, as a partner"/>
    <s v="Everything will be the same as before the crisis"/>
  </r>
  <r>
    <s v="Single, that is never married"/>
    <n v="3"/>
    <n v="3"/>
    <x v="0"/>
    <n v="23"/>
    <x v="3"/>
    <s v="High school graduate (Grade 12 with diploma or GED certificate)"/>
    <s v="$25,000 but less than $30,000"/>
    <x v="0"/>
    <s v="No"/>
    <s v="White Non-Hispanic"/>
    <x v="3"/>
    <s v="Moderate"/>
    <s v="Female"/>
    <s v="Presbyterian"/>
    <s v="United Kingdom"/>
    <s v="Somewhat good"/>
    <x v="4"/>
    <x v="1"/>
    <s v="Somewhat likely"/>
    <s v="Yes, as a partner"/>
    <s v="Yes, as a partner"/>
    <s v="Yes, as a partner"/>
    <s v="Yes, as a partner"/>
    <s v="Yes, as a partner"/>
    <s v="Yes, as a partner"/>
    <s v="Countries will increase their focus on national interests"/>
  </r>
  <r>
    <s v="Separated"/>
    <n v="1"/>
    <n v="1"/>
    <x v="0"/>
    <n v="62"/>
    <x v="0"/>
    <s v="4 year college or university degree/Bachelor.s degree (e.g., BS, BA, AB)"/>
    <s v="$50,000 but less than $75,000"/>
    <x v="2"/>
    <s v="Yes"/>
    <s v="White Hispanic"/>
    <x v="0"/>
    <s v="Very conservative"/>
    <s v="Male"/>
    <s v="Catholic, Roman Catholic"/>
    <s v="Mexico"/>
    <s v="Somewhat bad"/>
    <x v="0"/>
    <x v="2"/>
    <s v="Somewhat unlikely"/>
    <s v="Yes, as a partner"/>
    <s v="No, not a partner"/>
    <s v="No, not a partner"/>
    <s v="No, not a partner"/>
    <s v="No, not a partner"/>
    <s v="No, not a partner"/>
    <s v="Countries will cooperate more with other countries"/>
  </r>
  <r>
    <s v="Married"/>
    <n v="2"/>
    <n v="2"/>
    <x v="0"/>
    <n v="60"/>
    <x v="0"/>
    <s v="2 year associate degree from a college or university"/>
    <s v="$40,000 but less than $50,000"/>
    <x v="0"/>
    <s v="No"/>
    <s v="Asian/Chinese/Japanese"/>
    <x v="0"/>
    <s v="Somewhat liberal"/>
    <s v="Male"/>
    <s v="Christian (Just Christian)"/>
    <s v="United Kingdom"/>
    <s v="Somewhat good"/>
    <x v="0"/>
    <x v="2"/>
    <s v="Somewhat unlikely"/>
    <s v="Yes, as a partner"/>
    <s v="Yes, as a partner"/>
    <s v="No, not a partner"/>
    <s v="Yes, as a partner"/>
    <s v="Yes, as a partner"/>
    <s v="Yes, as a partner"/>
    <s v="Countries will cooperate more with other countries"/>
  </r>
  <r>
    <s v="Single, living with a partner"/>
    <n v="2"/>
    <n v="2"/>
    <x v="0"/>
    <n v="36"/>
    <x v="1"/>
    <s v="Some postgraduate or professional schooling, no postgraduate degree"/>
    <s v="$200,000 to under $250,000"/>
    <x v="1"/>
    <s v="No"/>
    <s v="White Non-Hispanic"/>
    <x v="0"/>
    <s v="Very liberal"/>
    <s v="Male"/>
    <s v="Nothing in particular"/>
    <s v="United Kingdom"/>
    <s v="Somewhat bad"/>
    <x v="0"/>
    <x v="0"/>
    <s v="Somewhat likely"/>
    <s v="Yes, as a partner"/>
    <s v="Yes, as a partner"/>
    <s v="Yes, as a partner"/>
    <s v="Yes, as a partner"/>
    <s v="Yes, as a partner"/>
    <s v="Yes, as a partner"/>
    <s v="Countries will increase their focus on national interests"/>
  </r>
  <r>
    <s v="Divorced"/>
    <n v="5"/>
    <n v="3"/>
    <x v="1"/>
    <n v="47"/>
    <x v="1"/>
    <s v="2 year associate degree from a college or university"/>
    <s v="$40,000 but less than $50,000"/>
    <x v="0"/>
    <s v="No"/>
    <s v="Black Non-Hispanic"/>
    <x v="0"/>
    <s v="Somewhat liberal"/>
    <s v="Female"/>
    <s v="Protestant"/>
    <s v="United Kingdom"/>
    <s v="Somewhat good"/>
    <x v="0"/>
    <x v="0"/>
    <s v="Somewhat likely"/>
    <s v="Yes, as a partner"/>
    <s v="No, not a partner"/>
    <s v="No, not a partner"/>
    <s v="Yes, as a partner"/>
    <s v="Yes, as a partner"/>
    <s v="Yes, as a partner"/>
    <s v="Countries will increase their focus on national interests"/>
  </r>
  <r>
    <s v="Married"/>
    <n v="5"/>
    <n v="3"/>
    <x v="0"/>
    <n v="45"/>
    <x v="1"/>
    <s v="High school graduate (Grade 12 with diploma or GED certificate)"/>
    <s v="$50,000 but less than $75,000"/>
    <x v="2"/>
    <s v="No"/>
    <s v="White Non-Hispanic"/>
    <x v="0"/>
    <s v="Somewhat conservative"/>
    <s v="Female"/>
    <s v="Christian (Just Christian)"/>
    <s v="DK/Refused"/>
    <s v="Very good"/>
    <x v="0"/>
    <x v="0"/>
    <s v="Somewhat unlikely"/>
    <s v="Yes, as a partner"/>
    <s v="Yes, as a partner"/>
    <s v="Yes, as a partner"/>
    <s v="Yes, as a partner"/>
    <s v="Yes, as a partner"/>
    <s v="Yes, as a partner"/>
    <s v="Countries will increase their focus on national interests"/>
  </r>
  <r>
    <s v="Single, that is never married"/>
    <n v="1"/>
    <n v="1"/>
    <x v="0"/>
    <n v="30"/>
    <x v="1"/>
    <s v="4 year college or university degree/Bachelor.s degree (e.g., BS, BA, AB)"/>
    <s v="$50,000 but less than $75,000"/>
    <x v="2"/>
    <s v="No"/>
    <s v="White Non-Hispanic"/>
    <x v="3"/>
    <s v="Very conservative"/>
    <s v="Female"/>
    <s v="Christian (Just Christian)"/>
    <s v="United Kingdom"/>
    <s v="Very good"/>
    <x v="0"/>
    <x v="0"/>
    <s v="Very likely"/>
    <s v="Yes, as a partner"/>
    <s v="No, not a partner"/>
    <s v="No, not a partner"/>
    <s v="Yes, as a partner"/>
    <s v="Yes, as a partner"/>
    <s v="Yes, as a partner"/>
    <s v="Everything will be the same as before the crisis"/>
  </r>
  <r>
    <s v="Married"/>
    <n v="2"/>
    <n v="2"/>
    <x v="0"/>
    <n v="68"/>
    <x v="2"/>
    <s v="4 year college or university degree/Bachelor.s degree (e.g., BS, BA, AB)"/>
    <s v="$75,000 but less than $100,000"/>
    <x v="2"/>
    <s v="No"/>
    <s v="Black Non-Hispanic"/>
    <x v="0"/>
    <s v="Somewhat liberal"/>
    <s v="Male"/>
    <s v="Protestant"/>
    <s v="The European Union (EU)"/>
    <s v="Somewhat good"/>
    <x v="0"/>
    <x v="0"/>
    <s v="Somewhat likely"/>
    <s v="Yes, as a partner"/>
    <s v="Yes, as a partner"/>
    <s v="Yes, as a partner"/>
    <s v="Yes, as a partner"/>
    <s v="Yes, as a partner"/>
    <s v="Yes, as a partner"/>
    <s v="Countries will cooperate more with other countries"/>
  </r>
  <r>
    <s v="Married"/>
    <n v="2"/>
    <n v="2"/>
    <x v="0"/>
    <n v="29"/>
    <x v="3"/>
    <s v="2 year associate degree from a college or university"/>
    <s v="$75,000 but less than $100,000"/>
    <x v="2"/>
    <s v="No"/>
    <s v="White Non-Hispanic"/>
    <x v="0"/>
    <s v="Somewhat liberal"/>
    <s v="Male"/>
    <s v="Catholic, Roman Catholic"/>
    <s v="Germany"/>
    <s v="Very good"/>
    <x v="0"/>
    <x v="0"/>
    <s v="Somewhat likely"/>
    <s v="Yes, as a partner"/>
    <s v="Yes, as a partner"/>
    <s v="Yes, as a partner"/>
    <s v="Yes, as a partner"/>
    <s v="Yes, as a partner"/>
    <s v="Yes, as a partner"/>
    <s v="Countries will cooperate more with other countries"/>
  </r>
  <r>
    <s v="Widowed"/>
    <s v="Refused"/>
    <s v="Refused"/>
    <x v="0"/>
    <n v="86"/>
    <x v="2"/>
    <s v="High school graduate (Grade 12 with diploma or GED certificate)"/>
    <s v="Less than $15,000"/>
    <x v="0"/>
    <s v="No"/>
    <s v="White Non-Hispanic"/>
    <x v="0"/>
    <s v="Refused"/>
    <s v="Female"/>
    <s v="Catholic, Roman Catholic"/>
    <s v="United Kingdom"/>
    <s v="Somewhat good"/>
    <x v="0"/>
    <x v="0"/>
    <s v="Somewhat likely"/>
    <s v="Yes, as a partner"/>
    <s v="No, not a partner"/>
    <s v="No, not a partner"/>
    <s v="Yes, as a partner"/>
    <s v="Yes, as a partner"/>
    <s v="Yes, as a partner"/>
    <s v="Everything will be the same as before the crisis"/>
  </r>
  <r>
    <s v="Married"/>
    <n v="3"/>
    <n v="3"/>
    <x v="0"/>
    <n v="49"/>
    <x v="1"/>
    <s v="2 year associate degree from a college or university"/>
    <s v="$75,000 but less than $100,000"/>
    <x v="2"/>
    <s v="Yes"/>
    <s v="White Hispanic"/>
    <x v="0"/>
    <s v="Moderate"/>
    <s v="Male"/>
    <s v="Catholic, Roman Catholic"/>
    <s v="The European Union (EU)"/>
    <s v="Somewhat bad"/>
    <x v="0"/>
    <x v="0"/>
    <s v="Somewhat likely"/>
    <s v="Yes, as a partner"/>
    <s v="No, not a partner"/>
    <s v="No, not a partner"/>
    <s v="Yes, as a partner"/>
    <s v="Yes, as a partner"/>
    <s v="Yes, as a partner"/>
    <s v="Countries will cooperate more with other countries"/>
  </r>
  <r>
    <s v="Married"/>
    <n v="3"/>
    <n v="3"/>
    <x v="0"/>
    <n v="49"/>
    <x v="1"/>
    <s v="Some postgraduate or professional schooling, no postgraduate degree"/>
    <s v="$150,000 to under $200,000"/>
    <x v="1"/>
    <s v="No"/>
    <s v="Black Non-Hispanic"/>
    <x v="0"/>
    <s v="Somewhat liberal"/>
    <s v="Female"/>
    <s v="Atheist"/>
    <s v="United Kingdom"/>
    <s v="Somewhat good"/>
    <x v="0"/>
    <x v="0"/>
    <s v="Very likely"/>
    <s v="Yes, as a partner"/>
    <s v="No, not a partner"/>
    <s v="No, not a partner"/>
    <s v="No, not a partner"/>
    <s v="Yes, as a partner"/>
    <s v="Yes, as a partner"/>
    <s v="Countries will increase their focus on national interests"/>
  </r>
  <r>
    <s v="Single, that is never married"/>
    <n v="1"/>
    <n v="1"/>
    <x v="0"/>
    <n v="42"/>
    <x v="1"/>
    <s v="4 year college or university degree/Bachelor.s degree (e.g., BS, BA, AB)"/>
    <s v="Less than $15,000"/>
    <x v="0"/>
    <s v="No"/>
    <s v="White Non-Hispanic"/>
    <x v="0"/>
    <s v="Moderate"/>
    <s v="Female"/>
    <s v="Protestant"/>
    <s v="Canada"/>
    <s v="Somewhat bad"/>
    <x v="0"/>
    <x v="0"/>
    <s v="Somewhat likely"/>
    <s v="Yes, as a partner"/>
    <s v="Yes, as a partner"/>
    <s v="Yes, as a partner"/>
    <s v="Yes, as a partner"/>
    <s v="Yes, as a partner"/>
    <s v="Yes, as a partner"/>
    <s v="Everything will be the same as before the crisis"/>
  </r>
  <r>
    <s v="Married"/>
    <n v="5"/>
    <n v="2"/>
    <x v="0"/>
    <n v="39"/>
    <x v="1"/>
    <s v="4 year college or university degree/Bachelor.s degree (e.g., BS, BA, AB)"/>
    <s v="$150,000 to under $200,000"/>
    <x v="1"/>
    <s v="No"/>
    <s v="White Non-Hispanic"/>
    <x v="0"/>
    <s v="Very conservative"/>
    <s v="Male"/>
    <s v="Mormon (Church of Jesus Christ of Latter-Day Saints/LDS)"/>
    <s v="Israel"/>
    <s v="Somewhat good"/>
    <x v="0"/>
    <x v="0"/>
    <s v="Somewhat unlikely"/>
    <s v="Yes, as a partner"/>
    <s v="Yes, as a partner"/>
    <s v="Yes, as a partner"/>
    <s v="Yes, as a partner"/>
    <s v="No, not a partner"/>
    <s v="Yes, as a partner"/>
    <s v="Everything will be the same as before the crisis"/>
  </r>
  <r>
    <s v="Married"/>
    <n v="2"/>
    <n v="2"/>
    <x v="0"/>
    <n v="40"/>
    <x v="1"/>
    <s v="4 year college or university degree/Bachelor.s degree (e.g., BS, BA, AB)"/>
    <s v="$75,000 but less than $100,000"/>
    <x v="2"/>
    <s v="No"/>
    <s v="White Non-Hispanic"/>
    <x v="0"/>
    <s v="Very conservative"/>
    <s v="Female"/>
    <s v="Jehovah's Witness"/>
    <s v="United Kingdom"/>
    <s v="Somewhat good"/>
    <x v="1"/>
    <x v="2"/>
    <s v="Somewhat unlikely"/>
    <s v="Yes, as a partner"/>
    <s v="Yes, as a partner"/>
    <s v="Yes, as a partner"/>
    <s v="Yes, as a partner"/>
    <s v="Yes, as a partner"/>
    <s v="Yes, as a partner"/>
    <s v="Countries will increase their focus on national interests"/>
  </r>
  <r>
    <s v="Married"/>
    <n v="2"/>
    <n v="2"/>
    <x v="0"/>
    <n v="51"/>
    <x v="0"/>
    <s v="4 year college or university degree/Bachelor.s degree (e.g., BS, BA, AB)"/>
    <s v="$75,000 but less than $100,000"/>
    <x v="2"/>
    <s v="No"/>
    <s v="White Non-Hispanic"/>
    <x v="0"/>
    <s v="Moderate"/>
    <s v="Male"/>
    <s v="Baptist"/>
    <s v="Canada"/>
    <s v="Somewhat bad"/>
    <x v="0"/>
    <x v="0"/>
    <s v="Somewhat unlikely"/>
    <s v="No, not a partner"/>
    <s v="No, not a partner"/>
    <s v="Yes, as a partner"/>
    <s v="Yes, as a partner"/>
    <s v="Yes, as a partner"/>
    <s v="Yes, as a partner"/>
    <s v="Everything will be the same as before the crisis"/>
  </r>
  <r>
    <s v="Married"/>
    <n v="4"/>
    <n v="2"/>
    <x v="0"/>
    <n v="44"/>
    <x v="1"/>
    <s v="2 year associate degree from a college or university"/>
    <s v="$75,000 but less than $100,000"/>
    <x v="2"/>
    <s v="No"/>
    <s v="White Non-Hispanic"/>
    <x v="0"/>
    <s v="Moderate"/>
    <s v="Female"/>
    <s v="Protestant"/>
    <s v="United Kingdom"/>
    <s v="Somewhat bad"/>
    <x v="0"/>
    <x v="0"/>
    <s v="Somewhat likely"/>
    <s v="Yes, as a partner"/>
    <s v="Yes, as a partner"/>
    <s v="Yes, as a partner"/>
    <s v="Yes, as a partner"/>
    <s v="Yes, as a partner"/>
    <s v="Yes, as a partner"/>
    <s v="Countries will increase their focus on national interests"/>
  </r>
  <r>
    <s v="Single, that is never married"/>
    <n v="3"/>
    <n v="3"/>
    <x v="0"/>
    <n v="29"/>
    <x v="3"/>
    <s v="4 year college or university degree/Bachelor.s degree (e.g., BS, BA, AB)"/>
    <s v="$30,000 but less than $40,000"/>
    <x v="0"/>
    <s v="No"/>
    <s v="Asian/Chinese/Japanese"/>
    <x v="0"/>
    <s v="Very liberal"/>
    <s v="Male"/>
    <s v="Atheist"/>
    <s v="Germany"/>
    <s v="Somewhat bad"/>
    <x v="0"/>
    <x v="0"/>
    <s v="Somewhat likely"/>
    <s v="Yes, as a partner"/>
    <s v="Yes, as a partner"/>
    <s v="Yes, as a partner"/>
    <s v="Yes, as a partner"/>
    <s v="Yes, as a partner"/>
    <s v="Yes, as a partner"/>
    <s v="Countries will increase their focus on national interests"/>
  </r>
  <r>
    <s v="Married"/>
    <n v="2"/>
    <n v="2"/>
    <x v="0"/>
    <n v="60"/>
    <x v="0"/>
    <s v="Some college, no degree (includes community college)"/>
    <s v="$50,000 but less than $75,000"/>
    <x v="2"/>
    <s v="No"/>
    <s v="White Non-Hispanic"/>
    <x v="0"/>
    <s v="Somewhat conservative"/>
    <s v="Female"/>
    <s v="Catholic, Roman Catholic"/>
    <s v="China"/>
    <s v="Somewhat good"/>
    <x v="1"/>
    <x v="2"/>
    <s v="Somewhat unlikely"/>
    <s v="Yes, as a partner"/>
    <s v="Yes, as a partner"/>
    <s v="Yes, as a partner"/>
    <s v="Yes, as a partner"/>
    <s v="Yes, as a partner"/>
    <s v="Yes, as a partner"/>
    <s v="Countries will cooperate more with other countries"/>
  </r>
  <r>
    <s v="Married"/>
    <n v="2"/>
    <n v="2"/>
    <x v="0"/>
    <n v="52"/>
    <x v="0"/>
    <s v="2 year associate degree from a college or university"/>
    <s v="$50,000 but less than $75,000"/>
    <x v="2"/>
    <s v="No"/>
    <s v="White Non-Hispanic"/>
    <x v="1"/>
    <s v="Very conservative"/>
    <s v="Female"/>
    <s v="Christian (Just Christian)"/>
    <s v="Israel"/>
    <s v="Somewhat good"/>
    <x v="0"/>
    <x v="0"/>
    <s v="Somewhat unlikely"/>
    <s v="No, not a partner"/>
    <s v="No, not a partner"/>
    <s v="No, not a partner"/>
    <s v="No, not a partner"/>
    <s v="No, not a partner"/>
    <s v="No, not a partner"/>
    <s v="Everything will be the same as before the crisis"/>
  </r>
  <r>
    <s v="Divorced"/>
    <n v="1"/>
    <n v="1"/>
    <x v="0"/>
    <n v="62"/>
    <x v="0"/>
    <s v="High school graduate (Grade 12 with diploma or GED certificate)"/>
    <s v="Refused"/>
    <x v="3"/>
    <s v="No"/>
    <s v="Refused"/>
    <x v="3"/>
    <s v="Refused"/>
    <s v="Male"/>
    <s v="Lutheran"/>
    <s v="Mexico"/>
    <s v="DK/Refused"/>
    <x v="4"/>
    <x v="2"/>
    <s v="Very unlikely"/>
    <s v="Yes, as a partner"/>
    <s v="DK/Refused"/>
    <s v="No, not a partner"/>
    <s v="Yes, as a partner"/>
    <s v="Yes, as a partner"/>
    <s v="Yes, as a partner"/>
    <s v="Countries will increase their focus on national interests"/>
  </r>
  <r>
    <s v="Married"/>
    <n v="5"/>
    <n v="4"/>
    <x v="1"/>
    <n v="55"/>
    <x v="0"/>
    <s v="4 year college or university degree/Bachelor.s degree (e.g., BS, BA, AB)"/>
    <s v="$50,000 but less than $75,000"/>
    <x v="2"/>
    <s v="No"/>
    <s v="White Non-Hispanic"/>
    <x v="0"/>
    <s v="Somewhat liberal"/>
    <s v="Female"/>
    <s v="Nothing in particular"/>
    <s v="Other"/>
    <s v="Somewhat good"/>
    <x v="0"/>
    <x v="0"/>
    <s v="Somewhat likely"/>
    <s v="Yes, as a partner"/>
    <s v="Yes, as a partner"/>
    <s v="Yes, as a partner"/>
    <s v="Yes, as a partner"/>
    <s v="Yes, as a partner"/>
    <s v="Yes, as a partner"/>
    <s v="Countries will cooperate more with other countries"/>
  </r>
  <r>
    <s v="Single, living with a partner"/>
    <n v="2"/>
    <n v="2"/>
    <x v="0"/>
    <n v="71"/>
    <x v="2"/>
    <s v="Some college, no degree (includes community college)"/>
    <s v="Less than $50,000 (Unspecified)"/>
    <x v="0"/>
    <s v="No"/>
    <s v="White Non-Hispanic"/>
    <x v="1"/>
    <s v="Somewhat conservative"/>
    <s v="Male"/>
    <s v="Baptist"/>
    <s v="United Kingdom"/>
    <s v="Somewhat good"/>
    <x v="1"/>
    <x v="0"/>
    <s v="Very likely"/>
    <s v="DK/Refused"/>
    <s v="DK/Refused"/>
    <s v="No, not a partner"/>
    <s v="DK/Refused"/>
    <s v="Yes, as a partner"/>
    <s v="Yes, as a partner"/>
    <s v="DK/Refused"/>
  </r>
  <r>
    <s v="Married"/>
    <n v="3"/>
    <n v="3"/>
    <x v="0"/>
    <n v="38"/>
    <x v="1"/>
    <s v="4 year college or university degree/Bachelor.s degree (e.g., BS, BA, AB)"/>
    <s v="$75,000 but less than $100,000"/>
    <x v="2"/>
    <s v="No"/>
    <s v="White Non-Hispanic"/>
    <x v="0"/>
    <s v="Moderate"/>
    <s v="Female"/>
    <s v="Catholic, Roman Catholic"/>
    <s v="The European Union (EU)"/>
    <s v="Somewhat good"/>
    <x v="0"/>
    <x v="0"/>
    <s v="Somewhat unlikely"/>
    <s v="Yes, as a partner"/>
    <s v="Yes, as a partner"/>
    <s v="No, not a partner"/>
    <s v="Yes, as a partner"/>
    <s v="Yes, as a partner"/>
    <s v="Yes, as a partner"/>
    <s v="Everything will be the same as before the crisis"/>
  </r>
  <r>
    <s v="Married"/>
    <n v="3"/>
    <n v="3"/>
    <x v="0"/>
    <n v="55"/>
    <x v="0"/>
    <s v="4 year college or university degree/Bachelor.s degree (e.g., BS, BA, AB)"/>
    <s v="$75,000 but less than $100,000"/>
    <x v="2"/>
    <s v="No"/>
    <s v="White Non-Hispanic"/>
    <x v="0"/>
    <s v="Moderate"/>
    <s v="Male"/>
    <s v="Protestant"/>
    <s v="United Kingdom"/>
    <s v="Somewhat good"/>
    <x v="4"/>
    <x v="1"/>
    <s v="Somewhat unlikely"/>
    <s v="No, not a partner"/>
    <s v="No, not a partner"/>
    <s v="No, not a partner"/>
    <s v="Yes, as a partner"/>
    <s v="No, not a partner"/>
    <s v="Yes, as a partner"/>
    <s v="Everything will be the same as before the crisis"/>
  </r>
  <r>
    <s v="Single, that is never married"/>
    <n v="5"/>
    <n v="1"/>
    <x v="0"/>
    <n v="30"/>
    <x v="1"/>
    <s v="2 year associate degree from a college or university"/>
    <s v="$100,000 to under $150,000"/>
    <x v="1"/>
    <s v="Yes"/>
    <s v="Unspecified Hispanic"/>
    <x v="0"/>
    <s v="Somewhat conservative"/>
    <s v="Male"/>
    <s v="Christian (Just Christian)"/>
    <s v="Mexico"/>
    <s v="Somewhat good"/>
    <x v="0"/>
    <x v="0"/>
    <s v="Very likely"/>
    <s v="No, not a partner"/>
    <s v="No, not a partner"/>
    <s v="Yes, as a partner"/>
    <s v="Yes, as a partner"/>
    <s v="Yes, as a partner"/>
    <s v="No, not a partner"/>
    <s v="Countries will cooperate more with other countries"/>
  </r>
  <r>
    <s v="Divorced"/>
    <n v="1"/>
    <n v="1"/>
    <x v="0"/>
    <n v="54"/>
    <x v="0"/>
    <s v="4 year college or university degree/Bachelor.s degree (e.g., BS, BA, AB)"/>
    <s v="Less than $15,000"/>
    <x v="0"/>
    <s v="No"/>
    <s v="White Non-Hispanic"/>
    <x v="0"/>
    <s v="Very conservative"/>
    <s v="Female"/>
    <s v="Lutheran"/>
    <s v="United Kingdom"/>
    <s v="Very good"/>
    <x v="0"/>
    <x v="0"/>
    <s v="Somewhat unlikely"/>
    <s v="Yes, as a partner"/>
    <s v="Yes, as a partner"/>
    <s v="Yes, as a partner"/>
    <s v="Yes, as a partner"/>
    <s v="Yes, as a partner"/>
    <s v="Yes, as a partner"/>
    <s v="Countries will cooperate more with other countri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E94BE-C318-427F-AE7B-E03B2485583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1" firstHeaderRow="0" firstDataRow="1" firstDataCol="1"/>
  <pivotFields count="27">
    <pivotField showAll="0"/>
    <pivotField showAll="0"/>
    <pivotField showAll="0"/>
    <pivotField axis="axisRow" dataField="1" showAll="0">
      <items count="5">
        <item m="1" x="3"/>
        <item x="1"/>
        <item x="2"/>
        <item x="0"/>
        <item t="default"/>
      </items>
    </pivotField>
    <pivotField showAll="0"/>
    <pivotField showAll="0"/>
    <pivotField showAll="0"/>
    <pivotField showAll="0"/>
    <pivotField showAll="0"/>
    <pivotField showAll="0"/>
    <pivotField showAll="0"/>
    <pivotField axis="axisRow" dataField="1" showAll="0">
      <items count="6">
        <item x="0"/>
        <item x="2"/>
        <item m="1" x="4"/>
        <item x="3"/>
        <item x="1"/>
        <item t="default"/>
      </items>
    </pivotField>
    <pivotField showAll="0"/>
    <pivotField showAll="0"/>
    <pivotField showAll="0"/>
    <pivotField showAll="0"/>
    <pivotField showAll="0"/>
    <pivotField axis="axisRow" dataField="1" showAll="0">
      <items count="6">
        <item x="4"/>
        <item x="3"/>
        <item x="0"/>
        <item x="1"/>
        <item x="2"/>
        <item t="default"/>
      </items>
    </pivotField>
    <pivotField showAll="0"/>
    <pivotField showAll="0"/>
    <pivotField showAll="0"/>
    <pivotField showAll="0"/>
    <pivotField showAll="0"/>
    <pivotField showAll="0"/>
    <pivotField showAll="0"/>
    <pivotField showAll="0"/>
    <pivotField showAll="0"/>
  </pivotFields>
  <rowFields count="3">
    <field x="3"/>
    <field x="11"/>
    <field x="17"/>
  </rowFields>
  <rowItems count="38">
    <i>
      <x v="1"/>
    </i>
    <i r="1">
      <x/>
    </i>
    <i r="2">
      <x/>
    </i>
    <i r="2">
      <x v="2"/>
    </i>
    <i r="2">
      <x v="3"/>
    </i>
    <i r="1">
      <x v="3"/>
    </i>
    <i r="2">
      <x v="2"/>
    </i>
    <i r="2">
      <x v="3"/>
    </i>
    <i r="1">
      <x v="4"/>
    </i>
    <i r="2">
      <x v="2"/>
    </i>
    <i r="2">
      <x v="4"/>
    </i>
    <i>
      <x v="2"/>
    </i>
    <i r="1">
      <x v="1"/>
    </i>
    <i r="2">
      <x v="3"/>
    </i>
    <i>
      <x v="3"/>
    </i>
    <i r="1">
      <x/>
    </i>
    <i r="2">
      <x/>
    </i>
    <i r="2">
      <x v="1"/>
    </i>
    <i r="2">
      <x v="2"/>
    </i>
    <i r="2">
      <x v="3"/>
    </i>
    <i r="2">
      <x v="4"/>
    </i>
    <i r="1">
      <x v="1"/>
    </i>
    <i r="2">
      <x/>
    </i>
    <i r="2">
      <x v="1"/>
    </i>
    <i r="2">
      <x v="2"/>
    </i>
    <i r="2">
      <x v="3"/>
    </i>
    <i r="1">
      <x v="3"/>
    </i>
    <i r="2">
      <x/>
    </i>
    <i r="2">
      <x v="1"/>
    </i>
    <i r="2">
      <x v="2"/>
    </i>
    <i r="2">
      <x v="3"/>
    </i>
    <i r="2">
      <x v="4"/>
    </i>
    <i r="1">
      <x v="4"/>
    </i>
    <i r="2">
      <x/>
    </i>
    <i r="2">
      <x v="1"/>
    </i>
    <i r="2">
      <x v="2"/>
    </i>
    <i r="2">
      <x v="3"/>
    </i>
    <i t="grand">
      <x/>
    </i>
  </rowItems>
  <colFields count="1">
    <field x="-2"/>
  </colFields>
  <colItems count="3">
    <i>
      <x/>
    </i>
    <i i="1">
      <x v="1"/>
    </i>
    <i i="2">
      <x v="2"/>
    </i>
  </colItems>
  <dataFields count="3">
    <dataField name="Count of parent" fld="3" subtotal="count" baseField="0" baseItem="0"/>
    <dataField name="Count of partyln" fld="11" subtotal="count" baseField="0" baseItem="0"/>
    <dataField name="Count of Q3a"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AACC5-E6D5-49E5-8012-9E1926AB366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G9" firstHeaderRow="1" firstDataRow="2" firstDataCol="1"/>
  <pivotFields count="27">
    <pivotField showAll="0"/>
    <pivotField showAll="0"/>
    <pivotField showAll="0"/>
    <pivotField showAll="0"/>
    <pivotField showAll="0"/>
    <pivotField axis="axisRow"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6">
        <item x="1"/>
        <item x="3"/>
        <item x="2"/>
        <item x="0"/>
        <item x="4"/>
        <item t="default"/>
      </items>
    </pivotField>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Fields count="1">
    <field x="18"/>
  </colFields>
  <colItems count="6">
    <i>
      <x/>
    </i>
    <i>
      <x v="1"/>
    </i>
    <i>
      <x v="2"/>
    </i>
    <i>
      <x v="3"/>
    </i>
    <i>
      <x v="4"/>
    </i>
    <i t="grand">
      <x/>
    </i>
  </colItems>
  <dataFields count="1">
    <dataField name="Count of Q3b" fld="18" subtotal="count" baseField="0" baseItem="0"/>
  </dataFields>
  <chartFormats count="5">
    <chartFormat chart="7" format="0" series="1">
      <pivotArea type="data" outline="0" fieldPosition="0">
        <references count="2">
          <reference field="4294967294" count="1" selected="0">
            <x v="0"/>
          </reference>
          <reference field="18" count="1" selected="0">
            <x v="0"/>
          </reference>
        </references>
      </pivotArea>
    </chartFormat>
    <chartFormat chart="7" format="1" series="1">
      <pivotArea type="data" outline="0" fieldPosition="0">
        <references count="2">
          <reference field="4294967294" count="1" selected="0">
            <x v="0"/>
          </reference>
          <reference field="18" count="1" selected="0">
            <x v="1"/>
          </reference>
        </references>
      </pivotArea>
    </chartFormat>
    <chartFormat chart="7" format="2" series="1">
      <pivotArea type="data" outline="0" fieldPosition="0">
        <references count="2">
          <reference field="4294967294" count="1" selected="0">
            <x v="0"/>
          </reference>
          <reference field="18" count="1" selected="0">
            <x v="2"/>
          </reference>
        </references>
      </pivotArea>
    </chartFormat>
    <chartFormat chart="7" format="3" series="1">
      <pivotArea type="data" outline="0" fieldPosition="0">
        <references count="2">
          <reference field="4294967294" count="1" selected="0">
            <x v="0"/>
          </reference>
          <reference field="18" count="1" selected="0">
            <x v="3"/>
          </reference>
        </references>
      </pivotArea>
    </chartFormat>
    <chartFormat chart="7" format="4"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F5FED-372F-44F2-BBA0-DE3EA66D621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0" firstHeaderRow="1" firstDataRow="2" firstDataCol="1"/>
  <pivotFields count="27">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pivotField showAll="0"/>
    <pivotField showAll="0"/>
    <pivotField showAll="0"/>
    <pivotField showAll="0"/>
    <pivotField showAll="0"/>
    <pivotField showAll="0"/>
    <pivotField showAll="0"/>
    <pivotField axis="axisCol" dataField="1" showAll="0">
      <items count="6">
        <item x="1"/>
        <item x="3"/>
        <item x="2"/>
        <item x="0"/>
        <item x="4"/>
        <item t="default"/>
      </items>
    </pivotField>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18"/>
  </colFields>
  <colItems count="6">
    <i>
      <x/>
    </i>
    <i>
      <x v="1"/>
    </i>
    <i>
      <x v="2"/>
    </i>
    <i>
      <x v="3"/>
    </i>
    <i>
      <x v="4"/>
    </i>
    <i t="grand">
      <x/>
    </i>
  </colItems>
  <dataFields count="1">
    <dataField name="Count of Q3b" fld="18" subtotal="count" baseField="0" baseItem="0"/>
  </dataFields>
  <chartFormats count="5">
    <chartFormat chart="3" format="0" series="1">
      <pivotArea type="data" outline="0" fieldPosition="0">
        <references count="2">
          <reference field="4294967294" count="1" selected="0">
            <x v="0"/>
          </reference>
          <reference field="18" count="1" selected="0">
            <x v="0"/>
          </reference>
        </references>
      </pivotArea>
    </chartFormat>
    <chartFormat chart="3" format="1" series="1">
      <pivotArea type="data" outline="0" fieldPosition="0">
        <references count="2">
          <reference field="4294967294" count="1" selected="0">
            <x v="0"/>
          </reference>
          <reference field="18" count="1" selected="0">
            <x v="1"/>
          </reference>
        </references>
      </pivotArea>
    </chartFormat>
    <chartFormat chart="3" format="2" series="1">
      <pivotArea type="data" outline="0" fieldPosition="0">
        <references count="2">
          <reference field="4294967294" count="1" selected="0">
            <x v="0"/>
          </reference>
          <reference field="18" count="1" selected="0">
            <x v="2"/>
          </reference>
        </references>
      </pivotArea>
    </chartFormat>
    <chartFormat chart="3" format="3" series="1">
      <pivotArea type="data" outline="0" fieldPosition="0">
        <references count="2">
          <reference field="4294967294" count="1" selected="0">
            <x v="0"/>
          </reference>
          <reference field="18" count="1" selected="0">
            <x v="3"/>
          </reference>
        </references>
      </pivotArea>
    </chartFormat>
    <chartFormat chart="3" format="4" series="1">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83F09-D971-41FB-80A9-3509F0D3D438}">
  <dimension ref="A1:B27"/>
  <sheetViews>
    <sheetView workbookViewId="0">
      <selection activeCell="B37" sqref="B37"/>
    </sheetView>
  </sheetViews>
  <sheetFormatPr defaultRowHeight="15" x14ac:dyDescent="0.25"/>
  <cols>
    <col min="1" max="1" width="9.85546875" style="4" customWidth="1"/>
    <col min="2" max="2" width="198.42578125" style="4" customWidth="1"/>
  </cols>
  <sheetData>
    <row r="1" spans="1:2" x14ac:dyDescent="0.25">
      <c r="A1" s="2" t="s">
        <v>134</v>
      </c>
      <c r="B1" s="2" t="s">
        <v>135</v>
      </c>
    </row>
    <row r="2" spans="1:2" x14ac:dyDescent="0.25">
      <c r="A2" s="3" t="s">
        <v>3</v>
      </c>
      <c r="B2" s="3" t="s">
        <v>136</v>
      </c>
    </row>
    <row r="3" spans="1:2" x14ac:dyDescent="0.25">
      <c r="A3" s="3" t="s">
        <v>5</v>
      </c>
      <c r="B3" s="3" t="s">
        <v>137</v>
      </c>
    </row>
    <row r="4" spans="1:2" x14ac:dyDescent="0.25">
      <c r="A4" s="3" t="s">
        <v>6</v>
      </c>
      <c r="B4" s="3" t="s">
        <v>138</v>
      </c>
    </row>
    <row r="5" spans="1:2" x14ac:dyDescent="0.25">
      <c r="A5" s="3" t="s">
        <v>8</v>
      </c>
      <c r="B5" s="3" t="s">
        <v>139</v>
      </c>
    </row>
    <row r="6" spans="1:2" x14ac:dyDescent="0.25">
      <c r="A6" s="3" t="s">
        <v>7</v>
      </c>
      <c r="B6" s="3" t="s">
        <v>140</v>
      </c>
    </row>
    <row r="7" spans="1:2" x14ac:dyDescent="0.25">
      <c r="A7" s="3" t="s">
        <v>1</v>
      </c>
      <c r="B7" s="3" t="s">
        <v>141</v>
      </c>
    </row>
    <row r="8" spans="1:2" x14ac:dyDescent="0.25">
      <c r="A8" s="3" t="s">
        <v>4</v>
      </c>
      <c r="B8" s="3" t="s">
        <v>142</v>
      </c>
    </row>
    <row r="9" spans="1:2" x14ac:dyDescent="0.25">
      <c r="A9" s="3" t="s">
        <v>10</v>
      </c>
      <c r="B9" s="3" t="s">
        <v>143</v>
      </c>
    </row>
    <row r="10" spans="1:2" x14ac:dyDescent="0.25">
      <c r="A10" s="3" t="s">
        <v>11</v>
      </c>
      <c r="B10" s="3" t="s">
        <v>144</v>
      </c>
    </row>
    <row r="11" spans="1:2" x14ac:dyDescent="0.25">
      <c r="A11" s="3" t="s">
        <v>14</v>
      </c>
      <c r="B11" s="3" t="s">
        <v>145</v>
      </c>
    </row>
    <row r="12" spans="1:2" x14ac:dyDescent="0.25">
      <c r="A12" s="3" t="s">
        <v>15</v>
      </c>
      <c r="B12" s="3" t="s">
        <v>146</v>
      </c>
    </row>
    <row r="13" spans="1:2" x14ac:dyDescent="0.25">
      <c r="A13" s="3" t="s">
        <v>16</v>
      </c>
      <c r="B13" s="3" t="s">
        <v>147</v>
      </c>
    </row>
    <row r="14" spans="1:2" x14ac:dyDescent="0.25">
      <c r="A14" s="3" t="s">
        <v>17</v>
      </c>
      <c r="B14" s="3" t="s">
        <v>148</v>
      </c>
    </row>
    <row r="15" spans="1:2" x14ac:dyDescent="0.25">
      <c r="A15" s="3" t="s">
        <v>18</v>
      </c>
      <c r="B15" s="3" t="s">
        <v>149</v>
      </c>
    </row>
    <row r="16" spans="1:2" x14ac:dyDescent="0.25">
      <c r="A16" s="3" t="s">
        <v>19</v>
      </c>
      <c r="B16" s="3" t="s">
        <v>150</v>
      </c>
    </row>
    <row r="17" spans="1:2" x14ac:dyDescent="0.25">
      <c r="A17" s="3" t="s">
        <v>20</v>
      </c>
      <c r="B17" s="3" t="s">
        <v>151</v>
      </c>
    </row>
    <row r="18" spans="1:2" x14ac:dyDescent="0.25">
      <c r="A18" s="3" t="s">
        <v>21</v>
      </c>
      <c r="B18" s="3" t="s">
        <v>152</v>
      </c>
    </row>
    <row r="19" spans="1:2" x14ac:dyDescent="0.25">
      <c r="A19" s="3" t="s">
        <v>22</v>
      </c>
      <c r="B19" s="3" t="s">
        <v>153</v>
      </c>
    </row>
    <row r="20" spans="1:2" x14ac:dyDescent="0.25">
      <c r="A20" s="3" t="s">
        <v>23</v>
      </c>
      <c r="B20" s="3" t="s">
        <v>154</v>
      </c>
    </row>
    <row r="21" spans="1:2" x14ac:dyDescent="0.25">
      <c r="A21" s="3" t="s">
        <v>24</v>
      </c>
      <c r="B21" s="3" t="s">
        <v>155</v>
      </c>
    </row>
    <row r="22" spans="1:2" x14ac:dyDescent="0.25">
      <c r="A22" s="3" t="s">
        <v>25</v>
      </c>
      <c r="B22" s="3" t="s">
        <v>156</v>
      </c>
    </row>
    <row r="23" spans="1:2" x14ac:dyDescent="0.25">
      <c r="A23" s="3" t="s">
        <v>9</v>
      </c>
      <c r="B23" s="3" t="s">
        <v>157</v>
      </c>
    </row>
    <row r="24" spans="1:2" ht="30" x14ac:dyDescent="0.25">
      <c r="A24" s="3" t="s">
        <v>13</v>
      </c>
      <c r="B24" s="3" t="s">
        <v>158</v>
      </c>
    </row>
    <row r="25" spans="1:2" x14ac:dyDescent="0.25">
      <c r="A25" s="3" t="s">
        <v>12</v>
      </c>
      <c r="B25" s="3" t="s">
        <v>159</v>
      </c>
    </row>
    <row r="26" spans="1:2" x14ac:dyDescent="0.25">
      <c r="A26" s="3" t="s">
        <v>0</v>
      </c>
      <c r="B26" s="3" t="s">
        <v>0</v>
      </c>
    </row>
    <row r="27" spans="1:2" x14ac:dyDescent="0.25">
      <c r="A27" s="3" t="s">
        <v>2</v>
      </c>
      <c r="B27" s="3"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07FD-E480-4A9F-96F8-1D7939AD1EB8}">
  <dimension ref="A3:D41"/>
  <sheetViews>
    <sheetView topLeftCell="A33" workbookViewId="0">
      <selection activeCell="F34" sqref="F34"/>
    </sheetView>
  </sheetViews>
  <sheetFormatPr defaultRowHeight="15" x14ac:dyDescent="0.25"/>
  <cols>
    <col min="1" max="1" width="43.28515625" bestFit="1" customWidth="1"/>
    <col min="2" max="2" width="15" bestFit="1" customWidth="1"/>
    <col min="3" max="3" width="15.42578125" bestFit="1" customWidth="1"/>
    <col min="4" max="4" width="12.42578125" bestFit="1" customWidth="1"/>
  </cols>
  <sheetData>
    <row r="3" spans="1:4" x14ac:dyDescent="0.25">
      <c r="A3" s="5" t="s">
        <v>161</v>
      </c>
      <c r="B3" t="s">
        <v>163</v>
      </c>
      <c r="C3" t="s">
        <v>164</v>
      </c>
      <c r="D3" t="s">
        <v>165</v>
      </c>
    </row>
    <row r="4" spans="1:4" x14ac:dyDescent="0.25">
      <c r="A4" s="6" t="s">
        <v>41</v>
      </c>
      <c r="B4" s="9">
        <v>49</v>
      </c>
      <c r="C4" s="9">
        <v>49</v>
      </c>
      <c r="D4" s="9">
        <v>49</v>
      </c>
    </row>
    <row r="5" spans="1:4" x14ac:dyDescent="0.25">
      <c r="A5" s="7" t="s">
        <v>71</v>
      </c>
      <c r="B5" s="9">
        <v>36</v>
      </c>
      <c r="C5" s="9">
        <v>36</v>
      </c>
      <c r="D5" s="9">
        <v>36</v>
      </c>
    </row>
    <row r="6" spans="1:4" x14ac:dyDescent="0.25">
      <c r="A6" s="8" t="s">
        <v>54</v>
      </c>
      <c r="B6" s="9">
        <v>1</v>
      </c>
      <c r="C6" s="9">
        <v>1</v>
      </c>
      <c r="D6" s="9">
        <v>1</v>
      </c>
    </row>
    <row r="7" spans="1:4" x14ac:dyDescent="0.25">
      <c r="A7" s="8" t="s">
        <v>36</v>
      </c>
      <c r="B7" s="9">
        <v>28</v>
      </c>
      <c r="C7" s="9">
        <v>28</v>
      </c>
      <c r="D7" s="9">
        <v>28</v>
      </c>
    </row>
    <row r="8" spans="1:4" x14ac:dyDescent="0.25">
      <c r="A8" s="8" t="s">
        <v>74</v>
      </c>
      <c r="B8" s="9">
        <v>7</v>
      </c>
      <c r="C8" s="9">
        <v>7</v>
      </c>
      <c r="D8" s="9">
        <v>7</v>
      </c>
    </row>
    <row r="9" spans="1:4" x14ac:dyDescent="0.25">
      <c r="A9" s="7" t="s">
        <v>85</v>
      </c>
      <c r="B9" s="9">
        <v>5</v>
      </c>
      <c r="C9" s="9">
        <v>5</v>
      </c>
      <c r="D9" s="9">
        <v>5</v>
      </c>
    </row>
    <row r="10" spans="1:4" x14ac:dyDescent="0.25">
      <c r="A10" s="8" t="s">
        <v>36</v>
      </c>
      <c r="B10" s="9">
        <v>2</v>
      </c>
      <c r="C10" s="9">
        <v>2</v>
      </c>
      <c r="D10" s="9">
        <v>2</v>
      </c>
    </row>
    <row r="11" spans="1:4" x14ac:dyDescent="0.25">
      <c r="A11" s="8" t="s">
        <v>74</v>
      </c>
      <c r="B11" s="9">
        <v>3</v>
      </c>
      <c r="C11" s="9">
        <v>3</v>
      </c>
      <c r="D11" s="9">
        <v>3</v>
      </c>
    </row>
    <row r="12" spans="1:4" x14ac:dyDescent="0.25">
      <c r="A12" s="7" t="s">
        <v>61</v>
      </c>
      <c r="B12" s="9">
        <v>8</v>
      </c>
      <c r="C12" s="9">
        <v>8</v>
      </c>
      <c r="D12" s="9">
        <v>8</v>
      </c>
    </row>
    <row r="13" spans="1:4" x14ac:dyDescent="0.25">
      <c r="A13" s="8" t="s">
        <v>36</v>
      </c>
      <c r="B13" s="9">
        <v>7</v>
      </c>
      <c r="C13" s="9">
        <v>7</v>
      </c>
      <c r="D13" s="9">
        <v>7</v>
      </c>
    </row>
    <row r="14" spans="1:4" x14ac:dyDescent="0.25">
      <c r="A14" s="8" t="s">
        <v>86</v>
      </c>
      <c r="B14" s="9">
        <v>1</v>
      </c>
      <c r="C14" s="9">
        <v>1</v>
      </c>
      <c r="D14" s="9">
        <v>1</v>
      </c>
    </row>
    <row r="15" spans="1:4" x14ac:dyDescent="0.25">
      <c r="A15" s="6" t="s">
        <v>66</v>
      </c>
      <c r="B15" s="9">
        <v>1</v>
      </c>
      <c r="C15" s="9">
        <v>1</v>
      </c>
      <c r="D15" s="9">
        <v>1</v>
      </c>
    </row>
    <row r="16" spans="1:4" x14ac:dyDescent="0.25">
      <c r="A16" s="7" t="s">
        <v>34</v>
      </c>
      <c r="B16" s="9">
        <v>1</v>
      </c>
      <c r="C16" s="9">
        <v>1</v>
      </c>
      <c r="D16" s="9">
        <v>1</v>
      </c>
    </row>
    <row r="17" spans="1:4" x14ac:dyDescent="0.25">
      <c r="A17" s="8" t="s">
        <v>74</v>
      </c>
      <c r="B17" s="9">
        <v>1</v>
      </c>
      <c r="C17" s="9">
        <v>1</v>
      </c>
      <c r="D17" s="9">
        <v>1</v>
      </c>
    </row>
    <row r="18" spans="1:4" x14ac:dyDescent="0.25">
      <c r="A18" s="6" t="s">
        <v>29</v>
      </c>
      <c r="B18" s="9">
        <v>957</v>
      </c>
      <c r="C18" s="9">
        <v>957</v>
      </c>
      <c r="D18" s="9">
        <v>957</v>
      </c>
    </row>
    <row r="19" spans="1:4" x14ac:dyDescent="0.25">
      <c r="A19" s="7" t="s">
        <v>71</v>
      </c>
      <c r="B19" s="9">
        <v>774</v>
      </c>
      <c r="C19" s="9">
        <v>774</v>
      </c>
      <c r="D19" s="9">
        <v>774</v>
      </c>
    </row>
    <row r="20" spans="1:4" x14ac:dyDescent="0.25">
      <c r="A20" s="8" t="s">
        <v>54</v>
      </c>
      <c r="B20" s="9">
        <v>59</v>
      </c>
      <c r="C20" s="9">
        <v>59</v>
      </c>
      <c r="D20" s="9">
        <v>59</v>
      </c>
    </row>
    <row r="21" spans="1:4" x14ac:dyDescent="0.25">
      <c r="A21" s="8" t="s">
        <v>34</v>
      </c>
      <c r="B21" s="9">
        <v>8</v>
      </c>
      <c r="C21" s="9">
        <v>8</v>
      </c>
      <c r="D21" s="9">
        <v>8</v>
      </c>
    </row>
    <row r="22" spans="1:4" x14ac:dyDescent="0.25">
      <c r="A22" s="8" t="s">
        <v>36</v>
      </c>
      <c r="B22" s="9">
        <v>520</v>
      </c>
      <c r="C22" s="9">
        <v>520</v>
      </c>
      <c r="D22" s="9">
        <v>520</v>
      </c>
    </row>
    <row r="23" spans="1:4" x14ac:dyDescent="0.25">
      <c r="A23" s="8" t="s">
        <v>74</v>
      </c>
      <c r="B23" s="9">
        <v>177</v>
      </c>
      <c r="C23" s="9">
        <v>177</v>
      </c>
      <c r="D23" s="9">
        <v>177</v>
      </c>
    </row>
    <row r="24" spans="1:4" x14ac:dyDescent="0.25">
      <c r="A24" s="8" t="s">
        <v>86</v>
      </c>
      <c r="B24" s="9">
        <v>10</v>
      </c>
      <c r="C24" s="9">
        <v>10</v>
      </c>
      <c r="D24" s="9">
        <v>10</v>
      </c>
    </row>
    <row r="25" spans="1:4" x14ac:dyDescent="0.25">
      <c r="A25" s="7" t="s">
        <v>34</v>
      </c>
      <c r="B25" s="9">
        <v>17</v>
      </c>
      <c r="C25" s="9">
        <v>17</v>
      </c>
      <c r="D25" s="9">
        <v>17</v>
      </c>
    </row>
    <row r="26" spans="1:4" x14ac:dyDescent="0.25">
      <c r="A26" s="8" t="s">
        <v>54</v>
      </c>
      <c r="B26" s="9">
        <v>1</v>
      </c>
      <c r="C26" s="9">
        <v>1</v>
      </c>
      <c r="D26" s="9">
        <v>1</v>
      </c>
    </row>
    <row r="27" spans="1:4" x14ac:dyDescent="0.25">
      <c r="A27" s="8" t="s">
        <v>34</v>
      </c>
      <c r="B27" s="9">
        <v>2</v>
      </c>
      <c r="C27" s="9">
        <v>2</v>
      </c>
      <c r="D27" s="9">
        <v>2</v>
      </c>
    </row>
    <row r="28" spans="1:4" x14ac:dyDescent="0.25">
      <c r="A28" s="8" t="s">
        <v>36</v>
      </c>
      <c r="B28" s="9">
        <v>11</v>
      </c>
      <c r="C28" s="9">
        <v>11</v>
      </c>
      <c r="D28" s="9">
        <v>11</v>
      </c>
    </row>
    <row r="29" spans="1:4" x14ac:dyDescent="0.25">
      <c r="A29" s="8" t="s">
        <v>74</v>
      </c>
      <c r="B29" s="9">
        <v>3</v>
      </c>
      <c r="C29" s="9">
        <v>3</v>
      </c>
      <c r="D29" s="9">
        <v>3</v>
      </c>
    </row>
    <row r="30" spans="1:4" x14ac:dyDescent="0.25">
      <c r="A30" s="7" t="s">
        <v>85</v>
      </c>
      <c r="B30" s="9">
        <v>59</v>
      </c>
      <c r="C30" s="9">
        <v>59</v>
      </c>
      <c r="D30" s="9">
        <v>59</v>
      </c>
    </row>
    <row r="31" spans="1:4" x14ac:dyDescent="0.25">
      <c r="A31" s="8" t="s">
        <v>54</v>
      </c>
      <c r="B31" s="9">
        <v>4</v>
      </c>
      <c r="C31" s="9">
        <v>4</v>
      </c>
      <c r="D31" s="9">
        <v>4</v>
      </c>
    </row>
    <row r="32" spans="1:4" x14ac:dyDescent="0.25">
      <c r="A32" s="8" t="s">
        <v>34</v>
      </c>
      <c r="B32" s="9">
        <v>3</v>
      </c>
      <c r="C32" s="9">
        <v>3</v>
      </c>
      <c r="D32" s="9">
        <v>3</v>
      </c>
    </row>
    <row r="33" spans="1:4" x14ac:dyDescent="0.25">
      <c r="A33" s="8" t="s">
        <v>36</v>
      </c>
      <c r="B33" s="9">
        <v>27</v>
      </c>
      <c r="C33" s="9">
        <v>27</v>
      </c>
      <c r="D33" s="9">
        <v>27</v>
      </c>
    </row>
    <row r="34" spans="1:4" x14ac:dyDescent="0.25">
      <c r="A34" s="8" t="s">
        <v>74</v>
      </c>
      <c r="B34" s="9">
        <v>23</v>
      </c>
      <c r="C34" s="9">
        <v>23</v>
      </c>
      <c r="D34" s="9">
        <v>23</v>
      </c>
    </row>
    <row r="35" spans="1:4" x14ac:dyDescent="0.25">
      <c r="A35" s="8" t="s">
        <v>86</v>
      </c>
      <c r="B35" s="9">
        <v>2</v>
      </c>
      <c r="C35" s="9">
        <v>2</v>
      </c>
      <c r="D35" s="9">
        <v>2</v>
      </c>
    </row>
    <row r="36" spans="1:4" x14ac:dyDescent="0.25">
      <c r="A36" s="7" t="s">
        <v>61</v>
      </c>
      <c r="B36" s="9">
        <v>107</v>
      </c>
      <c r="C36" s="9">
        <v>107</v>
      </c>
      <c r="D36" s="9">
        <v>107</v>
      </c>
    </row>
    <row r="37" spans="1:4" x14ac:dyDescent="0.25">
      <c r="A37" s="8" t="s">
        <v>54</v>
      </c>
      <c r="B37" s="9">
        <v>12</v>
      </c>
      <c r="C37" s="9">
        <v>12</v>
      </c>
      <c r="D37" s="9">
        <v>12</v>
      </c>
    </row>
    <row r="38" spans="1:4" x14ac:dyDescent="0.25">
      <c r="A38" s="8" t="s">
        <v>34</v>
      </c>
      <c r="B38" s="9">
        <v>4</v>
      </c>
      <c r="C38" s="9">
        <v>4</v>
      </c>
      <c r="D38" s="9">
        <v>4</v>
      </c>
    </row>
    <row r="39" spans="1:4" x14ac:dyDescent="0.25">
      <c r="A39" s="8" t="s">
        <v>36</v>
      </c>
      <c r="B39" s="9">
        <v>56</v>
      </c>
      <c r="C39" s="9">
        <v>56</v>
      </c>
      <c r="D39" s="9">
        <v>56</v>
      </c>
    </row>
    <row r="40" spans="1:4" x14ac:dyDescent="0.25">
      <c r="A40" s="8" t="s">
        <v>74</v>
      </c>
      <c r="B40" s="9">
        <v>35</v>
      </c>
      <c r="C40" s="9">
        <v>35</v>
      </c>
      <c r="D40" s="9">
        <v>35</v>
      </c>
    </row>
    <row r="41" spans="1:4" x14ac:dyDescent="0.25">
      <c r="A41" s="6" t="s">
        <v>162</v>
      </c>
      <c r="B41" s="9">
        <v>1007</v>
      </c>
      <c r="C41" s="9">
        <v>1007</v>
      </c>
      <c r="D41" s="9">
        <v>1007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D979-5854-423C-BF92-EEA1D61467D5}">
  <dimension ref="A3:G9"/>
  <sheetViews>
    <sheetView workbookViewId="0">
      <selection activeCell="D13" sqref="D13"/>
    </sheetView>
  </sheetViews>
  <sheetFormatPr defaultRowHeight="15" x14ac:dyDescent="0.25"/>
  <cols>
    <col min="1" max="1" width="13.140625" bestFit="1" customWidth="1"/>
    <col min="2" max="2" width="37.5703125" bestFit="1" customWidth="1"/>
    <col min="3" max="3" width="11.5703125" bestFit="1" customWidth="1"/>
    <col min="4" max="4" width="33" bestFit="1" customWidth="1"/>
    <col min="5" max="5" width="36.28515625" bestFit="1" customWidth="1"/>
    <col min="6" max="6" width="12.42578125" bestFit="1" customWidth="1"/>
    <col min="7" max="7" width="11.28515625" bestFit="1" customWidth="1"/>
  </cols>
  <sheetData>
    <row r="3" spans="1:7" x14ac:dyDescent="0.25">
      <c r="A3" s="5" t="s">
        <v>166</v>
      </c>
      <c r="B3" s="5" t="s">
        <v>174</v>
      </c>
    </row>
    <row r="4" spans="1:7" x14ac:dyDescent="0.25">
      <c r="A4" s="5" t="s">
        <v>161</v>
      </c>
      <c r="B4" t="s">
        <v>54</v>
      </c>
      <c r="C4" t="s">
        <v>34</v>
      </c>
      <c r="D4" t="s">
        <v>64</v>
      </c>
      <c r="E4" t="s">
        <v>36</v>
      </c>
      <c r="F4" t="s">
        <v>86</v>
      </c>
      <c r="G4" t="s">
        <v>162</v>
      </c>
    </row>
    <row r="5" spans="1:7" x14ac:dyDescent="0.25">
      <c r="A5" s="6" t="s">
        <v>179</v>
      </c>
      <c r="B5" s="9">
        <v>13</v>
      </c>
      <c r="C5" s="9"/>
      <c r="D5" s="9">
        <v>58</v>
      </c>
      <c r="E5" s="9">
        <v>58</v>
      </c>
      <c r="F5" s="9">
        <v>1</v>
      </c>
      <c r="G5" s="9">
        <v>130</v>
      </c>
    </row>
    <row r="6" spans="1:7" x14ac:dyDescent="0.25">
      <c r="A6" s="6" t="s">
        <v>180</v>
      </c>
      <c r="B6" s="9">
        <v>33</v>
      </c>
      <c r="C6" s="9">
        <v>2</v>
      </c>
      <c r="D6" s="9">
        <v>134</v>
      </c>
      <c r="E6" s="9">
        <v>204</v>
      </c>
      <c r="F6" s="9">
        <v>1</v>
      </c>
      <c r="G6" s="9">
        <v>374</v>
      </c>
    </row>
    <row r="7" spans="1:7" x14ac:dyDescent="0.25">
      <c r="A7" s="6" t="s">
        <v>181</v>
      </c>
      <c r="B7" s="9">
        <v>16</v>
      </c>
      <c r="C7" s="9">
        <v>4</v>
      </c>
      <c r="D7" s="9">
        <v>72</v>
      </c>
      <c r="E7" s="9">
        <v>156</v>
      </c>
      <c r="F7" s="9"/>
      <c r="G7" s="9">
        <v>248</v>
      </c>
    </row>
    <row r="8" spans="1:7" x14ac:dyDescent="0.25">
      <c r="A8" s="6" t="s">
        <v>182</v>
      </c>
      <c r="B8" s="9">
        <v>13</v>
      </c>
      <c r="C8" s="9">
        <v>3</v>
      </c>
      <c r="D8" s="9">
        <v>64</v>
      </c>
      <c r="E8" s="9">
        <v>175</v>
      </c>
      <c r="F8" s="9"/>
      <c r="G8" s="9">
        <v>255</v>
      </c>
    </row>
    <row r="9" spans="1:7" x14ac:dyDescent="0.25">
      <c r="A9" s="6" t="s">
        <v>162</v>
      </c>
      <c r="B9" s="9">
        <v>75</v>
      </c>
      <c r="C9" s="9">
        <v>9</v>
      </c>
      <c r="D9" s="9">
        <v>328</v>
      </c>
      <c r="E9" s="9">
        <v>593</v>
      </c>
      <c r="F9" s="9">
        <v>2</v>
      </c>
      <c r="G9" s="9">
        <v>1007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ADE2-9119-4F79-BE00-A0CE9BB700BF}">
  <dimension ref="A3:G10"/>
  <sheetViews>
    <sheetView tabSelected="1" workbookViewId="0">
      <selection activeCell="L31" sqref="L31"/>
    </sheetView>
  </sheetViews>
  <sheetFormatPr defaultRowHeight="15" x14ac:dyDescent="0.25"/>
  <cols>
    <col min="1" max="1" width="14.42578125" bestFit="1" customWidth="1"/>
    <col min="2" max="2" width="37.5703125" bestFit="1" customWidth="1"/>
    <col min="3" max="3" width="11.5703125" bestFit="1" customWidth="1"/>
    <col min="4" max="4" width="33" bestFit="1" customWidth="1"/>
    <col min="5" max="5" width="36.28515625" bestFit="1" customWidth="1"/>
    <col min="6" max="6" width="12.42578125" bestFit="1" customWidth="1"/>
    <col min="7" max="7" width="11.28515625" bestFit="1" customWidth="1"/>
  </cols>
  <sheetData>
    <row r="3" spans="1:7" x14ac:dyDescent="0.25">
      <c r="A3" s="5" t="s">
        <v>166</v>
      </c>
      <c r="B3" s="5" t="s">
        <v>174</v>
      </c>
    </row>
    <row r="4" spans="1:7" x14ac:dyDescent="0.25">
      <c r="A4" s="5" t="s">
        <v>161</v>
      </c>
      <c r="B4" t="s">
        <v>54</v>
      </c>
      <c r="C4" t="s">
        <v>34</v>
      </c>
      <c r="D4" t="s">
        <v>64</v>
      </c>
      <c r="E4" t="s">
        <v>36</v>
      </c>
      <c r="F4" t="s">
        <v>86</v>
      </c>
      <c r="G4" t="s">
        <v>162</v>
      </c>
    </row>
    <row r="5" spans="1:7" x14ac:dyDescent="0.25">
      <c r="A5" s="6" t="s">
        <v>177</v>
      </c>
      <c r="B5" s="9"/>
      <c r="C5" s="9"/>
      <c r="D5" s="9">
        <v>4</v>
      </c>
      <c r="E5" s="9">
        <v>3</v>
      </c>
      <c r="F5" s="9">
        <v>1</v>
      </c>
      <c r="G5" s="9">
        <v>8</v>
      </c>
    </row>
    <row r="6" spans="1:7" x14ac:dyDescent="0.25">
      <c r="A6" s="6" t="s">
        <v>183</v>
      </c>
      <c r="B6" s="9">
        <v>8</v>
      </c>
      <c r="C6" s="9">
        <v>1</v>
      </c>
      <c r="D6" s="9">
        <v>39</v>
      </c>
      <c r="E6" s="9">
        <v>120</v>
      </c>
      <c r="F6" s="9">
        <v>1</v>
      </c>
      <c r="G6" s="9">
        <v>169</v>
      </c>
    </row>
    <row r="7" spans="1:7" x14ac:dyDescent="0.25">
      <c r="A7" s="6" t="s">
        <v>176</v>
      </c>
      <c r="B7" s="9">
        <v>39</v>
      </c>
      <c r="C7" s="9">
        <v>5</v>
      </c>
      <c r="D7" s="9">
        <v>122</v>
      </c>
      <c r="E7" s="9">
        <v>214</v>
      </c>
      <c r="F7" s="9"/>
      <c r="G7" s="9">
        <v>380</v>
      </c>
    </row>
    <row r="8" spans="1:7" x14ac:dyDescent="0.25">
      <c r="A8" s="6" t="s">
        <v>184</v>
      </c>
      <c r="B8" s="9">
        <v>23</v>
      </c>
      <c r="C8" s="9">
        <v>1</v>
      </c>
      <c r="D8" s="9">
        <v>143</v>
      </c>
      <c r="E8" s="9">
        <v>218</v>
      </c>
      <c r="F8" s="9"/>
      <c r="G8" s="9">
        <v>385</v>
      </c>
    </row>
    <row r="9" spans="1:7" x14ac:dyDescent="0.25">
      <c r="A9" s="6" t="s">
        <v>66</v>
      </c>
      <c r="B9" s="9">
        <v>5</v>
      </c>
      <c r="C9" s="9">
        <v>2</v>
      </c>
      <c r="D9" s="9">
        <v>20</v>
      </c>
      <c r="E9" s="9">
        <v>38</v>
      </c>
      <c r="F9" s="9"/>
      <c r="G9" s="9">
        <v>65</v>
      </c>
    </row>
    <row r="10" spans="1:7" x14ac:dyDescent="0.25">
      <c r="A10" s="6" t="s">
        <v>162</v>
      </c>
      <c r="B10" s="9">
        <v>75</v>
      </c>
      <c r="C10" s="9">
        <v>9</v>
      </c>
      <c r="D10" s="9">
        <v>328</v>
      </c>
      <c r="E10" s="9">
        <v>593</v>
      </c>
      <c r="F10" s="9">
        <v>2</v>
      </c>
      <c r="G10" s="9">
        <v>1007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11"/>
  <sheetViews>
    <sheetView workbookViewId="0">
      <selection sqref="A1:AC1008"/>
    </sheetView>
  </sheetViews>
  <sheetFormatPr defaultRowHeight="15" x14ac:dyDescent="0.25"/>
  <cols>
    <col min="1" max="1" width="24.140625" bestFit="1" customWidth="1"/>
    <col min="7" max="7" width="76.42578125" customWidth="1"/>
    <col min="8" max="9" width="34.140625" customWidth="1"/>
    <col min="15" max="15" width="49.42578125" bestFit="1" customWidth="1"/>
    <col min="16" max="16" width="22.140625" bestFit="1" customWidth="1"/>
    <col min="17" max="17" width="14.42578125" bestFit="1" customWidth="1"/>
    <col min="18" max="18" width="34.28515625" customWidth="1"/>
    <col min="19" max="19" width="30.5703125" customWidth="1"/>
    <col min="20" max="20" width="16.5703125" bestFit="1" customWidth="1"/>
    <col min="22" max="26" width="15.140625" bestFit="1" customWidth="1"/>
    <col min="27" max="27" width="32.7109375" customWidth="1"/>
  </cols>
  <sheetData>
    <row r="1" spans="1:27" x14ac:dyDescent="0.25">
      <c r="A1" t="s">
        <v>1</v>
      </c>
      <c r="B1" s="1" t="s">
        <v>2</v>
      </c>
      <c r="C1" s="1" t="s">
        <v>3</v>
      </c>
      <c r="D1" t="s">
        <v>4</v>
      </c>
      <c r="E1" t="s">
        <v>5</v>
      </c>
      <c r="F1" t="s">
        <v>173</v>
      </c>
      <c r="G1" t="s">
        <v>6</v>
      </c>
      <c r="H1" t="s">
        <v>7</v>
      </c>
      <c r="I1" t="s">
        <v>175</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row>
    <row r="2" spans="1:27" x14ac:dyDescent="0.25">
      <c r="A2" t="s">
        <v>26</v>
      </c>
      <c r="B2">
        <v>2</v>
      </c>
      <c r="C2">
        <v>2</v>
      </c>
      <c r="D2" t="s">
        <v>29</v>
      </c>
      <c r="E2">
        <v>53</v>
      </c>
      <c r="F2" t="str">
        <f>IF(E2&lt;30, "18-29", IF(E2&lt;50, "30-49", IF(E2&lt;65, "50-64", "65+")))</f>
        <v>50-64</v>
      </c>
      <c r="G2" t="s">
        <v>27</v>
      </c>
      <c r="H2" t="s">
        <v>28</v>
      </c>
      <c r="I2" t="str">
        <f>IF(H2="Refused", "Refused",
   IF(LEFT(H2,4)="Less",
      IF(VALUE(MID(H2,10,FIND(" ",H2&amp;" ",10)-10))&lt;=49999, "Low Income",
         IF(VALUE(MID(H2,10,FIND(" ",H2&amp;" ",10)-10))&lt;=99999, "Middle Income", "High Income")),
   IF(VALUE(MID(H2,2,FIND(" ",H2)-2))&lt;=49999, "Low Income",
      IF(VALUE(MID(H2,2,FIND(" ",H2)-2))&lt;=99999, "Middle Income", "High Income"))))</f>
        <v>Low Income</v>
      </c>
      <c r="J2" t="s">
        <v>29</v>
      </c>
      <c r="K2" t="s">
        <v>30</v>
      </c>
      <c r="L2" t="s">
        <v>71</v>
      </c>
      <c r="M2" t="s">
        <v>31</v>
      </c>
      <c r="N2" t="s">
        <v>32</v>
      </c>
      <c r="O2" t="s">
        <v>33</v>
      </c>
      <c r="P2" t="s">
        <v>34</v>
      </c>
      <c r="Q2" t="s">
        <v>35</v>
      </c>
      <c r="R2" t="s">
        <v>36</v>
      </c>
      <c r="S2" t="s">
        <v>36</v>
      </c>
      <c r="T2" t="s">
        <v>37</v>
      </c>
      <c r="U2" t="s">
        <v>38</v>
      </c>
      <c r="V2" t="s">
        <v>38</v>
      </c>
      <c r="W2" t="s">
        <v>38</v>
      </c>
      <c r="X2" t="s">
        <v>38</v>
      </c>
      <c r="Y2" t="s">
        <v>38</v>
      </c>
      <c r="Z2" t="s">
        <v>38</v>
      </c>
      <c r="AA2" t="s">
        <v>39</v>
      </c>
    </row>
    <row r="3" spans="1:27" x14ac:dyDescent="0.25">
      <c r="A3" t="s">
        <v>26</v>
      </c>
      <c r="B3">
        <v>5</v>
      </c>
      <c r="C3">
        <v>2</v>
      </c>
      <c r="D3" t="s">
        <v>29</v>
      </c>
      <c r="E3">
        <v>48</v>
      </c>
      <c r="F3" t="str">
        <f t="shared" ref="F3:F66" si="0">IF(E3&lt;30, "18-29", IF(E3&lt;50, "30-49", IF(E3&lt;65, "50-64", "65+")))</f>
        <v>30-49</v>
      </c>
      <c r="G3" t="s">
        <v>169</v>
      </c>
      <c r="H3" t="s">
        <v>40</v>
      </c>
      <c r="I3" t="str">
        <f t="shared" ref="I3:I68" si="1">IF(H3="Refused", "Refused",
   IF(LEFT(H3,4)="Less",
      IF(VALUE(MID(H3,10,FIND(" ",H3&amp;" ",10)-10))&lt;=49999, "Low Income",
         IF(VALUE(MID(H3,10,FIND(" ",H3&amp;" ",10)-10))&lt;=99999, "Middle Income", "High Income")),
   IF(VALUE(MID(H3,2,FIND(" ",H3)-2))&lt;=49999, "Low Income",
      IF(VALUE(MID(H3,2,FIND(" ",H3)-2))&lt;=99999, "Middle Income", "High Income"))))</f>
        <v>High Income</v>
      </c>
      <c r="J3" t="s">
        <v>41</v>
      </c>
      <c r="K3" t="s">
        <v>42</v>
      </c>
      <c r="L3" t="s">
        <v>71</v>
      </c>
      <c r="M3" t="s">
        <v>43</v>
      </c>
      <c r="N3" t="s">
        <v>32</v>
      </c>
      <c r="O3" t="s">
        <v>33</v>
      </c>
      <c r="P3" t="s">
        <v>44</v>
      </c>
      <c r="Q3" t="s">
        <v>45</v>
      </c>
      <c r="R3" t="s">
        <v>36</v>
      </c>
      <c r="S3" t="s">
        <v>36</v>
      </c>
      <c r="T3" t="s">
        <v>46</v>
      </c>
      <c r="U3" t="s">
        <v>38</v>
      </c>
      <c r="V3" t="s">
        <v>38</v>
      </c>
      <c r="W3" t="s">
        <v>38</v>
      </c>
      <c r="X3" t="s">
        <v>38</v>
      </c>
      <c r="Y3" t="s">
        <v>38</v>
      </c>
      <c r="Z3" t="s">
        <v>38</v>
      </c>
      <c r="AA3" t="s">
        <v>47</v>
      </c>
    </row>
    <row r="4" spans="1:27" x14ac:dyDescent="0.25">
      <c r="A4" t="s">
        <v>48</v>
      </c>
      <c r="B4">
        <v>3</v>
      </c>
      <c r="C4">
        <v>3</v>
      </c>
      <c r="D4" t="s">
        <v>29</v>
      </c>
      <c r="E4">
        <v>74</v>
      </c>
      <c r="F4" t="str">
        <f t="shared" si="0"/>
        <v>65+</v>
      </c>
      <c r="G4" t="s">
        <v>169</v>
      </c>
      <c r="H4" t="s">
        <v>49</v>
      </c>
      <c r="I4" t="str">
        <f t="shared" si="1"/>
        <v>Middle Income</v>
      </c>
      <c r="J4" t="s">
        <v>41</v>
      </c>
      <c r="K4" t="s">
        <v>42</v>
      </c>
      <c r="L4" t="s">
        <v>71</v>
      </c>
      <c r="M4" t="s">
        <v>50</v>
      </c>
      <c r="N4" t="s">
        <v>51</v>
      </c>
      <c r="O4" t="s">
        <v>52</v>
      </c>
      <c r="P4" t="s">
        <v>53</v>
      </c>
      <c r="Q4" t="s">
        <v>45</v>
      </c>
      <c r="R4" t="s">
        <v>36</v>
      </c>
      <c r="S4" t="s">
        <v>54</v>
      </c>
      <c r="T4" t="s">
        <v>37</v>
      </c>
      <c r="U4" t="s">
        <v>38</v>
      </c>
      <c r="V4" t="s">
        <v>38</v>
      </c>
      <c r="W4" t="s">
        <v>38</v>
      </c>
      <c r="X4" t="s">
        <v>38</v>
      </c>
      <c r="Y4" t="s">
        <v>38</v>
      </c>
      <c r="Z4" t="s">
        <v>38</v>
      </c>
      <c r="AA4" t="s">
        <v>47</v>
      </c>
    </row>
    <row r="5" spans="1:27" x14ac:dyDescent="0.25">
      <c r="A5" t="s">
        <v>55</v>
      </c>
      <c r="B5">
        <v>3</v>
      </c>
      <c r="C5">
        <v>3</v>
      </c>
      <c r="D5" t="s">
        <v>29</v>
      </c>
      <c r="E5">
        <v>78</v>
      </c>
      <c r="F5" t="str">
        <f t="shared" si="0"/>
        <v>65+</v>
      </c>
      <c r="G5" t="s">
        <v>27</v>
      </c>
      <c r="H5" t="s">
        <v>56</v>
      </c>
      <c r="I5" t="str">
        <f t="shared" si="1"/>
        <v>Low Income</v>
      </c>
      <c r="J5" t="s">
        <v>41</v>
      </c>
      <c r="K5" t="s">
        <v>42</v>
      </c>
      <c r="L5" t="s">
        <v>71</v>
      </c>
      <c r="M5" t="s">
        <v>57</v>
      </c>
      <c r="N5" t="s">
        <v>51</v>
      </c>
      <c r="O5" t="s">
        <v>52</v>
      </c>
      <c r="P5" t="s">
        <v>53</v>
      </c>
      <c r="Q5" t="s">
        <v>58</v>
      </c>
      <c r="R5" t="s">
        <v>36</v>
      </c>
      <c r="S5" t="s">
        <v>36</v>
      </c>
      <c r="T5" t="s">
        <v>59</v>
      </c>
      <c r="U5" t="s">
        <v>38</v>
      </c>
      <c r="V5" t="s">
        <v>38</v>
      </c>
      <c r="W5" t="s">
        <v>38</v>
      </c>
      <c r="X5" t="s">
        <v>38</v>
      </c>
      <c r="Y5" t="s">
        <v>38</v>
      </c>
      <c r="Z5" t="s">
        <v>38</v>
      </c>
      <c r="AA5" t="s">
        <v>60</v>
      </c>
    </row>
    <row r="6" spans="1:27" x14ac:dyDescent="0.25">
      <c r="A6" t="s">
        <v>26</v>
      </c>
      <c r="B6">
        <v>5</v>
      </c>
      <c r="C6">
        <v>2</v>
      </c>
      <c r="D6" t="s">
        <v>29</v>
      </c>
      <c r="E6">
        <v>31</v>
      </c>
      <c r="F6" t="str">
        <f t="shared" si="0"/>
        <v>30-49</v>
      </c>
      <c r="G6" t="s">
        <v>168</v>
      </c>
      <c r="H6" t="s">
        <v>49</v>
      </c>
      <c r="I6" t="str">
        <f t="shared" si="1"/>
        <v>Middle Income</v>
      </c>
      <c r="J6" t="s">
        <v>41</v>
      </c>
      <c r="K6" t="s">
        <v>42</v>
      </c>
      <c r="L6" t="s">
        <v>61</v>
      </c>
      <c r="M6" t="s">
        <v>31</v>
      </c>
      <c r="N6" t="s">
        <v>51</v>
      </c>
      <c r="O6" t="s">
        <v>62</v>
      </c>
      <c r="P6" t="s">
        <v>63</v>
      </c>
      <c r="Q6" t="s">
        <v>45</v>
      </c>
      <c r="R6" t="s">
        <v>36</v>
      </c>
      <c r="S6" t="s">
        <v>64</v>
      </c>
      <c r="T6" t="s">
        <v>37</v>
      </c>
      <c r="U6" t="s">
        <v>38</v>
      </c>
      <c r="V6" t="s">
        <v>38</v>
      </c>
      <c r="W6" t="s">
        <v>38</v>
      </c>
      <c r="X6" t="s">
        <v>65</v>
      </c>
      <c r="Y6" t="s">
        <v>38</v>
      </c>
      <c r="Z6" t="s">
        <v>65</v>
      </c>
      <c r="AA6" t="s">
        <v>39</v>
      </c>
    </row>
    <row r="7" spans="1:27" x14ac:dyDescent="0.25">
      <c r="A7" t="s">
        <v>26</v>
      </c>
      <c r="B7">
        <v>3</v>
      </c>
      <c r="C7">
        <v>3</v>
      </c>
      <c r="D7" t="s">
        <v>29</v>
      </c>
      <c r="E7">
        <v>67</v>
      </c>
      <c r="F7" t="str">
        <f t="shared" si="0"/>
        <v>65+</v>
      </c>
      <c r="G7" t="s">
        <v>169</v>
      </c>
      <c r="H7" t="s">
        <v>66</v>
      </c>
      <c r="I7" t="str">
        <f t="shared" si="1"/>
        <v>Refused</v>
      </c>
      <c r="J7" t="s">
        <v>41</v>
      </c>
      <c r="K7" t="s">
        <v>42</v>
      </c>
      <c r="L7" t="s">
        <v>71</v>
      </c>
      <c r="M7" t="s">
        <v>67</v>
      </c>
      <c r="N7" t="s">
        <v>32</v>
      </c>
      <c r="O7" t="s">
        <v>52</v>
      </c>
      <c r="P7" t="s">
        <v>68</v>
      </c>
      <c r="Q7" t="s">
        <v>45</v>
      </c>
      <c r="R7" t="s">
        <v>36</v>
      </c>
      <c r="S7" t="s">
        <v>36</v>
      </c>
      <c r="T7" t="s">
        <v>59</v>
      </c>
      <c r="U7" t="s">
        <v>38</v>
      </c>
      <c r="V7" t="s">
        <v>38</v>
      </c>
      <c r="W7" t="s">
        <v>38</v>
      </c>
      <c r="X7" t="s">
        <v>38</v>
      </c>
      <c r="Y7" t="s">
        <v>38</v>
      </c>
      <c r="Z7" t="s">
        <v>38</v>
      </c>
      <c r="AA7" t="s">
        <v>39</v>
      </c>
    </row>
    <row r="8" spans="1:27" x14ac:dyDescent="0.25">
      <c r="A8" t="s">
        <v>48</v>
      </c>
      <c r="B8">
        <v>1</v>
      </c>
      <c r="C8">
        <v>1</v>
      </c>
      <c r="D8" t="s">
        <v>29</v>
      </c>
      <c r="E8">
        <v>55</v>
      </c>
      <c r="F8" t="str">
        <f t="shared" si="0"/>
        <v>50-64</v>
      </c>
      <c r="G8" t="s">
        <v>169</v>
      </c>
      <c r="H8" t="s">
        <v>49</v>
      </c>
      <c r="I8" t="str">
        <f t="shared" si="1"/>
        <v>Middle Income</v>
      </c>
      <c r="J8" t="s">
        <v>41</v>
      </c>
      <c r="K8" t="s">
        <v>42</v>
      </c>
      <c r="L8" t="s">
        <v>61</v>
      </c>
      <c r="M8" t="s">
        <v>67</v>
      </c>
      <c r="N8" t="s">
        <v>51</v>
      </c>
      <c r="O8" t="s">
        <v>52</v>
      </c>
      <c r="P8" t="s">
        <v>53</v>
      </c>
      <c r="Q8" t="s">
        <v>45</v>
      </c>
      <c r="R8" t="s">
        <v>36</v>
      </c>
      <c r="S8" t="s">
        <v>64</v>
      </c>
      <c r="T8" t="s">
        <v>46</v>
      </c>
      <c r="U8" t="s">
        <v>38</v>
      </c>
      <c r="V8" t="s">
        <v>38</v>
      </c>
      <c r="W8" t="s">
        <v>38</v>
      </c>
      <c r="X8" t="s">
        <v>38</v>
      </c>
      <c r="Y8" t="s">
        <v>38</v>
      </c>
      <c r="Z8" t="s">
        <v>38</v>
      </c>
      <c r="AA8" t="s">
        <v>60</v>
      </c>
    </row>
    <row r="9" spans="1:27" x14ac:dyDescent="0.25">
      <c r="A9" t="s">
        <v>26</v>
      </c>
      <c r="B9">
        <v>3</v>
      </c>
      <c r="C9">
        <v>3</v>
      </c>
      <c r="D9" t="s">
        <v>29</v>
      </c>
      <c r="E9">
        <v>67</v>
      </c>
      <c r="F9" t="str">
        <f t="shared" si="0"/>
        <v>65+</v>
      </c>
      <c r="G9" t="s">
        <v>69</v>
      </c>
      <c r="H9" t="s">
        <v>70</v>
      </c>
      <c r="I9" t="str">
        <f t="shared" si="1"/>
        <v>High Income</v>
      </c>
      <c r="J9" t="s">
        <v>41</v>
      </c>
      <c r="K9" t="s">
        <v>42</v>
      </c>
      <c r="L9" t="s">
        <v>71</v>
      </c>
      <c r="M9" t="s">
        <v>57</v>
      </c>
      <c r="N9" t="s">
        <v>32</v>
      </c>
      <c r="O9" t="s">
        <v>33</v>
      </c>
      <c r="P9" t="s">
        <v>72</v>
      </c>
      <c r="Q9" t="s">
        <v>73</v>
      </c>
      <c r="R9" t="s">
        <v>74</v>
      </c>
      <c r="S9" t="s">
        <v>64</v>
      </c>
      <c r="T9" t="s">
        <v>37</v>
      </c>
      <c r="U9" t="s">
        <v>38</v>
      </c>
      <c r="V9" t="s">
        <v>38</v>
      </c>
      <c r="W9" t="s">
        <v>38</v>
      </c>
      <c r="X9" t="s">
        <v>38</v>
      </c>
      <c r="Y9" t="s">
        <v>38</v>
      </c>
      <c r="Z9" t="s">
        <v>38</v>
      </c>
      <c r="AA9" t="s">
        <v>39</v>
      </c>
    </row>
    <row r="10" spans="1:27" x14ac:dyDescent="0.25">
      <c r="A10" t="s">
        <v>26</v>
      </c>
      <c r="B10">
        <v>3</v>
      </c>
      <c r="C10">
        <v>3</v>
      </c>
      <c r="D10" t="s">
        <v>29</v>
      </c>
      <c r="E10">
        <v>70</v>
      </c>
      <c r="F10" t="str">
        <f t="shared" si="0"/>
        <v>65+</v>
      </c>
      <c r="G10" t="s">
        <v>169</v>
      </c>
      <c r="H10" t="s">
        <v>75</v>
      </c>
      <c r="I10" t="str">
        <f t="shared" si="1"/>
        <v>Middle Income</v>
      </c>
      <c r="J10" t="s">
        <v>41</v>
      </c>
      <c r="K10" t="s">
        <v>42</v>
      </c>
      <c r="L10" t="s">
        <v>71</v>
      </c>
      <c r="M10" t="s">
        <v>43</v>
      </c>
      <c r="N10" t="s">
        <v>32</v>
      </c>
      <c r="O10" t="s">
        <v>33</v>
      </c>
      <c r="P10" t="s">
        <v>76</v>
      </c>
      <c r="Q10" t="s">
        <v>73</v>
      </c>
      <c r="R10" t="s">
        <v>36</v>
      </c>
      <c r="S10" t="s">
        <v>36</v>
      </c>
      <c r="T10" t="s">
        <v>59</v>
      </c>
      <c r="U10" t="s">
        <v>38</v>
      </c>
      <c r="V10" t="s">
        <v>38</v>
      </c>
      <c r="W10" t="s">
        <v>38</v>
      </c>
      <c r="X10" t="s">
        <v>38</v>
      </c>
      <c r="Y10" t="s">
        <v>65</v>
      </c>
      <c r="Z10" t="s">
        <v>38</v>
      </c>
      <c r="AA10" t="s">
        <v>39</v>
      </c>
    </row>
    <row r="11" spans="1:27" x14ac:dyDescent="0.25">
      <c r="A11" t="s">
        <v>55</v>
      </c>
      <c r="B11">
        <v>4</v>
      </c>
      <c r="C11">
        <v>4</v>
      </c>
      <c r="D11" t="s">
        <v>29</v>
      </c>
      <c r="E11">
        <v>36</v>
      </c>
      <c r="F11" t="str">
        <f t="shared" si="0"/>
        <v>30-49</v>
      </c>
      <c r="G11" t="s">
        <v>169</v>
      </c>
      <c r="H11" t="s">
        <v>77</v>
      </c>
      <c r="I11" t="str">
        <f t="shared" si="1"/>
        <v>High Income</v>
      </c>
      <c r="J11" t="s">
        <v>41</v>
      </c>
      <c r="K11" t="s">
        <v>78</v>
      </c>
      <c r="L11" t="s">
        <v>34</v>
      </c>
      <c r="M11" t="s">
        <v>66</v>
      </c>
      <c r="N11" t="s">
        <v>32</v>
      </c>
      <c r="O11" t="s">
        <v>79</v>
      </c>
      <c r="P11" t="s">
        <v>80</v>
      </c>
      <c r="Q11" t="s">
        <v>35</v>
      </c>
      <c r="R11" t="s">
        <v>36</v>
      </c>
      <c r="S11" t="s">
        <v>36</v>
      </c>
      <c r="T11" t="s">
        <v>81</v>
      </c>
      <c r="U11" t="s">
        <v>38</v>
      </c>
      <c r="V11" t="s">
        <v>65</v>
      </c>
      <c r="W11" t="s">
        <v>65</v>
      </c>
      <c r="X11" t="s">
        <v>38</v>
      </c>
      <c r="Y11" t="s">
        <v>65</v>
      </c>
      <c r="Z11" t="s">
        <v>34</v>
      </c>
      <c r="AA11" t="s">
        <v>39</v>
      </c>
    </row>
    <row r="12" spans="1:27" x14ac:dyDescent="0.25">
      <c r="A12" t="s">
        <v>26</v>
      </c>
      <c r="B12">
        <v>4</v>
      </c>
      <c r="C12">
        <v>3</v>
      </c>
      <c r="D12" t="s">
        <v>41</v>
      </c>
      <c r="E12">
        <v>74</v>
      </c>
      <c r="F12" t="str">
        <f t="shared" si="0"/>
        <v>65+</v>
      </c>
      <c r="G12" t="s">
        <v>69</v>
      </c>
      <c r="H12" t="s">
        <v>82</v>
      </c>
      <c r="I12" t="str">
        <f t="shared" si="1"/>
        <v>High Income</v>
      </c>
      <c r="J12" t="s">
        <v>41</v>
      </c>
      <c r="K12" t="s">
        <v>42</v>
      </c>
      <c r="L12" t="s">
        <v>71</v>
      </c>
      <c r="M12" t="s">
        <v>57</v>
      </c>
      <c r="N12" t="s">
        <v>32</v>
      </c>
      <c r="O12" t="s">
        <v>52</v>
      </c>
      <c r="P12" t="s">
        <v>53</v>
      </c>
      <c r="Q12" t="s">
        <v>45</v>
      </c>
      <c r="R12" t="s">
        <v>36</v>
      </c>
      <c r="S12" t="s">
        <v>36</v>
      </c>
      <c r="T12" t="s">
        <v>37</v>
      </c>
      <c r="U12" t="s">
        <v>38</v>
      </c>
      <c r="V12" t="s">
        <v>38</v>
      </c>
      <c r="W12" t="s">
        <v>38</v>
      </c>
      <c r="X12" t="s">
        <v>38</v>
      </c>
      <c r="Y12" t="s">
        <v>38</v>
      </c>
      <c r="Z12" t="s">
        <v>38</v>
      </c>
      <c r="AA12" t="s">
        <v>47</v>
      </c>
    </row>
    <row r="13" spans="1:27" x14ac:dyDescent="0.25">
      <c r="A13" t="s">
        <v>26</v>
      </c>
      <c r="B13">
        <v>3</v>
      </c>
      <c r="C13">
        <v>3</v>
      </c>
      <c r="D13" t="s">
        <v>29</v>
      </c>
      <c r="E13">
        <v>67</v>
      </c>
      <c r="F13" t="str">
        <f t="shared" si="0"/>
        <v>65+</v>
      </c>
      <c r="G13" t="s">
        <v>169</v>
      </c>
      <c r="H13" t="s">
        <v>82</v>
      </c>
      <c r="I13" t="str">
        <f t="shared" si="1"/>
        <v>High Income</v>
      </c>
      <c r="J13" t="s">
        <v>41</v>
      </c>
      <c r="K13" t="s">
        <v>42</v>
      </c>
      <c r="L13" t="s">
        <v>71</v>
      </c>
      <c r="M13" t="s">
        <v>67</v>
      </c>
      <c r="N13" t="s">
        <v>32</v>
      </c>
      <c r="O13" t="s">
        <v>52</v>
      </c>
      <c r="P13" t="s">
        <v>53</v>
      </c>
      <c r="Q13" t="s">
        <v>73</v>
      </c>
      <c r="R13" t="s">
        <v>36</v>
      </c>
      <c r="S13" t="s">
        <v>36</v>
      </c>
      <c r="T13" t="s">
        <v>37</v>
      </c>
      <c r="U13" t="s">
        <v>38</v>
      </c>
      <c r="V13" t="s">
        <v>38</v>
      </c>
      <c r="W13" t="s">
        <v>38</v>
      </c>
      <c r="X13" t="s">
        <v>38</v>
      </c>
      <c r="Y13" t="s">
        <v>38</v>
      </c>
      <c r="Z13" t="s">
        <v>38</v>
      </c>
      <c r="AA13" t="s">
        <v>39</v>
      </c>
    </row>
    <row r="14" spans="1:27" x14ac:dyDescent="0.25">
      <c r="A14" t="s">
        <v>83</v>
      </c>
      <c r="B14">
        <v>3</v>
      </c>
      <c r="C14">
        <v>3</v>
      </c>
      <c r="D14" t="s">
        <v>29</v>
      </c>
      <c r="E14">
        <v>50</v>
      </c>
      <c r="F14" t="str">
        <f t="shared" si="0"/>
        <v>50-64</v>
      </c>
      <c r="G14" t="s">
        <v>169</v>
      </c>
      <c r="H14" t="s">
        <v>56</v>
      </c>
      <c r="I14" t="str">
        <f t="shared" si="1"/>
        <v>Low Income</v>
      </c>
      <c r="J14" t="s">
        <v>41</v>
      </c>
      <c r="K14" t="s">
        <v>84</v>
      </c>
      <c r="L14" t="s">
        <v>85</v>
      </c>
      <c r="M14" t="s">
        <v>67</v>
      </c>
      <c r="N14" t="s">
        <v>32</v>
      </c>
      <c r="O14" t="s">
        <v>33</v>
      </c>
      <c r="P14" t="s">
        <v>34</v>
      </c>
      <c r="Q14" t="s">
        <v>58</v>
      </c>
      <c r="R14" t="s">
        <v>86</v>
      </c>
      <c r="S14" t="s">
        <v>54</v>
      </c>
      <c r="T14" t="s">
        <v>59</v>
      </c>
      <c r="U14" t="s">
        <v>38</v>
      </c>
      <c r="V14" t="s">
        <v>65</v>
      </c>
      <c r="W14" t="s">
        <v>65</v>
      </c>
      <c r="X14" t="s">
        <v>38</v>
      </c>
      <c r="Y14" t="s">
        <v>38</v>
      </c>
      <c r="Z14" t="s">
        <v>65</v>
      </c>
      <c r="AA14" t="s">
        <v>39</v>
      </c>
    </row>
    <row r="15" spans="1:27" x14ac:dyDescent="0.25">
      <c r="A15" t="s">
        <v>26</v>
      </c>
      <c r="B15">
        <v>2</v>
      </c>
      <c r="C15">
        <v>2</v>
      </c>
      <c r="D15" t="s">
        <v>29</v>
      </c>
      <c r="E15">
        <v>76</v>
      </c>
      <c r="F15" t="str">
        <f t="shared" si="0"/>
        <v>65+</v>
      </c>
      <c r="G15" t="s">
        <v>168</v>
      </c>
      <c r="H15" t="s">
        <v>75</v>
      </c>
      <c r="I15" t="str">
        <f t="shared" si="1"/>
        <v>Middle Income</v>
      </c>
      <c r="J15" t="s">
        <v>41</v>
      </c>
      <c r="K15" t="s">
        <v>42</v>
      </c>
      <c r="L15" t="s">
        <v>71</v>
      </c>
      <c r="M15" t="s">
        <v>31</v>
      </c>
      <c r="N15" t="s">
        <v>32</v>
      </c>
      <c r="O15" t="s">
        <v>33</v>
      </c>
      <c r="P15" t="s">
        <v>72</v>
      </c>
      <c r="Q15" t="s">
        <v>45</v>
      </c>
      <c r="R15" t="s">
        <v>34</v>
      </c>
      <c r="S15" t="s">
        <v>64</v>
      </c>
      <c r="T15" t="s">
        <v>81</v>
      </c>
      <c r="U15" t="s">
        <v>38</v>
      </c>
      <c r="V15" t="s">
        <v>38</v>
      </c>
      <c r="W15" t="s">
        <v>38</v>
      </c>
      <c r="X15" t="s">
        <v>38</v>
      </c>
      <c r="Y15" t="s">
        <v>65</v>
      </c>
      <c r="Z15" t="s">
        <v>38</v>
      </c>
      <c r="AA15" t="s">
        <v>60</v>
      </c>
    </row>
    <row r="16" spans="1:27" x14ac:dyDescent="0.25">
      <c r="A16" t="s">
        <v>26</v>
      </c>
      <c r="B16">
        <v>4</v>
      </c>
      <c r="C16">
        <v>4</v>
      </c>
      <c r="D16" t="s">
        <v>29</v>
      </c>
      <c r="E16">
        <v>45</v>
      </c>
      <c r="F16" t="str">
        <f t="shared" si="0"/>
        <v>30-49</v>
      </c>
      <c r="G16" t="s">
        <v>87</v>
      </c>
      <c r="H16" t="s">
        <v>82</v>
      </c>
      <c r="I16" t="str">
        <f t="shared" si="1"/>
        <v>High Income</v>
      </c>
      <c r="J16" t="s">
        <v>41</v>
      </c>
      <c r="K16" t="s">
        <v>42</v>
      </c>
      <c r="L16" t="s">
        <v>61</v>
      </c>
      <c r="M16" t="s">
        <v>31</v>
      </c>
      <c r="N16" t="s">
        <v>51</v>
      </c>
      <c r="O16" t="s">
        <v>33</v>
      </c>
      <c r="P16" t="s">
        <v>88</v>
      </c>
      <c r="Q16" t="s">
        <v>35</v>
      </c>
      <c r="R16" t="s">
        <v>36</v>
      </c>
      <c r="S16" t="s">
        <v>64</v>
      </c>
      <c r="T16" t="s">
        <v>81</v>
      </c>
      <c r="U16" t="s">
        <v>65</v>
      </c>
      <c r="V16" t="s">
        <v>38</v>
      </c>
      <c r="W16" t="s">
        <v>65</v>
      </c>
      <c r="X16" t="s">
        <v>65</v>
      </c>
      <c r="Y16" t="s">
        <v>38</v>
      </c>
      <c r="Z16" t="s">
        <v>38</v>
      </c>
      <c r="AA16" t="s">
        <v>39</v>
      </c>
    </row>
    <row r="17" spans="1:27" x14ac:dyDescent="0.25">
      <c r="A17" t="s">
        <v>26</v>
      </c>
      <c r="B17">
        <v>2</v>
      </c>
      <c r="C17">
        <v>2</v>
      </c>
      <c r="D17" t="s">
        <v>29</v>
      </c>
      <c r="E17">
        <v>76</v>
      </c>
      <c r="F17" t="str">
        <f t="shared" si="0"/>
        <v>65+</v>
      </c>
      <c r="G17" t="s">
        <v>69</v>
      </c>
      <c r="H17" t="s">
        <v>75</v>
      </c>
      <c r="I17" t="str">
        <f t="shared" si="1"/>
        <v>Middle Income</v>
      </c>
      <c r="J17" t="s">
        <v>41</v>
      </c>
      <c r="K17" t="s">
        <v>42</v>
      </c>
      <c r="L17" t="s">
        <v>71</v>
      </c>
      <c r="M17" t="s">
        <v>31</v>
      </c>
      <c r="N17" t="s">
        <v>51</v>
      </c>
      <c r="O17" t="s">
        <v>33</v>
      </c>
      <c r="P17" t="s">
        <v>53</v>
      </c>
      <c r="Q17" t="s">
        <v>35</v>
      </c>
      <c r="R17" t="s">
        <v>74</v>
      </c>
      <c r="S17" t="s">
        <v>36</v>
      </c>
      <c r="T17" t="s">
        <v>46</v>
      </c>
      <c r="U17" t="s">
        <v>38</v>
      </c>
      <c r="V17" t="s">
        <v>38</v>
      </c>
      <c r="W17" t="s">
        <v>38</v>
      </c>
      <c r="X17" t="s">
        <v>38</v>
      </c>
      <c r="Y17" t="s">
        <v>38</v>
      </c>
      <c r="Z17" t="s">
        <v>38</v>
      </c>
      <c r="AA17" t="s">
        <v>47</v>
      </c>
    </row>
    <row r="18" spans="1:27" x14ac:dyDescent="0.25">
      <c r="A18" t="s">
        <v>26</v>
      </c>
      <c r="B18">
        <v>2</v>
      </c>
      <c r="C18">
        <v>2</v>
      </c>
      <c r="D18" t="s">
        <v>29</v>
      </c>
      <c r="E18">
        <v>67</v>
      </c>
      <c r="F18" t="str">
        <f t="shared" si="0"/>
        <v>65+</v>
      </c>
      <c r="G18" t="s">
        <v>27</v>
      </c>
      <c r="H18" t="s">
        <v>70</v>
      </c>
      <c r="I18" t="str">
        <f t="shared" si="1"/>
        <v>High Income</v>
      </c>
      <c r="J18" t="s">
        <v>41</v>
      </c>
      <c r="K18" t="s">
        <v>42</v>
      </c>
      <c r="L18" t="s">
        <v>71</v>
      </c>
      <c r="M18" t="s">
        <v>50</v>
      </c>
      <c r="N18" t="s">
        <v>51</v>
      </c>
      <c r="O18" t="s">
        <v>79</v>
      </c>
      <c r="P18" t="s">
        <v>89</v>
      </c>
      <c r="Q18" t="s">
        <v>45</v>
      </c>
      <c r="R18" t="s">
        <v>36</v>
      </c>
      <c r="S18" t="s">
        <v>36</v>
      </c>
      <c r="T18" t="s">
        <v>37</v>
      </c>
      <c r="U18" t="s">
        <v>38</v>
      </c>
      <c r="V18" t="s">
        <v>34</v>
      </c>
      <c r="W18" t="s">
        <v>34</v>
      </c>
      <c r="X18" t="s">
        <v>38</v>
      </c>
      <c r="Y18" t="s">
        <v>38</v>
      </c>
      <c r="Z18" t="s">
        <v>38</v>
      </c>
      <c r="AA18" t="s">
        <v>47</v>
      </c>
    </row>
    <row r="19" spans="1:27" x14ac:dyDescent="0.25">
      <c r="A19" t="s">
        <v>26</v>
      </c>
      <c r="B19">
        <v>2</v>
      </c>
      <c r="C19">
        <v>2</v>
      </c>
      <c r="D19" t="s">
        <v>29</v>
      </c>
      <c r="E19">
        <v>69</v>
      </c>
      <c r="F19" t="str">
        <f t="shared" si="0"/>
        <v>65+</v>
      </c>
      <c r="G19" t="s">
        <v>69</v>
      </c>
      <c r="H19" t="s">
        <v>66</v>
      </c>
      <c r="I19" t="str">
        <f t="shared" si="1"/>
        <v>Refused</v>
      </c>
      <c r="J19" t="s">
        <v>66</v>
      </c>
      <c r="K19" t="s">
        <v>66</v>
      </c>
      <c r="L19" t="s">
        <v>34</v>
      </c>
      <c r="M19" t="s">
        <v>57</v>
      </c>
      <c r="N19" t="s">
        <v>32</v>
      </c>
      <c r="O19" t="s">
        <v>66</v>
      </c>
      <c r="P19" t="s">
        <v>72</v>
      </c>
      <c r="Q19" t="s">
        <v>73</v>
      </c>
      <c r="R19" t="s">
        <v>36</v>
      </c>
      <c r="S19" t="s">
        <v>34</v>
      </c>
      <c r="T19" t="s">
        <v>37</v>
      </c>
      <c r="U19" t="s">
        <v>38</v>
      </c>
      <c r="V19" t="s">
        <v>65</v>
      </c>
      <c r="W19" t="s">
        <v>34</v>
      </c>
      <c r="X19" t="s">
        <v>38</v>
      </c>
      <c r="Y19" t="s">
        <v>38</v>
      </c>
      <c r="Z19" t="s">
        <v>38</v>
      </c>
      <c r="AA19" t="s">
        <v>60</v>
      </c>
    </row>
    <row r="20" spans="1:27" x14ac:dyDescent="0.25">
      <c r="A20" t="s">
        <v>26</v>
      </c>
      <c r="B20">
        <v>2</v>
      </c>
      <c r="C20">
        <v>2</v>
      </c>
      <c r="D20" t="s">
        <v>29</v>
      </c>
      <c r="E20">
        <v>56</v>
      </c>
      <c r="F20" t="str">
        <f t="shared" si="0"/>
        <v>50-64</v>
      </c>
      <c r="G20" t="s">
        <v>169</v>
      </c>
      <c r="H20" t="s">
        <v>49</v>
      </c>
      <c r="I20" t="str">
        <f t="shared" si="1"/>
        <v>Middle Income</v>
      </c>
      <c r="J20" t="s">
        <v>41</v>
      </c>
      <c r="K20" t="s">
        <v>42</v>
      </c>
      <c r="L20" t="s">
        <v>71</v>
      </c>
      <c r="M20" t="s">
        <v>31</v>
      </c>
      <c r="N20" t="s">
        <v>32</v>
      </c>
      <c r="O20" t="s">
        <v>52</v>
      </c>
      <c r="P20" t="s">
        <v>53</v>
      </c>
      <c r="Q20" t="s">
        <v>45</v>
      </c>
      <c r="R20" t="s">
        <v>36</v>
      </c>
      <c r="S20" t="s">
        <v>36</v>
      </c>
      <c r="T20" t="s">
        <v>46</v>
      </c>
      <c r="U20" t="s">
        <v>38</v>
      </c>
      <c r="V20" t="s">
        <v>65</v>
      </c>
      <c r="W20" t="s">
        <v>65</v>
      </c>
      <c r="X20" t="s">
        <v>65</v>
      </c>
      <c r="Y20" t="s">
        <v>65</v>
      </c>
      <c r="Z20" t="s">
        <v>65</v>
      </c>
      <c r="AA20" t="s">
        <v>60</v>
      </c>
    </row>
    <row r="21" spans="1:27" x14ac:dyDescent="0.25">
      <c r="A21" t="s">
        <v>83</v>
      </c>
      <c r="B21">
        <v>1</v>
      </c>
      <c r="C21">
        <v>1</v>
      </c>
      <c r="D21" t="s">
        <v>29</v>
      </c>
      <c r="E21">
        <v>57</v>
      </c>
      <c r="F21" t="str">
        <f t="shared" si="0"/>
        <v>50-64</v>
      </c>
      <c r="G21" t="s">
        <v>27</v>
      </c>
      <c r="H21" t="s">
        <v>56</v>
      </c>
      <c r="I21" t="str">
        <f t="shared" si="1"/>
        <v>Low Income</v>
      </c>
      <c r="J21" t="s">
        <v>41</v>
      </c>
      <c r="K21" t="s">
        <v>42</v>
      </c>
      <c r="L21" t="s">
        <v>71</v>
      </c>
      <c r="M21" t="s">
        <v>31</v>
      </c>
      <c r="N21" t="s">
        <v>51</v>
      </c>
      <c r="O21" t="s">
        <v>90</v>
      </c>
      <c r="P21" t="s">
        <v>72</v>
      </c>
      <c r="Q21" t="s">
        <v>73</v>
      </c>
      <c r="R21" t="s">
        <v>74</v>
      </c>
      <c r="S21" t="s">
        <v>64</v>
      </c>
      <c r="T21" t="s">
        <v>37</v>
      </c>
      <c r="U21" t="s">
        <v>65</v>
      </c>
      <c r="V21" t="s">
        <v>38</v>
      </c>
      <c r="W21" t="s">
        <v>38</v>
      </c>
      <c r="X21" t="s">
        <v>38</v>
      </c>
      <c r="Y21" t="s">
        <v>38</v>
      </c>
      <c r="Z21" t="s">
        <v>65</v>
      </c>
      <c r="AA21" t="s">
        <v>47</v>
      </c>
    </row>
    <row r="22" spans="1:27" x14ac:dyDescent="0.25">
      <c r="A22" t="s">
        <v>26</v>
      </c>
      <c r="B22">
        <v>2</v>
      </c>
      <c r="C22">
        <v>2</v>
      </c>
      <c r="D22" t="s">
        <v>29</v>
      </c>
      <c r="E22" t="s">
        <v>66</v>
      </c>
      <c r="F22" t="str">
        <f t="shared" si="0"/>
        <v>65+</v>
      </c>
      <c r="G22" t="s">
        <v>168</v>
      </c>
      <c r="H22" t="s">
        <v>75</v>
      </c>
      <c r="I22" t="str">
        <f t="shared" si="1"/>
        <v>Middle Income</v>
      </c>
      <c r="J22" t="s">
        <v>41</v>
      </c>
      <c r="K22" t="s">
        <v>42</v>
      </c>
      <c r="L22" t="s">
        <v>71</v>
      </c>
      <c r="M22" t="s">
        <v>31</v>
      </c>
      <c r="N22" t="s">
        <v>51</v>
      </c>
      <c r="O22" t="s">
        <v>52</v>
      </c>
      <c r="P22" t="s">
        <v>76</v>
      </c>
      <c r="Q22" t="s">
        <v>45</v>
      </c>
      <c r="R22" t="s">
        <v>36</v>
      </c>
      <c r="S22" t="s">
        <v>36</v>
      </c>
      <c r="T22" t="s">
        <v>37</v>
      </c>
      <c r="U22" t="s">
        <v>65</v>
      </c>
      <c r="V22" t="s">
        <v>38</v>
      </c>
      <c r="W22" t="s">
        <v>65</v>
      </c>
      <c r="X22" t="s">
        <v>38</v>
      </c>
      <c r="Y22" t="s">
        <v>38</v>
      </c>
      <c r="Z22" t="s">
        <v>65</v>
      </c>
      <c r="AA22" t="s">
        <v>39</v>
      </c>
    </row>
    <row r="23" spans="1:27" x14ac:dyDescent="0.25">
      <c r="A23" t="s">
        <v>26</v>
      </c>
      <c r="B23">
        <v>2</v>
      </c>
      <c r="C23">
        <v>2</v>
      </c>
      <c r="D23" t="s">
        <v>29</v>
      </c>
      <c r="E23">
        <v>74</v>
      </c>
      <c r="F23" t="str">
        <f t="shared" si="0"/>
        <v>65+</v>
      </c>
      <c r="G23" t="s">
        <v>91</v>
      </c>
      <c r="H23" t="s">
        <v>82</v>
      </c>
      <c r="I23" t="str">
        <f t="shared" si="1"/>
        <v>High Income</v>
      </c>
      <c r="J23" t="s">
        <v>41</v>
      </c>
      <c r="K23" t="s">
        <v>42</v>
      </c>
      <c r="L23" t="s">
        <v>71</v>
      </c>
      <c r="M23" t="s">
        <v>43</v>
      </c>
      <c r="N23" t="s">
        <v>51</v>
      </c>
      <c r="O23" t="s">
        <v>33</v>
      </c>
      <c r="P23" t="s">
        <v>92</v>
      </c>
      <c r="Q23" t="s">
        <v>45</v>
      </c>
      <c r="R23" t="s">
        <v>36</v>
      </c>
      <c r="S23" t="s">
        <v>36</v>
      </c>
      <c r="T23" t="s">
        <v>37</v>
      </c>
      <c r="U23" t="s">
        <v>38</v>
      </c>
      <c r="V23" t="s">
        <v>65</v>
      </c>
      <c r="W23" t="s">
        <v>65</v>
      </c>
      <c r="X23" t="s">
        <v>38</v>
      </c>
      <c r="Y23" t="s">
        <v>38</v>
      </c>
      <c r="Z23" t="s">
        <v>38</v>
      </c>
      <c r="AA23" t="s">
        <v>39</v>
      </c>
    </row>
    <row r="24" spans="1:27" x14ac:dyDescent="0.25">
      <c r="A24" t="s">
        <v>26</v>
      </c>
      <c r="B24">
        <v>4</v>
      </c>
      <c r="C24">
        <v>2</v>
      </c>
      <c r="D24" t="s">
        <v>29</v>
      </c>
      <c r="E24">
        <v>34</v>
      </c>
      <c r="F24" t="str">
        <f t="shared" si="0"/>
        <v>30-49</v>
      </c>
      <c r="G24" t="s">
        <v>169</v>
      </c>
      <c r="H24" t="s">
        <v>75</v>
      </c>
      <c r="I24" t="str">
        <f t="shared" si="1"/>
        <v>Middle Income</v>
      </c>
      <c r="J24" t="s">
        <v>41</v>
      </c>
      <c r="K24" t="s">
        <v>42</v>
      </c>
      <c r="L24" t="s">
        <v>71</v>
      </c>
      <c r="M24" t="s">
        <v>57</v>
      </c>
      <c r="N24" t="s">
        <v>51</v>
      </c>
      <c r="O24" t="s">
        <v>52</v>
      </c>
      <c r="P24" t="s">
        <v>93</v>
      </c>
      <c r="Q24" t="s">
        <v>73</v>
      </c>
      <c r="R24" t="s">
        <v>36</v>
      </c>
      <c r="S24" t="s">
        <v>36</v>
      </c>
      <c r="T24" t="s">
        <v>46</v>
      </c>
      <c r="U24" t="s">
        <v>38</v>
      </c>
      <c r="V24" t="s">
        <v>38</v>
      </c>
      <c r="W24" t="s">
        <v>38</v>
      </c>
      <c r="X24" t="s">
        <v>38</v>
      </c>
      <c r="Y24" t="s">
        <v>38</v>
      </c>
      <c r="Z24" t="s">
        <v>38</v>
      </c>
      <c r="AA24" t="s">
        <v>47</v>
      </c>
    </row>
    <row r="25" spans="1:27" x14ac:dyDescent="0.25">
      <c r="A25" t="s">
        <v>26</v>
      </c>
      <c r="B25">
        <v>4</v>
      </c>
      <c r="C25">
        <v>3</v>
      </c>
      <c r="D25" t="s">
        <v>41</v>
      </c>
      <c r="E25">
        <v>86</v>
      </c>
      <c r="F25" t="str">
        <f t="shared" si="0"/>
        <v>65+</v>
      </c>
      <c r="G25" t="s">
        <v>87</v>
      </c>
      <c r="H25" t="s">
        <v>75</v>
      </c>
      <c r="I25" t="str">
        <f t="shared" si="1"/>
        <v>Middle Income</v>
      </c>
      <c r="J25" t="s">
        <v>41</v>
      </c>
      <c r="K25" t="s">
        <v>42</v>
      </c>
      <c r="L25" t="s">
        <v>71</v>
      </c>
      <c r="M25" t="s">
        <v>67</v>
      </c>
      <c r="N25" t="s">
        <v>51</v>
      </c>
      <c r="O25" t="s">
        <v>33</v>
      </c>
      <c r="P25" t="s">
        <v>53</v>
      </c>
      <c r="Q25" t="s">
        <v>73</v>
      </c>
      <c r="R25" t="s">
        <v>36</v>
      </c>
      <c r="S25" t="s">
        <v>36</v>
      </c>
      <c r="T25" t="s">
        <v>37</v>
      </c>
      <c r="U25" t="s">
        <v>38</v>
      </c>
      <c r="V25" t="s">
        <v>38</v>
      </c>
      <c r="W25" t="s">
        <v>38</v>
      </c>
      <c r="X25" t="s">
        <v>38</v>
      </c>
      <c r="Y25" t="s">
        <v>38</v>
      </c>
      <c r="Z25" t="s">
        <v>38</v>
      </c>
      <c r="AA25" t="s">
        <v>47</v>
      </c>
    </row>
    <row r="26" spans="1:27" x14ac:dyDescent="0.25">
      <c r="A26" t="s">
        <v>55</v>
      </c>
      <c r="B26">
        <v>1</v>
      </c>
      <c r="C26">
        <v>1</v>
      </c>
      <c r="D26" t="s">
        <v>29</v>
      </c>
      <c r="E26">
        <v>72</v>
      </c>
      <c r="F26" t="str">
        <f t="shared" si="0"/>
        <v>65+</v>
      </c>
      <c r="G26" t="s">
        <v>87</v>
      </c>
      <c r="H26" t="s">
        <v>94</v>
      </c>
      <c r="I26" t="str">
        <f t="shared" si="1"/>
        <v>Low Income</v>
      </c>
      <c r="J26" t="s">
        <v>41</v>
      </c>
      <c r="K26" t="s">
        <v>42</v>
      </c>
      <c r="L26" t="s">
        <v>71</v>
      </c>
      <c r="M26" t="s">
        <v>57</v>
      </c>
      <c r="N26" t="s">
        <v>32</v>
      </c>
      <c r="O26" t="s">
        <v>79</v>
      </c>
      <c r="P26" t="s">
        <v>93</v>
      </c>
      <c r="Q26" t="s">
        <v>45</v>
      </c>
      <c r="R26" t="s">
        <v>36</v>
      </c>
      <c r="S26" t="s">
        <v>36</v>
      </c>
      <c r="T26" t="s">
        <v>46</v>
      </c>
      <c r="U26" t="s">
        <v>38</v>
      </c>
      <c r="V26" t="s">
        <v>65</v>
      </c>
      <c r="W26" t="s">
        <v>38</v>
      </c>
      <c r="X26" t="s">
        <v>38</v>
      </c>
      <c r="Y26" t="s">
        <v>38</v>
      </c>
      <c r="Z26" t="s">
        <v>38</v>
      </c>
      <c r="AA26" t="s">
        <v>47</v>
      </c>
    </row>
    <row r="27" spans="1:27" x14ac:dyDescent="0.25">
      <c r="A27" t="s">
        <v>83</v>
      </c>
      <c r="B27">
        <v>5</v>
      </c>
      <c r="C27">
        <v>3</v>
      </c>
      <c r="D27" t="s">
        <v>29</v>
      </c>
      <c r="E27">
        <v>58</v>
      </c>
      <c r="F27" t="str">
        <f t="shared" si="0"/>
        <v>50-64</v>
      </c>
      <c r="G27" t="s">
        <v>27</v>
      </c>
      <c r="H27" t="s">
        <v>56</v>
      </c>
      <c r="I27" t="str">
        <f t="shared" si="1"/>
        <v>Low Income</v>
      </c>
      <c r="J27" t="s">
        <v>41</v>
      </c>
      <c r="K27" t="s">
        <v>42</v>
      </c>
      <c r="L27" t="s">
        <v>71</v>
      </c>
      <c r="M27" t="s">
        <v>50</v>
      </c>
      <c r="N27" t="s">
        <v>51</v>
      </c>
      <c r="O27" t="s">
        <v>62</v>
      </c>
      <c r="P27" t="s">
        <v>92</v>
      </c>
      <c r="Q27" t="s">
        <v>45</v>
      </c>
      <c r="R27" t="s">
        <v>36</v>
      </c>
      <c r="S27" t="s">
        <v>36</v>
      </c>
      <c r="T27" t="s">
        <v>37</v>
      </c>
      <c r="U27" t="s">
        <v>38</v>
      </c>
      <c r="V27" t="s">
        <v>38</v>
      </c>
      <c r="W27" t="s">
        <v>65</v>
      </c>
      <c r="X27" t="s">
        <v>65</v>
      </c>
      <c r="Y27" t="s">
        <v>38</v>
      </c>
      <c r="Z27" t="s">
        <v>38</v>
      </c>
      <c r="AA27" t="s">
        <v>47</v>
      </c>
    </row>
    <row r="28" spans="1:27" x14ac:dyDescent="0.25">
      <c r="A28" t="s">
        <v>26</v>
      </c>
      <c r="B28">
        <v>2</v>
      </c>
      <c r="C28">
        <v>2</v>
      </c>
      <c r="D28" t="s">
        <v>29</v>
      </c>
      <c r="E28">
        <v>30</v>
      </c>
      <c r="F28" t="str">
        <f t="shared" si="0"/>
        <v>30-49</v>
      </c>
      <c r="G28" t="s">
        <v>169</v>
      </c>
      <c r="H28" t="s">
        <v>95</v>
      </c>
      <c r="I28" t="str">
        <f t="shared" si="1"/>
        <v>Low Income</v>
      </c>
      <c r="J28" t="s">
        <v>41</v>
      </c>
      <c r="K28" t="s">
        <v>96</v>
      </c>
      <c r="L28" t="s">
        <v>71</v>
      </c>
      <c r="M28" t="s">
        <v>67</v>
      </c>
      <c r="N28" t="s">
        <v>51</v>
      </c>
      <c r="O28" t="s">
        <v>79</v>
      </c>
      <c r="P28" t="s">
        <v>53</v>
      </c>
      <c r="Q28" t="s">
        <v>45</v>
      </c>
      <c r="R28" t="s">
        <v>36</v>
      </c>
      <c r="S28" t="s">
        <v>64</v>
      </c>
      <c r="T28" t="s">
        <v>37</v>
      </c>
      <c r="U28" t="s">
        <v>34</v>
      </c>
      <c r="V28" t="s">
        <v>38</v>
      </c>
      <c r="W28" t="s">
        <v>65</v>
      </c>
      <c r="X28" t="s">
        <v>38</v>
      </c>
      <c r="Y28" t="s">
        <v>38</v>
      </c>
      <c r="Z28" t="s">
        <v>38</v>
      </c>
      <c r="AA28" t="s">
        <v>47</v>
      </c>
    </row>
    <row r="29" spans="1:27" x14ac:dyDescent="0.25">
      <c r="A29" t="s">
        <v>26</v>
      </c>
      <c r="B29">
        <v>3</v>
      </c>
      <c r="C29">
        <v>3</v>
      </c>
      <c r="D29" t="s">
        <v>29</v>
      </c>
      <c r="E29">
        <v>51</v>
      </c>
      <c r="F29" t="str">
        <f t="shared" si="0"/>
        <v>50-64</v>
      </c>
      <c r="G29" t="s">
        <v>87</v>
      </c>
      <c r="H29" t="s">
        <v>77</v>
      </c>
      <c r="I29" t="str">
        <f t="shared" si="1"/>
        <v>High Income</v>
      </c>
      <c r="J29" t="s">
        <v>41</v>
      </c>
      <c r="K29" t="s">
        <v>42</v>
      </c>
      <c r="L29" t="s">
        <v>71</v>
      </c>
      <c r="M29" t="s">
        <v>57</v>
      </c>
      <c r="N29" t="s">
        <v>32</v>
      </c>
      <c r="O29" t="s">
        <v>62</v>
      </c>
      <c r="P29" t="s">
        <v>53</v>
      </c>
      <c r="Q29" t="s">
        <v>45</v>
      </c>
      <c r="R29" t="s">
        <v>74</v>
      </c>
      <c r="S29" t="s">
        <v>64</v>
      </c>
      <c r="T29" t="s">
        <v>46</v>
      </c>
      <c r="U29" t="s">
        <v>38</v>
      </c>
      <c r="V29" t="s">
        <v>38</v>
      </c>
      <c r="W29" t="s">
        <v>38</v>
      </c>
      <c r="X29" t="s">
        <v>38</v>
      </c>
      <c r="Y29" t="s">
        <v>38</v>
      </c>
      <c r="Z29" t="s">
        <v>38</v>
      </c>
      <c r="AA29" t="s">
        <v>47</v>
      </c>
    </row>
    <row r="30" spans="1:27" x14ac:dyDescent="0.25">
      <c r="A30" t="s">
        <v>48</v>
      </c>
      <c r="B30">
        <v>1</v>
      </c>
      <c r="C30">
        <v>1</v>
      </c>
      <c r="D30" t="s">
        <v>29</v>
      </c>
      <c r="E30">
        <v>58</v>
      </c>
      <c r="F30" t="str">
        <f t="shared" si="0"/>
        <v>50-64</v>
      </c>
      <c r="G30" t="s">
        <v>87</v>
      </c>
      <c r="H30" t="s">
        <v>95</v>
      </c>
      <c r="I30" t="str">
        <f t="shared" si="1"/>
        <v>Low Income</v>
      </c>
      <c r="J30" t="s">
        <v>41</v>
      </c>
      <c r="K30" t="s">
        <v>42</v>
      </c>
      <c r="L30" t="s">
        <v>85</v>
      </c>
      <c r="M30" t="s">
        <v>66</v>
      </c>
      <c r="N30" t="s">
        <v>51</v>
      </c>
      <c r="O30" t="s">
        <v>52</v>
      </c>
      <c r="P30" t="s">
        <v>89</v>
      </c>
      <c r="Q30" t="s">
        <v>34</v>
      </c>
      <c r="R30" t="s">
        <v>36</v>
      </c>
      <c r="S30" t="s">
        <v>36</v>
      </c>
      <c r="T30" t="s">
        <v>59</v>
      </c>
      <c r="U30" t="s">
        <v>34</v>
      </c>
      <c r="V30" t="s">
        <v>34</v>
      </c>
      <c r="W30" t="s">
        <v>34</v>
      </c>
      <c r="X30" t="s">
        <v>34</v>
      </c>
      <c r="Y30" t="s">
        <v>34</v>
      </c>
      <c r="Z30" t="s">
        <v>34</v>
      </c>
      <c r="AA30" t="s">
        <v>60</v>
      </c>
    </row>
    <row r="31" spans="1:27" x14ac:dyDescent="0.25">
      <c r="A31" t="s">
        <v>97</v>
      </c>
      <c r="B31">
        <v>3</v>
      </c>
      <c r="C31">
        <v>3</v>
      </c>
      <c r="D31" t="s">
        <v>29</v>
      </c>
      <c r="E31">
        <v>59</v>
      </c>
      <c r="F31" t="str">
        <f t="shared" si="0"/>
        <v>50-64</v>
      </c>
      <c r="G31" t="s">
        <v>168</v>
      </c>
      <c r="H31" t="s">
        <v>56</v>
      </c>
      <c r="I31" t="str">
        <f t="shared" si="1"/>
        <v>Low Income</v>
      </c>
      <c r="J31" t="s">
        <v>41</v>
      </c>
      <c r="K31" t="s">
        <v>42</v>
      </c>
      <c r="L31" t="s">
        <v>61</v>
      </c>
      <c r="M31" t="s">
        <v>31</v>
      </c>
      <c r="N31" t="s">
        <v>32</v>
      </c>
      <c r="O31" t="s">
        <v>90</v>
      </c>
      <c r="P31" t="s">
        <v>53</v>
      </c>
      <c r="Q31" t="s">
        <v>45</v>
      </c>
      <c r="R31" t="s">
        <v>36</v>
      </c>
      <c r="S31" t="s">
        <v>36</v>
      </c>
      <c r="T31" t="s">
        <v>46</v>
      </c>
      <c r="U31" t="s">
        <v>65</v>
      </c>
      <c r="V31" t="s">
        <v>65</v>
      </c>
      <c r="W31" t="s">
        <v>65</v>
      </c>
      <c r="X31" t="s">
        <v>38</v>
      </c>
      <c r="Y31" t="s">
        <v>65</v>
      </c>
      <c r="Z31" t="s">
        <v>65</v>
      </c>
      <c r="AA31" t="s">
        <v>60</v>
      </c>
    </row>
    <row r="32" spans="1:27" x14ac:dyDescent="0.25">
      <c r="A32" t="s">
        <v>26</v>
      </c>
      <c r="B32">
        <v>2</v>
      </c>
      <c r="C32">
        <v>2</v>
      </c>
      <c r="D32" t="s">
        <v>29</v>
      </c>
      <c r="E32">
        <v>66</v>
      </c>
      <c r="F32" t="str">
        <f t="shared" si="0"/>
        <v>65+</v>
      </c>
      <c r="G32" t="s">
        <v>87</v>
      </c>
      <c r="H32" t="s">
        <v>49</v>
      </c>
      <c r="I32" t="str">
        <f t="shared" si="1"/>
        <v>Middle Income</v>
      </c>
      <c r="J32" t="s">
        <v>41</v>
      </c>
      <c r="K32" t="s">
        <v>42</v>
      </c>
      <c r="L32" t="s">
        <v>61</v>
      </c>
      <c r="M32" t="s">
        <v>43</v>
      </c>
      <c r="N32" t="s">
        <v>51</v>
      </c>
      <c r="O32" t="s">
        <v>62</v>
      </c>
      <c r="P32" t="s">
        <v>76</v>
      </c>
      <c r="Q32" t="s">
        <v>45</v>
      </c>
      <c r="R32" t="s">
        <v>74</v>
      </c>
      <c r="S32" t="s">
        <v>64</v>
      </c>
      <c r="T32" t="s">
        <v>37</v>
      </c>
      <c r="U32" t="s">
        <v>65</v>
      </c>
      <c r="V32" t="s">
        <v>65</v>
      </c>
      <c r="W32" t="s">
        <v>65</v>
      </c>
      <c r="X32" t="s">
        <v>38</v>
      </c>
      <c r="Y32" t="s">
        <v>38</v>
      </c>
      <c r="Z32" t="s">
        <v>38</v>
      </c>
      <c r="AA32" t="s">
        <v>39</v>
      </c>
    </row>
    <row r="33" spans="1:27" x14ac:dyDescent="0.25">
      <c r="A33" t="s">
        <v>26</v>
      </c>
      <c r="B33">
        <v>2</v>
      </c>
      <c r="C33">
        <v>2</v>
      </c>
      <c r="D33" t="s">
        <v>29</v>
      </c>
      <c r="E33">
        <v>69</v>
      </c>
      <c r="F33" t="str">
        <f t="shared" si="0"/>
        <v>65+</v>
      </c>
      <c r="G33" t="s">
        <v>69</v>
      </c>
      <c r="H33" t="s">
        <v>82</v>
      </c>
      <c r="I33" t="str">
        <f t="shared" si="1"/>
        <v>High Income</v>
      </c>
      <c r="J33" t="s">
        <v>41</v>
      </c>
      <c r="K33" t="s">
        <v>42</v>
      </c>
      <c r="L33" t="s">
        <v>71</v>
      </c>
      <c r="M33" t="s">
        <v>57</v>
      </c>
      <c r="N33" t="s">
        <v>51</v>
      </c>
      <c r="O33" t="s">
        <v>98</v>
      </c>
      <c r="P33" t="s">
        <v>53</v>
      </c>
      <c r="Q33" t="s">
        <v>73</v>
      </c>
      <c r="R33" t="s">
        <v>36</v>
      </c>
      <c r="S33" t="s">
        <v>36</v>
      </c>
      <c r="T33" t="s">
        <v>37</v>
      </c>
      <c r="U33" t="s">
        <v>38</v>
      </c>
      <c r="V33" t="s">
        <v>38</v>
      </c>
      <c r="W33" t="s">
        <v>38</v>
      </c>
      <c r="X33" t="s">
        <v>38</v>
      </c>
      <c r="Y33" t="s">
        <v>38</v>
      </c>
      <c r="Z33" t="s">
        <v>38</v>
      </c>
      <c r="AA33" t="s">
        <v>39</v>
      </c>
    </row>
    <row r="34" spans="1:27" x14ac:dyDescent="0.25">
      <c r="A34" t="s">
        <v>48</v>
      </c>
      <c r="B34">
        <v>1</v>
      </c>
      <c r="C34">
        <v>1</v>
      </c>
      <c r="D34" t="s">
        <v>29</v>
      </c>
      <c r="E34">
        <v>87</v>
      </c>
      <c r="F34" t="str">
        <f t="shared" si="0"/>
        <v>65+</v>
      </c>
      <c r="G34" t="s">
        <v>69</v>
      </c>
      <c r="H34" t="s">
        <v>28</v>
      </c>
      <c r="I34" t="str">
        <f t="shared" si="1"/>
        <v>Low Income</v>
      </c>
      <c r="J34" t="s">
        <v>41</v>
      </c>
      <c r="K34" t="s">
        <v>42</v>
      </c>
      <c r="L34" t="s">
        <v>71</v>
      </c>
      <c r="M34" t="s">
        <v>57</v>
      </c>
      <c r="N34" t="s">
        <v>32</v>
      </c>
      <c r="O34" t="s">
        <v>99</v>
      </c>
      <c r="P34" t="s">
        <v>53</v>
      </c>
      <c r="Q34" t="s">
        <v>45</v>
      </c>
      <c r="R34" t="s">
        <v>36</v>
      </c>
      <c r="S34" t="s">
        <v>64</v>
      </c>
      <c r="T34" t="s">
        <v>37</v>
      </c>
      <c r="U34" t="s">
        <v>38</v>
      </c>
      <c r="V34" t="s">
        <v>38</v>
      </c>
      <c r="W34" t="s">
        <v>38</v>
      </c>
      <c r="X34" t="s">
        <v>38</v>
      </c>
      <c r="Y34" t="s">
        <v>38</v>
      </c>
      <c r="Z34" t="s">
        <v>38</v>
      </c>
      <c r="AA34" t="s">
        <v>39</v>
      </c>
    </row>
    <row r="35" spans="1:27" x14ac:dyDescent="0.25">
      <c r="A35" t="s">
        <v>26</v>
      </c>
      <c r="B35">
        <v>2</v>
      </c>
      <c r="C35">
        <v>2</v>
      </c>
      <c r="D35" t="s">
        <v>29</v>
      </c>
      <c r="E35">
        <v>54</v>
      </c>
      <c r="F35" t="str">
        <f t="shared" si="0"/>
        <v>50-64</v>
      </c>
      <c r="G35" t="s">
        <v>169</v>
      </c>
      <c r="H35" t="s">
        <v>28</v>
      </c>
      <c r="I35" t="str">
        <f t="shared" si="1"/>
        <v>Low Income</v>
      </c>
      <c r="J35" t="s">
        <v>41</v>
      </c>
      <c r="K35" t="s">
        <v>84</v>
      </c>
      <c r="L35" t="s">
        <v>71</v>
      </c>
      <c r="M35" t="s">
        <v>57</v>
      </c>
      <c r="N35" t="s">
        <v>32</v>
      </c>
      <c r="O35" t="s">
        <v>100</v>
      </c>
      <c r="P35" t="s">
        <v>68</v>
      </c>
      <c r="Q35" t="s">
        <v>45</v>
      </c>
      <c r="R35" t="s">
        <v>36</v>
      </c>
      <c r="S35" t="s">
        <v>36</v>
      </c>
      <c r="T35" t="s">
        <v>81</v>
      </c>
      <c r="U35" t="s">
        <v>38</v>
      </c>
      <c r="V35" t="s">
        <v>38</v>
      </c>
      <c r="W35" t="s">
        <v>38</v>
      </c>
      <c r="X35" t="s">
        <v>38</v>
      </c>
      <c r="Y35" t="s">
        <v>38</v>
      </c>
      <c r="Z35" t="s">
        <v>38</v>
      </c>
      <c r="AA35" t="s">
        <v>39</v>
      </c>
    </row>
    <row r="36" spans="1:27" x14ac:dyDescent="0.25">
      <c r="A36" t="s">
        <v>48</v>
      </c>
      <c r="B36">
        <v>2</v>
      </c>
      <c r="C36">
        <v>2</v>
      </c>
      <c r="D36" t="s">
        <v>29</v>
      </c>
      <c r="E36">
        <v>68</v>
      </c>
      <c r="F36" t="str">
        <f t="shared" si="0"/>
        <v>65+</v>
      </c>
      <c r="G36" t="s">
        <v>27</v>
      </c>
      <c r="H36" t="s">
        <v>94</v>
      </c>
      <c r="I36" t="str">
        <f t="shared" si="1"/>
        <v>Low Income</v>
      </c>
      <c r="J36" t="s">
        <v>41</v>
      </c>
      <c r="K36" t="s">
        <v>42</v>
      </c>
      <c r="L36" t="s">
        <v>71</v>
      </c>
      <c r="M36" t="s">
        <v>57</v>
      </c>
      <c r="N36" t="s">
        <v>51</v>
      </c>
      <c r="O36" t="s">
        <v>79</v>
      </c>
      <c r="P36" t="s">
        <v>34</v>
      </c>
      <c r="Q36" t="s">
        <v>35</v>
      </c>
      <c r="R36" t="s">
        <v>36</v>
      </c>
      <c r="S36" t="s">
        <v>64</v>
      </c>
      <c r="T36" t="s">
        <v>37</v>
      </c>
      <c r="U36" t="s">
        <v>38</v>
      </c>
      <c r="V36" t="s">
        <v>38</v>
      </c>
      <c r="W36" t="s">
        <v>38</v>
      </c>
      <c r="X36" t="s">
        <v>38</v>
      </c>
      <c r="Y36" t="s">
        <v>38</v>
      </c>
      <c r="Z36" t="s">
        <v>38</v>
      </c>
      <c r="AA36" t="s">
        <v>47</v>
      </c>
    </row>
    <row r="37" spans="1:27" x14ac:dyDescent="0.25">
      <c r="A37" t="s">
        <v>26</v>
      </c>
      <c r="B37">
        <v>2</v>
      </c>
      <c r="C37">
        <v>2</v>
      </c>
      <c r="D37" t="s">
        <v>29</v>
      </c>
      <c r="E37">
        <v>59</v>
      </c>
      <c r="F37" t="str">
        <f t="shared" si="0"/>
        <v>50-64</v>
      </c>
      <c r="G37" t="s">
        <v>69</v>
      </c>
      <c r="H37" t="s">
        <v>101</v>
      </c>
      <c r="I37" t="str">
        <f>IF(H37="Refused", "Refused",
   IF(LEFT(H37,4)="Less",
      IF(VALUE(MID(H37,10,FIND(" ",H37&amp;" ",10)-10))&lt;=49999, "Low Income",
         IF(VALUE(MID(H37,10,FIND(" ",H37&amp;" ",10)-10))&lt;=99999, "Middle Income", "High Income")),
   IF(VALUE(MID(H37,2,FIND(" ",H37)-2))&lt;=49999, "Low Income",
      IF(VALUE(MID(H37,2,FIND(" ",H37)-2))&lt;=99999, "Middle Income", "High Income"))))</f>
        <v>High Income</v>
      </c>
      <c r="J37" t="s">
        <v>41</v>
      </c>
      <c r="K37" t="s">
        <v>42</v>
      </c>
      <c r="L37" t="s">
        <v>71</v>
      </c>
      <c r="M37" t="s">
        <v>67</v>
      </c>
      <c r="N37" t="s">
        <v>32</v>
      </c>
      <c r="O37" t="s">
        <v>79</v>
      </c>
      <c r="P37" t="s">
        <v>72</v>
      </c>
      <c r="Q37" t="s">
        <v>45</v>
      </c>
      <c r="R37" t="s">
        <v>36</v>
      </c>
      <c r="S37" t="s">
        <v>64</v>
      </c>
      <c r="T37" t="s">
        <v>37</v>
      </c>
      <c r="U37" t="s">
        <v>38</v>
      </c>
      <c r="V37" t="s">
        <v>38</v>
      </c>
      <c r="W37" t="s">
        <v>38</v>
      </c>
      <c r="X37" t="s">
        <v>38</v>
      </c>
      <c r="Y37" t="s">
        <v>38</v>
      </c>
      <c r="Z37" t="s">
        <v>38</v>
      </c>
      <c r="AA37" t="s">
        <v>39</v>
      </c>
    </row>
    <row r="38" spans="1:27" x14ac:dyDescent="0.25">
      <c r="A38" t="s">
        <v>83</v>
      </c>
      <c r="B38">
        <v>1</v>
      </c>
      <c r="C38">
        <v>1</v>
      </c>
      <c r="D38" t="s">
        <v>29</v>
      </c>
      <c r="E38">
        <v>65</v>
      </c>
      <c r="F38" t="str">
        <f t="shared" si="0"/>
        <v>65+</v>
      </c>
      <c r="G38" t="s">
        <v>91</v>
      </c>
      <c r="H38" t="s">
        <v>94</v>
      </c>
      <c r="I38" t="str">
        <f t="shared" si="1"/>
        <v>Low Income</v>
      </c>
      <c r="J38" t="s">
        <v>41</v>
      </c>
      <c r="K38" t="s">
        <v>42</v>
      </c>
      <c r="L38" t="s">
        <v>71</v>
      </c>
      <c r="M38" t="s">
        <v>67</v>
      </c>
      <c r="N38" t="s">
        <v>51</v>
      </c>
      <c r="O38" t="s">
        <v>99</v>
      </c>
      <c r="P38" t="s">
        <v>34</v>
      </c>
      <c r="Q38" t="s">
        <v>45</v>
      </c>
      <c r="R38" t="s">
        <v>36</v>
      </c>
      <c r="S38" t="s">
        <v>36</v>
      </c>
      <c r="T38" t="s">
        <v>37</v>
      </c>
      <c r="U38" t="s">
        <v>38</v>
      </c>
      <c r="V38" t="s">
        <v>38</v>
      </c>
      <c r="W38" t="s">
        <v>65</v>
      </c>
      <c r="X38" t="s">
        <v>38</v>
      </c>
      <c r="Y38" t="s">
        <v>38</v>
      </c>
      <c r="Z38" t="s">
        <v>38</v>
      </c>
      <c r="AA38" t="s">
        <v>47</v>
      </c>
    </row>
    <row r="39" spans="1:27" x14ac:dyDescent="0.25">
      <c r="A39" t="s">
        <v>26</v>
      </c>
      <c r="B39">
        <v>6</v>
      </c>
      <c r="C39">
        <v>4</v>
      </c>
      <c r="D39" t="s">
        <v>29</v>
      </c>
      <c r="E39">
        <v>27</v>
      </c>
      <c r="F39" t="str">
        <f t="shared" si="0"/>
        <v>18-29</v>
      </c>
      <c r="G39" t="s">
        <v>168</v>
      </c>
      <c r="H39" t="s">
        <v>82</v>
      </c>
      <c r="I39" t="str">
        <f t="shared" si="1"/>
        <v>High Income</v>
      </c>
      <c r="J39" t="s">
        <v>41</v>
      </c>
      <c r="K39" t="s">
        <v>42</v>
      </c>
      <c r="L39" t="s">
        <v>61</v>
      </c>
      <c r="M39" t="s">
        <v>31</v>
      </c>
      <c r="N39" t="s">
        <v>32</v>
      </c>
      <c r="O39" t="s">
        <v>52</v>
      </c>
      <c r="P39" t="s">
        <v>53</v>
      </c>
      <c r="Q39" t="s">
        <v>45</v>
      </c>
      <c r="R39" t="s">
        <v>36</v>
      </c>
      <c r="S39" t="s">
        <v>36</v>
      </c>
      <c r="T39" t="s">
        <v>46</v>
      </c>
      <c r="U39" t="s">
        <v>65</v>
      </c>
      <c r="V39" t="s">
        <v>65</v>
      </c>
      <c r="W39" t="s">
        <v>34</v>
      </c>
      <c r="X39" t="s">
        <v>65</v>
      </c>
      <c r="Y39" t="s">
        <v>65</v>
      </c>
      <c r="Z39" t="s">
        <v>65</v>
      </c>
      <c r="AA39" t="s">
        <v>60</v>
      </c>
    </row>
    <row r="40" spans="1:27" x14ac:dyDescent="0.25">
      <c r="A40" t="s">
        <v>48</v>
      </c>
      <c r="B40">
        <v>1</v>
      </c>
      <c r="C40">
        <v>1</v>
      </c>
      <c r="D40" t="s">
        <v>29</v>
      </c>
      <c r="E40">
        <v>95</v>
      </c>
      <c r="F40" t="str">
        <f t="shared" si="0"/>
        <v>65+</v>
      </c>
      <c r="G40" t="s">
        <v>87</v>
      </c>
      <c r="H40" t="s">
        <v>102</v>
      </c>
      <c r="I40" t="s">
        <v>176</v>
      </c>
      <c r="J40" t="s">
        <v>41</v>
      </c>
      <c r="K40" t="s">
        <v>42</v>
      </c>
      <c r="L40" t="s">
        <v>71</v>
      </c>
      <c r="M40" t="s">
        <v>67</v>
      </c>
      <c r="N40" t="s">
        <v>51</v>
      </c>
      <c r="O40" t="s">
        <v>79</v>
      </c>
      <c r="P40" t="s">
        <v>34</v>
      </c>
      <c r="Q40" t="s">
        <v>45</v>
      </c>
      <c r="R40" t="s">
        <v>86</v>
      </c>
      <c r="S40" t="s">
        <v>36</v>
      </c>
      <c r="T40" t="s">
        <v>37</v>
      </c>
      <c r="U40" t="s">
        <v>65</v>
      </c>
      <c r="V40" t="s">
        <v>65</v>
      </c>
      <c r="W40" t="s">
        <v>65</v>
      </c>
      <c r="X40" t="s">
        <v>34</v>
      </c>
      <c r="Y40" t="s">
        <v>65</v>
      </c>
      <c r="Z40" t="s">
        <v>38</v>
      </c>
      <c r="AA40" t="s">
        <v>39</v>
      </c>
    </row>
    <row r="41" spans="1:27" x14ac:dyDescent="0.25">
      <c r="A41" t="s">
        <v>48</v>
      </c>
      <c r="B41">
        <v>2</v>
      </c>
      <c r="C41">
        <v>2</v>
      </c>
      <c r="D41" t="s">
        <v>29</v>
      </c>
      <c r="E41">
        <v>76</v>
      </c>
      <c r="F41" t="str">
        <f t="shared" si="0"/>
        <v>65+</v>
      </c>
      <c r="G41" t="s">
        <v>87</v>
      </c>
      <c r="H41" t="s">
        <v>75</v>
      </c>
      <c r="I41" t="str">
        <f t="shared" si="1"/>
        <v>Middle Income</v>
      </c>
      <c r="J41" t="s">
        <v>41</v>
      </c>
      <c r="K41" t="s">
        <v>42</v>
      </c>
      <c r="L41" t="s">
        <v>71</v>
      </c>
      <c r="M41" t="s">
        <v>67</v>
      </c>
      <c r="N41" t="s">
        <v>51</v>
      </c>
      <c r="O41" t="s">
        <v>103</v>
      </c>
      <c r="P41" t="s">
        <v>89</v>
      </c>
      <c r="Q41" t="s">
        <v>58</v>
      </c>
      <c r="R41" t="s">
        <v>36</v>
      </c>
      <c r="S41" t="s">
        <v>36</v>
      </c>
      <c r="T41" t="s">
        <v>37</v>
      </c>
      <c r="U41" t="s">
        <v>38</v>
      </c>
      <c r="V41" t="s">
        <v>38</v>
      </c>
      <c r="W41" t="s">
        <v>65</v>
      </c>
      <c r="X41" t="s">
        <v>38</v>
      </c>
      <c r="Y41" t="s">
        <v>38</v>
      </c>
      <c r="Z41" t="s">
        <v>38</v>
      </c>
      <c r="AA41" t="s">
        <v>47</v>
      </c>
    </row>
    <row r="42" spans="1:27" x14ac:dyDescent="0.25">
      <c r="A42" t="s">
        <v>48</v>
      </c>
      <c r="B42">
        <v>1</v>
      </c>
      <c r="C42">
        <v>1</v>
      </c>
      <c r="D42" t="s">
        <v>29</v>
      </c>
      <c r="E42">
        <v>68</v>
      </c>
      <c r="F42" t="str">
        <f t="shared" si="0"/>
        <v>65+</v>
      </c>
      <c r="G42" t="s">
        <v>169</v>
      </c>
      <c r="H42" t="s">
        <v>94</v>
      </c>
      <c r="I42" t="str">
        <f t="shared" si="1"/>
        <v>Low Income</v>
      </c>
      <c r="J42" t="s">
        <v>41</v>
      </c>
      <c r="K42" t="s">
        <v>42</v>
      </c>
      <c r="L42" t="s">
        <v>71</v>
      </c>
      <c r="M42" t="s">
        <v>57</v>
      </c>
      <c r="N42" t="s">
        <v>51</v>
      </c>
      <c r="O42" t="s">
        <v>104</v>
      </c>
      <c r="P42" t="s">
        <v>53</v>
      </c>
      <c r="Q42" t="s">
        <v>73</v>
      </c>
      <c r="R42" t="s">
        <v>36</v>
      </c>
      <c r="S42" t="s">
        <v>36</v>
      </c>
      <c r="T42" t="s">
        <v>37</v>
      </c>
      <c r="U42" t="s">
        <v>38</v>
      </c>
      <c r="V42" t="s">
        <v>38</v>
      </c>
      <c r="W42" t="s">
        <v>38</v>
      </c>
      <c r="X42" t="s">
        <v>38</v>
      </c>
      <c r="Y42" t="s">
        <v>38</v>
      </c>
      <c r="Z42" t="s">
        <v>38</v>
      </c>
      <c r="AA42" t="s">
        <v>39</v>
      </c>
    </row>
    <row r="43" spans="1:27" x14ac:dyDescent="0.25">
      <c r="A43" t="s">
        <v>83</v>
      </c>
      <c r="B43">
        <v>3</v>
      </c>
      <c r="C43">
        <v>3</v>
      </c>
      <c r="D43" t="s">
        <v>29</v>
      </c>
      <c r="E43">
        <v>60</v>
      </c>
      <c r="F43" t="str">
        <f t="shared" si="0"/>
        <v>50-64</v>
      </c>
      <c r="G43" t="s">
        <v>27</v>
      </c>
      <c r="H43" t="s">
        <v>56</v>
      </c>
      <c r="I43" t="str">
        <f t="shared" si="1"/>
        <v>Low Income</v>
      </c>
      <c r="J43" t="s">
        <v>41</v>
      </c>
      <c r="K43" t="s">
        <v>42</v>
      </c>
      <c r="L43" t="s">
        <v>71</v>
      </c>
      <c r="M43" t="s">
        <v>50</v>
      </c>
      <c r="N43" t="s">
        <v>32</v>
      </c>
      <c r="O43" t="s">
        <v>79</v>
      </c>
      <c r="P43" t="s">
        <v>92</v>
      </c>
      <c r="Q43" t="s">
        <v>58</v>
      </c>
      <c r="R43" t="s">
        <v>36</v>
      </c>
      <c r="S43" t="s">
        <v>36</v>
      </c>
      <c r="T43" t="s">
        <v>59</v>
      </c>
      <c r="U43" t="s">
        <v>65</v>
      </c>
      <c r="V43" t="s">
        <v>65</v>
      </c>
      <c r="W43" t="s">
        <v>65</v>
      </c>
      <c r="X43" t="s">
        <v>65</v>
      </c>
      <c r="Y43" t="s">
        <v>65</v>
      </c>
      <c r="Z43" t="s">
        <v>65</v>
      </c>
      <c r="AA43" t="s">
        <v>39</v>
      </c>
    </row>
    <row r="44" spans="1:27" x14ac:dyDescent="0.25">
      <c r="A44" t="s">
        <v>26</v>
      </c>
      <c r="B44">
        <v>2</v>
      </c>
      <c r="C44">
        <v>2</v>
      </c>
      <c r="D44" t="s">
        <v>29</v>
      </c>
      <c r="E44">
        <v>66</v>
      </c>
      <c r="F44" t="str">
        <f t="shared" si="0"/>
        <v>65+</v>
      </c>
      <c r="G44" t="s">
        <v>169</v>
      </c>
      <c r="H44" t="s">
        <v>101</v>
      </c>
      <c r="I44" t="str">
        <f t="shared" si="1"/>
        <v>High Income</v>
      </c>
      <c r="J44" t="s">
        <v>41</v>
      </c>
      <c r="K44" t="s">
        <v>42</v>
      </c>
      <c r="L44" t="s">
        <v>61</v>
      </c>
      <c r="M44" t="s">
        <v>43</v>
      </c>
      <c r="N44" t="s">
        <v>32</v>
      </c>
      <c r="O44" t="s">
        <v>52</v>
      </c>
      <c r="P44" t="s">
        <v>53</v>
      </c>
      <c r="Q44" t="s">
        <v>45</v>
      </c>
      <c r="R44" t="s">
        <v>54</v>
      </c>
      <c r="S44" t="s">
        <v>54</v>
      </c>
      <c r="T44" t="s">
        <v>59</v>
      </c>
      <c r="U44" t="s">
        <v>38</v>
      </c>
      <c r="V44" t="s">
        <v>38</v>
      </c>
      <c r="W44" t="s">
        <v>38</v>
      </c>
      <c r="X44" t="s">
        <v>38</v>
      </c>
      <c r="Y44" t="s">
        <v>38</v>
      </c>
      <c r="Z44" t="s">
        <v>38</v>
      </c>
      <c r="AA44" t="s">
        <v>39</v>
      </c>
    </row>
    <row r="45" spans="1:27" x14ac:dyDescent="0.25">
      <c r="A45" t="s">
        <v>26</v>
      </c>
      <c r="B45">
        <v>2</v>
      </c>
      <c r="C45">
        <v>2</v>
      </c>
      <c r="D45" t="s">
        <v>29</v>
      </c>
      <c r="E45">
        <v>75</v>
      </c>
      <c r="F45" t="str">
        <f t="shared" si="0"/>
        <v>65+</v>
      </c>
      <c r="G45" t="s">
        <v>69</v>
      </c>
      <c r="H45" t="s">
        <v>49</v>
      </c>
      <c r="I45" t="str">
        <f t="shared" si="1"/>
        <v>Middle Income</v>
      </c>
      <c r="J45" t="s">
        <v>41</v>
      </c>
      <c r="K45" t="s">
        <v>42</v>
      </c>
      <c r="L45" t="s">
        <v>71</v>
      </c>
      <c r="M45" t="s">
        <v>31</v>
      </c>
      <c r="N45" t="s">
        <v>51</v>
      </c>
      <c r="O45" t="s">
        <v>90</v>
      </c>
      <c r="P45" t="s">
        <v>76</v>
      </c>
      <c r="Q45" t="s">
        <v>45</v>
      </c>
      <c r="R45" t="s">
        <v>36</v>
      </c>
      <c r="S45" t="s">
        <v>36</v>
      </c>
      <c r="T45" t="s">
        <v>46</v>
      </c>
      <c r="U45" t="s">
        <v>38</v>
      </c>
      <c r="V45" t="s">
        <v>65</v>
      </c>
      <c r="W45" t="s">
        <v>65</v>
      </c>
      <c r="X45" t="s">
        <v>38</v>
      </c>
      <c r="Y45" t="s">
        <v>38</v>
      </c>
      <c r="Z45" t="s">
        <v>38</v>
      </c>
      <c r="AA45" t="s">
        <v>39</v>
      </c>
    </row>
    <row r="46" spans="1:27" x14ac:dyDescent="0.25">
      <c r="A46" t="s">
        <v>26</v>
      </c>
      <c r="B46">
        <v>2</v>
      </c>
      <c r="C46">
        <v>2</v>
      </c>
      <c r="D46" t="s">
        <v>29</v>
      </c>
      <c r="E46">
        <v>59</v>
      </c>
      <c r="F46" t="str">
        <f t="shared" si="0"/>
        <v>50-64</v>
      </c>
      <c r="G46" t="s">
        <v>27</v>
      </c>
      <c r="H46" t="s">
        <v>75</v>
      </c>
      <c r="I46" t="str">
        <f t="shared" si="1"/>
        <v>Middle Income</v>
      </c>
      <c r="J46" t="s">
        <v>41</v>
      </c>
      <c r="K46" t="s">
        <v>42</v>
      </c>
      <c r="L46" t="s">
        <v>71</v>
      </c>
      <c r="M46" t="s">
        <v>31</v>
      </c>
      <c r="N46" t="s">
        <v>32</v>
      </c>
      <c r="O46" t="s">
        <v>90</v>
      </c>
      <c r="P46" t="s">
        <v>53</v>
      </c>
      <c r="Q46" t="s">
        <v>45</v>
      </c>
      <c r="R46" t="s">
        <v>36</v>
      </c>
      <c r="S46" t="s">
        <v>36</v>
      </c>
      <c r="T46" t="s">
        <v>37</v>
      </c>
      <c r="U46" t="s">
        <v>38</v>
      </c>
      <c r="V46" t="s">
        <v>38</v>
      </c>
      <c r="W46" t="s">
        <v>38</v>
      </c>
      <c r="X46" t="s">
        <v>38</v>
      </c>
      <c r="Y46" t="s">
        <v>38</v>
      </c>
      <c r="Z46" t="s">
        <v>38</v>
      </c>
      <c r="AA46" t="s">
        <v>39</v>
      </c>
    </row>
    <row r="47" spans="1:27" x14ac:dyDescent="0.25">
      <c r="A47" t="s">
        <v>83</v>
      </c>
      <c r="B47">
        <v>1</v>
      </c>
      <c r="C47">
        <v>1</v>
      </c>
      <c r="D47" t="s">
        <v>29</v>
      </c>
      <c r="E47">
        <v>70</v>
      </c>
      <c r="F47" t="str">
        <f t="shared" si="0"/>
        <v>65+</v>
      </c>
      <c r="G47" t="s">
        <v>105</v>
      </c>
      <c r="H47" t="s">
        <v>94</v>
      </c>
      <c r="I47" t="str">
        <f t="shared" si="1"/>
        <v>Low Income</v>
      </c>
      <c r="J47" t="s">
        <v>41</v>
      </c>
      <c r="K47" t="s">
        <v>66</v>
      </c>
      <c r="L47" t="s">
        <v>85</v>
      </c>
      <c r="M47" t="s">
        <v>31</v>
      </c>
      <c r="N47" t="s">
        <v>32</v>
      </c>
      <c r="O47" t="s">
        <v>33</v>
      </c>
      <c r="P47" t="s">
        <v>76</v>
      </c>
      <c r="Q47" t="s">
        <v>45</v>
      </c>
      <c r="R47" t="s">
        <v>74</v>
      </c>
      <c r="S47" t="s">
        <v>64</v>
      </c>
      <c r="T47" t="s">
        <v>59</v>
      </c>
      <c r="U47" t="s">
        <v>65</v>
      </c>
      <c r="V47" t="s">
        <v>38</v>
      </c>
      <c r="W47" t="s">
        <v>38</v>
      </c>
      <c r="X47" t="s">
        <v>65</v>
      </c>
      <c r="Y47" t="s">
        <v>34</v>
      </c>
      <c r="Z47" t="s">
        <v>65</v>
      </c>
      <c r="AA47" t="s">
        <v>34</v>
      </c>
    </row>
    <row r="48" spans="1:27" x14ac:dyDescent="0.25">
      <c r="A48" t="s">
        <v>26</v>
      </c>
      <c r="B48">
        <v>2</v>
      </c>
      <c r="C48">
        <v>2</v>
      </c>
      <c r="D48" t="s">
        <v>29</v>
      </c>
      <c r="E48">
        <v>56</v>
      </c>
      <c r="F48" t="str">
        <f t="shared" si="0"/>
        <v>50-64</v>
      </c>
      <c r="G48" t="s">
        <v>87</v>
      </c>
      <c r="H48" t="s">
        <v>95</v>
      </c>
      <c r="I48" t="str">
        <f t="shared" si="1"/>
        <v>Low Income</v>
      </c>
      <c r="J48" t="s">
        <v>41</v>
      </c>
      <c r="K48" t="s">
        <v>42</v>
      </c>
      <c r="L48" t="s">
        <v>71</v>
      </c>
      <c r="M48" t="s">
        <v>31</v>
      </c>
      <c r="N48" t="s">
        <v>51</v>
      </c>
      <c r="O48" t="s">
        <v>33</v>
      </c>
      <c r="P48" t="s">
        <v>76</v>
      </c>
      <c r="Q48" t="s">
        <v>73</v>
      </c>
      <c r="R48" t="s">
        <v>34</v>
      </c>
      <c r="S48" t="s">
        <v>36</v>
      </c>
      <c r="T48" t="s">
        <v>59</v>
      </c>
      <c r="U48" t="s">
        <v>65</v>
      </c>
      <c r="V48" t="s">
        <v>65</v>
      </c>
      <c r="W48" t="s">
        <v>65</v>
      </c>
      <c r="X48" t="s">
        <v>38</v>
      </c>
      <c r="Y48" t="s">
        <v>65</v>
      </c>
      <c r="Z48" t="s">
        <v>65</v>
      </c>
      <c r="AA48" t="s">
        <v>60</v>
      </c>
    </row>
    <row r="49" spans="1:27" x14ac:dyDescent="0.25">
      <c r="A49" t="s">
        <v>26</v>
      </c>
      <c r="B49">
        <v>3</v>
      </c>
      <c r="C49">
        <v>3</v>
      </c>
      <c r="D49" t="s">
        <v>29</v>
      </c>
      <c r="E49" t="s">
        <v>66</v>
      </c>
      <c r="F49" t="str">
        <f t="shared" si="0"/>
        <v>65+</v>
      </c>
      <c r="G49" t="s">
        <v>69</v>
      </c>
      <c r="H49" t="s">
        <v>75</v>
      </c>
      <c r="I49" t="str">
        <f t="shared" si="1"/>
        <v>Middle Income</v>
      </c>
      <c r="J49" t="s">
        <v>41</v>
      </c>
      <c r="K49" t="s">
        <v>42</v>
      </c>
      <c r="L49" t="s">
        <v>71</v>
      </c>
      <c r="M49" t="s">
        <v>67</v>
      </c>
      <c r="N49" t="s">
        <v>32</v>
      </c>
      <c r="O49" t="s">
        <v>66</v>
      </c>
      <c r="P49" t="s">
        <v>68</v>
      </c>
      <c r="Q49" t="s">
        <v>58</v>
      </c>
      <c r="R49" t="s">
        <v>36</v>
      </c>
      <c r="S49" t="s">
        <v>36</v>
      </c>
      <c r="T49" t="s">
        <v>37</v>
      </c>
      <c r="U49" t="s">
        <v>38</v>
      </c>
      <c r="V49" t="s">
        <v>65</v>
      </c>
      <c r="W49" t="s">
        <v>65</v>
      </c>
      <c r="X49" t="s">
        <v>38</v>
      </c>
      <c r="Y49" t="s">
        <v>38</v>
      </c>
      <c r="Z49" t="s">
        <v>38</v>
      </c>
      <c r="AA49" t="s">
        <v>60</v>
      </c>
    </row>
    <row r="50" spans="1:27" x14ac:dyDescent="0.25">
      <c r="A50" t="s">
        <v>83</v>
      </c>
      <c r="B50">
        <v>2</v>
      </c>
      <c r="C50">
        <v>2</v>
      </c>
      <c r="D50" t="s">
        <v>29</v>
      </c>
      <c r="E50">
        <v>55</v>
      </c>
      <c r="F50" t="str">
        <f t="shared" si="0"/>
        <v>50-64</v>
      </c>
      <c r="G50" t="s">
        <v>87</v>
      </c>
      <c r="H50" t="s">
        <v>106</v>
      </c>
      <c r="I50" t="s">
        <v>176</v>
      </c>
      <c r="J50" t="s">
        <v>29</v>
      </c>
      <c r="K50" t="s">
        <v>107</v>
      </c>
      <c r="L50" t="s">
        <v>71</v>
      </c>
      <c r="M50" t="s">
        <v>67</v>
      </c>
      <c r="N50" t="s">
        <v>32</v>
      </c>
      <c r="O50" t="s">
        <v>52</v>
      </c>
      <c r="P50" t="s">
        <v>44</v>
      </c>
      <c r="Q50" t="s">
        <v>73</v>
      </c>
      <c r="R50" t="s">
        <v>54</v>
      </c>
      <c r="S50" t="s">
        <v>54</v>
      </c>
      <c r="T50" t="s">
        <v>81</v>
      </c>
      <c r="U50" t="s">
        <v>38</v>
      </c>
      <c r="V50" t="s">
        <v>38</v>
      </c>
      <c r="W50" t="s">
        <v>34</v>
      </c>
      <c r="X50" t="s">
        <v>38</v>
      </c>
      <c r="Y50" t="s">
        <v>38</v>
      </c>
      <c r="Z50" t="s">
        <v>38</v>
      </c>
      <c r="AA50" t="s">
        <v>47</v>
      </c>
    </row>
    <row r="51" spans="1:27" x14ac:dyDescent="0.25">
      <c r="A51" t="s">
        <v>55</v>
      </c>
      <c r="B51">
        <v>1</v>
      </c>
      <c r="C51">
        <v>1</v>
      </c>
      <c r="D51" t="s">
        <v>29</v>
      </c>
      <c r="E51">
        <v>71</v>
      </c>
      <c r="F51" t="str">
        <f t="shared" si="0"/>
        <v>65+</v>
      </c>
      <c r="G51" t="s">
        <v>27</v>
      </c>
      <c r="H51" t="s">
        <v>94</v>
      </c>
      <c r="I51" t="str">
        <f t="shared" si="1"/>
        <v>Low Income</v>
      </c>
      <c r="J51" t="s">
        <v>41</v>
      </c>
      <c r="K51" t="s">
        <v>42</v>
      </c>
      <c r="L51" t="s">
        <v>71</v>
      </c>
      <c r="M51" t="s">
        <v>31</v>
      </c>
      <c r="N51" t="s">
        <v>32</v>
      </c>
      <c r="O51" t="s">
        <v>52</v>
      </c>
      <c r="P51" t="s">
        <v>76</v>
      </c>
      <c r="Q51" t="s">
        <v>45</v>
      </c>
      <c r="R51" t="s">
        <v>36</v>
      </c>
      <c r="S51" t="s">
        <v>36</v>
      </c>
      <c r="T51" t="s">
        <v>37</v>
      </c>
      <c r="U51" t="s">
        <v>34</v>
      </c>
      <c r="V51" t="s">
        <v>34</v>
      </c>
      <c r="W51" t="s">
        <v>34</v>
      </c>
      <c r="X51" t="s">
        <v>38</v>
      </c>
      <c r="Y51" t="s">
        <v>34</v>
      </c>
      <c r="Z51" t="s">
        <v>34</v>
      </c>
      <c r="AA51" t="s">
        <v>39</v>
      </c>
    </row>
    <row r="52" spans="1:27" x14ac:dyDescent="0.25">
      <c r="A52" t="s">
        <v>26</v>
      </c>
      <c r="B52">
        <v>5</v>
      </c>
      <c r="C52">
        <v>4</v>
      </c>
      <c r="D52" t="s">
        <v>29</v>
      </c>
      <c r="E52">
        <v>50</v>
      </c>
      <c r="F52" t="str">
        <f t="shared" si="0"/>
        <v>50-64</v>
      </c>
      <c r="G52" t="s">
        <v>169</v>
      </c>
      <c r="H52" t="s">
        <v>40</v>
      </c>
      <c r="I52" t="str">
        <f t="shared" si="1"/>
        <v>High Income</v>
      </c>
      <c r="J52" t="s">
        <v>41</v>
      </c>
      <c r="K52" t="s">
        <v>42</v>
      </c>
      <c r="L52" t="s">
        <v>71</v>
      </c>
      <c r="M52" t="s">
        <v>50</v>
      </c>
      <c r="N52" t="s">
        <v>51</v>
      </c>
      <c r="O52" t="s">
        <v>108</v>
      </c>
      <c r="P52" t="s">
        <v>76</v>
      </c>
      <c r="Q52" t="s">
        <v>73</v>
      </c>
      <c r="R52" t="s">
        <v>36</v>
      </c>
      <c r="S52" t="s">
        <v>36</v>
      </c>
      <c r="T52" t="s">
        <v>59</v>
      </c>
      <c r="U52" t="s">
        <v>38</v>
      </c>
      <c r="V52" t="s">
        <v>38</v>
      </c>
      <c r="W52" t="s">
        <v>38</v>
      </c>
      <c r="X52" t="s">
        <v>38</v>
      </c>
      <c r="Y52" t="s">
        <v>38</v>
      </c>
      <c r="Z52" t="s">
        <v>38</v>
      </c>
      <c r="AA52" t="s">
        <v>47</v>
      </c>
    </row>
    <row r="53" spans="1:27" x14ac:dyDescent="0.25">
      <c r="A53" t="s">
        <v>26</v>
      </c>
      <c r="B53">
        <v>2</v>
      </c>
      <c r="C53">
        <v>2</v>
      </c>
      <c r="D53" t="s">
        <v>29</v>
      </c>
      <c r="E53">
        <v>65</v>
      </c>
      <c r="F53" t="str">
        <f t="shared" si="0"/>
        <v>65+</v>
      </c>
      <c r="G53" t="s">
        <v>87</v>
      </c>
      <c r="H53" t="s">
        <v>109</v>
      </c>
      <c r="I53" t="str">
        <f t="shared" si="1"/>
        <v>Middle Income</v>
      </c>
      <c r="J53" t="s">
        <v>41</v>
      </c>
      <c r="K53" t="s">
        <v>42</v>
      </c>
      <c r="L53" t="s">
        <v>71</v>
      </c>
      <c r="M53" t="s">
        <v>57</v>
      </c>
      <c r="N53" t="s">
        <v>51</v>
      </c>
      <c r="O53" t="s">
        <v>79</v>
      </c>
      <c r="P53" t="s">
        <v>72</v>
      </c>
      <c r="Q53" t="s">
        <v>45</v>
      </c>
      <c r="R53" t="s">
        <v>36</v>
      </c>
      <c r="S53" t="s">
        <v>64</v>
      </c>
      <c r="T53" t="s">
        <v>59</v>
      </c>
      <c r="U53" t="s">
        <v>38</v>
      </c>
      <c r="V53" t="s">
        <v>65</v>
      </c>
      <c r="W53" t="s">
        <v>38</v>
      </c>
      <c r="X53" t="s">
        <v>38</v>
      </c>
      <c r="Y53" t="s">
        <v>38</v>
      </c>
      <c r="Z53" t="s">
        <v>38</v>
      </c>
      <c r="AA53" t="s">
        <v>39</v>
      </c>
    </row>
    <row r="54" spans="1:27" x14ac:dyDescent="0.25">
      <c r="A54" t="s">
        <v>97</v>
      </c>
      <c r="B54">
        <v>5</v>
      </c>
      <c r="C54">
        <v>2</v>
      </c>
      <c r="D54" t="s">
        <v>29</v>
      </c>
      <c r="E54">
        <v>41</v>
      </c>
      <c r="F54" t="str">
        <f t="shared" si="0"/>
        <v>30-49</v>
      </c>
      <c r="G54" t="s">
        <v>169</v>
      </c>
      <c r="H54" t="s">
        <v>49</v>
      </c>
      <c r="I54" t="str">
        <f t="shared" si="1"/>
        <v>Middle Income</v>
      </c>
      <c r="J54" t="s">
        <v>41</v>
      </c>
      <c r="K54" t="s">
        <v>42</v>
      </c>
      <c r="L54" t="s">
        <v>61</v>
      </c>
      <c r="M54" t="s">
        <v>67</v>
      </c>
      <c r="N54" t="s">
        <v>51</v>
      </c>
      <c r="O54" t="s">
        <v>79</v>
      </c>
      <c r="P54" t="s">
        <v>72</v>
      </c>
      <c r="Q54" t="s">
        <v>45</v>
      </c>
      <c r="R54" t="s">
        <v>74</v>
      </c>
      <c r="S54" t="s">
        <v>64</v>
      </c>
      <c r="T54" t="s">
        <v>37</v>
      </c>
      <c r="U54" t="s">
        <v>38</v>
      </c>
      <c r="V54" t="s">
        <v>65</v>
      </c>
      <c r="W54" t="s">
        <v>65</v>
      </c>
      <c r="X54" t="s">
        <v>38</v>
      </c>
      <c r="Y54" t="s">
        <v>65</v>
      </c>
      <c r="Z54" t="s">
        <v>38</v>
      </c>
      <c r="AA54" t="s">
        <v>39</v>
      </c>
    </row>
    <row r="55" spans="1:27" x14ac:dyDescent="0.25">
      <c r="A55" t="s">
        <v>26</v>
      </c>
      <c r="B55">
        <v>2</v>
      </c>
      <c r="C55">
        <v>2</v>
      </c>
      <c r="D55" t="s">
        <v>29</v>
      </c>
      <c r="E55">
        <v>56</v>
      </c>
      <c r="F55" t="str">
        <f t="shared" si="0"/>
        <v>50-64</v>
      </c>
      <c r="G55" t="s">
        <v>169</v>
      </c>
      <c r="H55" t="s">
        <v>75</v>
      </c>
      <c r="I55" t="str">
        <f t="shared" si="1"/>
        <v>Middle Income</v>
      </c>
      <c r="J55" t="s">
        <v>41</v>
      </c>
      <c r="K55" t="s">
        <v>42</v>
      </c>
      <c r="L55" t="s">
        <v>71</v>
      </c>
      <c r="M55" t="s">
        <v>67</v>
      </c>
      <c r="N55" t="s">
        <v>51</v>
      </c>
      <c r="O55" t="s">
        <v>62</v>
      </c>
      <c r="P55" t="s">
        <v>68</v>
      </c>
      <c r="Q55" t="s">
        <v>73</v>
      </c>
      <c r="R55" t="s">
        <v>36</v>
      </c>
      <c r="S55" t="s">
        <v>36</v>
      </c>
      <c r="T55" t="s">
        <v>37</v>
      </c>
      <c r="U55" t="s">
        <v>38</v>
      </c>
      <c r="V55" t="s">
        <v>38</v>
      </c>
      <c r="W55" t="s">
        <v>38</v>
      </c>
      <c r="X55" t="s">
        <v>38</v>
      </c>
      <c r="Y55" t="s">
        <v>38</v>
      </c>
      <c r="Z55" t="s">
        <v>38</v>
      </c>
      <c r="AA55" t="s">
        <v>47</v>
      </c>
    </row>
    <row r="56" spans="1:27" x14ac:dyDescent="0.25">
      <c r="A56" t="s">
        <v>26</v>
      </c>
      <c r="B56">
        <v>2</v>
      </c>
      <c r="C56">
        <v>2</v>
      </c>
      <c r="D56" t="s">
        <v>29</v>
      </c>
      <c r="E56">
        <v>67</v>
      </c>
      <c r="F56" t="str">
        <f t="shared" si="0"/>
        <v>65+</v>
      </c>
      <c r="G56" t="s">
        <v>69</v>
      </c>
      <c r="H56" t="s">
        <v>82</v>
      </c>
      <c r="I56" t="str">
        <f t="shared" si="1"/>
        <v>High Income</v>
      </c>
      <c r="J56" t="s">
        <v>41</v>
      </c>
      <c r="K56" t="s">
        <v>66</v>
      </c>
      <c r="L56" t="s">
        <v>61</v>
      </c>
      <c r="M56" t="s">
        <v>43</v>
      </c>
      <c r="N56" t="s">
        <v>32</v>
      </c>
      <c r="O56" t="s">
        <v>62</v>
      </c>
      <c r="P56" t="s">
        <v>53</v>
      </c>
      <c r="Q56" t="s">
        <v>45</v>
      </c>
      <c r="R56" t="s">
        <v>74</v>
      </c>
      <c r="S56" t="s">
        <v>64</v>
      </c>
      <c r="T56" t="s">
        <v>46</v>
      </c>
      <c r="U56" t="s">
        <v>65</v>
      </c>
      <c r="V56" t="s">
        <v>65</v>
      </c>
      <c r="W56" t="s">
        <v>38</v>
      </c>
      <c r="X56" t="s">
        <v>38</v>
      </c>
      <c r="Y56" t="s">
        <v>65</v>
      </c>
      <c r="Z56" t="s">
        <v>38</v>
      </c>
      <c r="AA56" t="s">
        <v>39</v>
      </c>
    </row>
    <row r="57" spans="1:27" x14ac:dyDescent="0.25">
      <c r="A57" t="s">
        <v>83</v>
      </c>
      <c r="B57">
        <v>1</v>
      </c>
      <c r="C57">
        <v>1</v>
      </c>
      <c r="D57" t="s">
        <v>29</v>
      </c>
      <c r="E57">
        <v>69</v>
      </c>
      <c r="F57" t="str">
        <f t="shared" si="0"/>
        <v>65+</v>
      </c>
      <c r="G57" t="s">
        <v>87</v>
      </c>
      <c r="H57" t="s">
        <v>94</v>
      </c>
      <c r="I57" t="str">
        <f t="shared" si="1"/>
        <v>Low Income</v>
      </c>
      <c r="J57" t="s">
        <v>41</v>
      </c>
      <c r="K57" t="s">
        <v>42</v>
      </c>
      <c r="L57" t="s">
        <v>71</v>
      </c>
      <c r="M57" t="s">
        <v>31</v>
      </c>
      <c r="N57" t="s">
        <v>51</v>
      </c>
      <c r="O57" t="s">
        <v>90</v>
      </c>
      <c r="P57" t="s">
        <v>72</v>
      </c>
      <c r="Q57" t="s">
        <v>73</v>
      </c>
      <c r="R57" t="s">
        <v>74</v>
      </c>
      <c r="S57" t="s">
        <v>64</v>
      </c>
      <c r="T57" t="s">
        <v>59</v>
      </c>
      <c r="U57" t="s">
        <v>65</v>
      </c>
      <c r="V57" t="s">
        <v>38</v>
      </c>
      <c r="W57" t="s">
        <v>65</v>
      </c>
      <c r="X57" t="s">
        <v>65</v>
      </c>
      <c r="Y57" t="s">
        <v>65</v>
      </c>
      <c r="Z57" t="s">
        <v>65</v>
      </c>
      <c r="AA57" t="s">
        <v>39</v>
      </c>
    </row>
    <row r="58" spans="1:27" x14ac:dyDescent="0.25">
      <c r="A58" t="s">
        <v>66</v>
      </c>
      <c r="B58">
        <v>1</v>
      </c>
      <c r="C58">
        <v>1</v>
      </c>
      <c r="D58" t="s">
        <v>29</v>
      </c>
      <c r="E58">
        <v>86</v>
      </c>
      <c r="F58" t="str">
        <f t="shared" si="0"/>
        <v>65+</v>
      </c>
      <c r="G58" t="s">
        <v>87</v>
      </c>
      <c r="H58" t="s">
        <v>102</v>
      </c>
      <c r="I58" t="s">
        <v>176</v>
      </c>
      <c r="J58" t="s">
        <v>41</v>
      </c>
      <c r="K58" t="s">
        <v>42</v>
      </c>
      <c r="L58" t="s">
        <v>34</v>
      </c>
      <c r="M58" t="s">
        <v>67</v>
      </c>
      <c r="N58" t="s">
        <v>51</v>
      </c>
      <c r="O58" t="s">
        <v>79</v>
      </c>
      <c r="P58" t="s">
        <v>34</v>
      </c>
      <c r="Q58" t="s">
        <v>34</v>
      </c>
      <c r="R58" t="s">
        <v>34</v>
      </c>
      <c r="S58" t="s">
        <v>34</v>
      </c>
      <c r="T58" t="s">
        <v>34</v>
      </c>
      <c r="U58" t="s">
        <v>65</v>
      </c>
      <c r="V58" t="s">
        <v>65</v>
      </c>
      <c r="W58" t="s">
        <v>65</v>
      </c>
      <c r="X58" t="s">
        <v>65</v>
      </c>
      <c r="Y58" t="s">
        <v>65</v>
      </c>
      <c r="Z58" t="s">
        <v>65</v>
      </c>
      <c r="AA58" t="s">
        <v>47</v>
      </c>
    </row>
    <row r="59" spans="1:27" x14ac:dyDescent="0.25">
      <c r="A59" t="s">
        <v>26</v>
      </c>
      <c r="B59">
        <v>2</v>
      </c>
      <c r="C59">
        <v>2</v>
      </c>
      <c r="D59" t="s">
        <v>29</v>
      </c>
      <c r="E59">
        <v>65</v>
      </c>
      <c r="F59" t="str">
        <f t="shared" si="0"/>
        <v>65+</v>
      </c>
      <c r="G59" t="s">
        <v>87</v>
      </c>
      <c r="H59" t="s">
        <v>28</v>
      </c>
      <c r="I59" t="str">
        <f t="shared" si="1"/>
        <v>Low Income</v>
      </c>
      <c r="J59" t="s">
        <v>29</v>
      </c>
      <c r="K59" t="s">
        <v>107</v>
      </c>
      <c r="L59" t="s">
        <v>71</v>
      </c>
      <c r="M59" t="s">
        <v>31</v>
      </c>
      <c r="N59" t="s">
        <v>32</v>
      </c>
      <c r="O59" t="s">
        <v>62</v>
      </c>
      <c r="P59" t="s">
        <v>76</v>
      </c>
      <c r="Q59" t="s">
        <v>45</v>
      </c>
      <c r="R59" t="s">
        <v>74</v>
      </c>
      <c r="S59" t="s">
        <v>64</v>
      </c>
      <c r="T59" t="s">
        <v>81</v>
      </c>
      <c r="U59" t="s">
        <v>38</v>
      </c>
      <c r="V59" t="s">
        <v>65</v>
      </c>
      <c r="W59" t="s">
        <v>65</v>
      </c>
      <c r="X59" t="s">
        <v>65</v>
      </c>
      <c r="Y59" t="s">
        <v>38</v>
      </c>
      <c r="Z59" t="s">
        <v>38</v>
      </c>
      <c r="AA59" t="s">
        <v>39</v>
      </c>
    </row>
    <row r="60" spans="1:27" x14ac:dyDescent="0.25">
      <c r="A60" t="s">
        <v>26</v>
      </c>
      <c r="B60">
        <v>5</v>
      </c>
      <c r="C60">
        <v>5</v>
      </c>
      <c r="D60" t="s">
        <v>29</v>
      </c>
      <c r="E60">
        <v>55</v>
      </c>
      <c r="F60" t="str">
        <f t="shared" si="0"/>
        <v>50-64</v>
      </c>
      <c r="G60" t="s">
        <v>27</v>
      </c>
      <c r="H60" t="s">
        <v>101</v>
      </c>
      <c r="I60" t="str">
        <f t="shared" si="1"/>
        <v>High Income</v>
      </c>
      <c r="J60" t="s">
        <v>41</v>
      </c>
      <c r="K60" t="s">
        <v>42</v>
      </c>
      <c r="L60" t="s">
        <v>71</v>
      </c>
      <c r="M60" t="s">
        <v>43</v>
      </c>
      <c r="N60" t="s">
        <v>51</v>
      </c>
      <c r="O60" t="s">
        <v>52</v>
      </c>
      <c r="P60" t="s">
        <v>72</v>
      </c>
      <c r="Q60" t="s">
        <v>45</v>
      </c>
      <c r="R60" t="s">
        <v>74</v>
      </c>
      <c r="S60" t="s">
        <v>36</v>
      </c>
      <c r="T60" t="s">
        <v>37</v>
      </c>
      <c r="U60" t="s">
        <v>38</v>
      </c>
      <c r="V60" t="s">
        <v>65</v>
      </c>
      <c r="W60" t="s">
        <v>65</v>
      </c>
      <c r="X60" t="s">
        <v>38</v>
      </c>
      <c r="Y60" t="s">
        <v>38</v>
      </c>
      <c r="Z60" t="s">
        <v>38</v>
      </c>
      <c r="AA60" t="s">
        <v>39</v>
      </c>
    </row>
    <row r="61" spans="1:27" x14ac:dyDescent="0.25">
      <c r="A61" t="s">
        <v>26</v>
      </c>
      <c r="B61">
        <v>2</v>
      </c>
      <c r="C61">
        <v>2</v>
      </c>
      <c r="D61" t="s">
        <v>29</v>
      </c>
      <c r="E61">
        <v>57</v>
      </c>
      <c r="F61" t="str">
        <f t="shared" si="0"/>
        <v>50-64</v>
      </c>
      <c r="G61" t="s">
        <v>169</v>
      </c>
      <c r="H61" t="s">
        <v>66</v>
      </c>
      <c r="I61" t="str">
        <f t="shared" si="1"/>
        <v>Refused</v>
      </c>
      <c r="J61" t="s">
        <v>29</v>
      </c>
      <c r="K61" t="s">
        <v>30</v>
      </c>
      <c r="L61" t="s">
        <v>71</v>
      </c>
      <c r="M61" t="s">
        <v>57</v>
      </c>
      <c r="N61" t="s">
        <v>51</v>
      </c>
      <c r="O61" t="s">
        <v>52</v>
      </c>
      <c r="P61" t="s">
        <v>44</v>
      </c>
      <c r="Q61" t="s">
        <v>73</v>
      </c>
      <c r="R61" t="s">
        <v>74</v>
      </c>
      <c r="S61" t="s">
        <v>64</v>
      </c>
      <c r="T61" t="s">
        <v>46</v>
      </c>
      <c r="U61" t="s">
        <v>38</v>
      </c>
      <c r="V61" t="s">
        <v>38</v>
      </c>
      <c r="W61" t="s">
        <v>38</v>
      </c>
      <c r="X61" t="s">
        <v>38</v>
      </c>
      <c r="Y61" t="s">
        <v>38</v>
      </c>
      <c r="Z61" t="s">
        <v>38</v>
      </c>
      <c r="AA61" t="s">
        <v>60</v>
      </c>
    </row>
    <row r="62" spans="1:27" x14ac:dyDescent="0.25">
      <c r="A62" t="s">
        <v>26</v>
      </c>
      <c r="B62">
        <v>2</v>
      </c>
      <c r="C62">
        <v>2</v>
      </c>
      <c r="D62" t="s">
        <v>29</v>
      </c>
      <c r="E62">
        <v>56</v>
      </c>
      <c r="F62" t="str">
        <f t="shared" si="0"/>
        <v>50-64</v>
      </c>
      <c r="G62" t="s">
        <v>87</v>
      </c>
      <c r="H62" t="s">
        <v>49</v>
      </c>
      <c r="I62" t="str">
        <f t="shared" si="1"/>
        <v>Middle Income</v>
      </c>
      <c r="J62" t="s">
        <v>41</v>
      </c>
      <c r="K62" t="s">
        <v>84</v>
      </c>
      <c r="L62" t="s">
        <v>71</v>
      </c>
      <c r="M62" t="s">
        <v>67</v>
      </c>
      <c r="N62" t="s">
        <v>32</v>
      </c>
      <c r="O62" t="s">
        <v>66</v>
      </c>
      <c r="P62" t="s">
        <v>72</v>
      </c>
      <c r="Q62" t="s">
        <v>58</v>
      </c>
      <c r="R62" t="s">
        <v>36</v>
      </c>
      <c r="S62" t="s">
        <v>36</v>
      </c>
      <c r="T62" t="s">
        <v>59</v>
      </c>
      <c r="U62" t="s">
        <v>65</v>
      </c>
      <c r="V62" t="s">
        <v>65</v>
      </c>
      <c r="W62" t="s">
        <v>38</v>
      </c>
      <c r="X62" t="s">
        <v>38</v>
      </c>
      <c r="Y62" t="s">
        <v>38</v>
      </c>
      <c r="Z62" t="s">
        <v>38</v>
      </c>
      <c r="AA62" t="s">
        <v>60</v>
      </c>
    </row>
    <row r="63" spans="1:27" x14ac:dyDescent="0.25">
      <c r="A63" t="s">
        <v>55</v>
      </c>
      <c r="B63">
        <v>2</v>
      </c>
      <c r="C63">
        <v>2</v>
      </c>
      <c r="D63" t="s">
        <v>29</v>
      </c>
      <c r="E63">
        <v>68</v>
      </c>
      <c r="F63" t="str">
        <f t="shared" si="0"/>
        <v>65+</v>
      </c>
      <c r="G63" t="s">
        <v>87</v>
      </c>
      <c r="H63" t="s">
        <v>95</v>
      </c>
      <c r="I63" t="str">
        <f t="shared" si="1"/>
        <v>Low Income</v>
      </c>
      <c r="J63" t="s">
        <v>41</v>
      </c>
      <c r="K63" t="s">
        <v>42</v>
      </c>
      <c r="L63" t="s">
        <v>71</v>
      </c>
      <c r="M63" t="s">
        <v>57</v>
      </c>
      <c r="N63" t="s">
        <v>51</v>
      </c>
      <c r="O63" t="s">
        <v>79</v>
      </c>
      <c r="P63" t="s">
        <v>93</v>
      </c>
      <c r="Q63" t="s">
        <v>73</v>
      </c>
      <c r="R63" t="s">
        <v>36</v>
      </c>
      <c r="S63" t="s">
        <v>36</v>
      </c>
      <c r="T63" t="s">
        <v>37</v>
      </c>
      <c r="U63" t="s">
        <v>38</v>
      </c>
      <c r="V63" t="s">
        <v>65</v>
      </c>
      <c r="W63" t="s">
        <v>65</v>
      </c>
      <c r="X63" t="s">
        <v>38</v>
      </c>
      <c r="Y63" t="s">
        <v>38</v>
      </c>
      <c r="Z63" t="s">
        <v>38</v>
      </c>
      <c r="AA63" t="s">
        <v>39</v>
      </c>
    </row>
    <row r="64" spans="1:27" x14ac:dyDescent="0.25">
      <c r="A64" t="s">
        <v>26</v>
      </c>
      <c r="B64">
        <v>3</v>
      </c>
      <c r="C64">
        <v>3</v>
      </c>
      <c r="D64" t="s">
        <v>29</v>
      </c>
      <c r="E64">
        <v>61</v>
      </c>
      <c r="F64" t="str">
        <f t="shared" si="0"/>
        <v>50-64</v>
      </c>
      <c r="G64" t="s">
        <v>169</v>
      </c>
      <c r="H64" t="s">
        <v>66</v>
      </c>
      <c r="I64" t="str">
        <f t="shared" si="1"/>
        <v>Refused</v>
      </c>
      <c r="J64" t="s">
        <v>41</v>
      </c>
      <c r="K64" t="s">
        <v>66</v>
      </c>
      <c r="L64" t="s">
        <v>34</v>
      </c>
      <c r="M64" t="s">
        <v>66</v>
      </c>
      <c r="N64" t="s">
        <v>51</v>
      </c>
      <c r="O64" t="s">
        <v>66</v>
      </c>
      <c r="P64" t="s">
        <v>34</v>
      </c>
      <c r="Q64" t="s">
        <v>34</v>
      </c>
      <c r="R64" t="s">
        <v>36</v>
      </c>
      <c r="S64" t="s">
        <v>36</v>
      </c>
      <c r="T64" t="s">
        <v>37</v>
      </c>
      <c r="U64" t="s">
        <v>34</v>
      </c>
      <c r="V64" t="s">
        <v>38</v>
      </c>
      <c r="W64" t="s">
        <v>65</v>
      </c>
      <c r="X64" t="s">
        <v>65</v>
      </c>
      <c r="Y64" t="s">
        <v>38</v>
      </c>
      <c r="Z64" t="s">
        <v>38</v>
      </c>
      <c r="AA64" t="s">
        <v>39</v>
      </c>
    </row>
    <row r="65" spans="1:27" x14ac:dyDescent="0.25">
      <c r="A65" t="s">
        <v>83</v>
      </c>
      <c r="B65">
        <v>1</v>
      </c>
      <c r="C65">
        <v>1</v>
      </c>
      <c r="D65" t="s">
        <v>29</v>
      </c>
      <c r="E65">
        <v>72</v>
      </c>
      <c r="F65" t="str">
        <f t="shared" si="0"/>
        <v>65+</v>
      </c>
      <c r="G65" t="s">
        <v>27</v>
      </c>
      <c r="H65" t="s">
        <v>94</v>
      </c>
      <c r="I65" t="str">
        <f t="shared" si="1"/>
        <v>Low Income</v>
      </c>
      <c r="J65" t="s">
        <v>41</v>
      </c>
      <c r="K65" t="s">
        <v>84</v>
      </c>
      <c r="L65" t="s">
        <v>71</v>
      </c>
      <c r="M65" t="s">
        <v>67</v>
      </c>
      <c r="N65" t="s">
        <v>32</v>
      </c>
      <c r="O65" t="s">
        <v>33</v>
      </c>
      <c r="P65" t="s">
        <v>68</v>
      </c>
      <c r="Q65" t="s">
        <v>73</v>
      </c>
      <c r="R65" t="s">
        <v>36</v>
      </c>
      <c r="S65" t="s">
        <v>36</v>
      </c>
      <c r="T65" t="s">
        <v>59</v>
      </c>
      <c r="U65" t="s">
        <v>38</v>
      </c>
      <c r="V65" t="s">
        <v>38</v>
      </c>
      <c r="W65" t="s">
        <v>38</v>
      </c>
      <c r="X65" t="s">
        <v>38</v>
      </c>
      <c r="Y65" t="s">
        <v>38</v>
      </c>
      <c r="Z65" t="s">
        <v>38</v>
      </c>
      <c r="AA65" t="s">
        <v>47</v>
      </c>
    </row>
    <row r="66" spans="1:27" x14ac:dyDescent="0.25">
      <c r="A66" t="s">
        <v>26</v>
      </c>
      <c r="B66">
        <v>3</v>
      </c>
      <c r="C66">
        <v>3</v>
      </c>
      <c r="D66" t="s">
        <v>29</v>
      </c>
      <c r="E66">
        <v>57</v>
      </c>
      <c r="F66" t="str">
        <f t="shared" si="0"/>
        <v>50-64</v>
      </c>
      <c r="G66" t="s">
        <v>69</v>
      </c>
      <c r="H66" t="s">
        <v>28</v>
      </c>
      <c r="I66" t="str">
        <f t="shared" si="1"/>
        <v>Low Income</v>
      </c>
      <c r="J66" t="s">
        <v>41</v>
      </c>
      <c r="K66" t="s">
        <v>96</v>
      </c>
      <c r="L66" t="s">
        <v>71</v>
      </c>
      <c r="M66" t="s">
        <v>67</v>
      </c>
      <c r="N66" t="s">
        <v>51</v>
      </c>
      <c r="O66" t="s">
        <v>79</v>
      </c>
      <c r="P66" t="s">
        <v>53</v>
      </c>
      <c r="Q66" t="s">
        <v>45</v>
      </c>
      <c r="R66" t="s">
        <v>36</v>
      </c>
      <c r="S66" t="s">
        <v>36</v>
      </c>
      <c r="T66" t="s">
        <v>37</v>
      </c>
      <c r="U66" t="s">
        <v>38</v>
      </c>
      <c r="V66" t="s">
        <v>65</v>
      </c>
      <c r="W66" t="s">
        <v>65</v>
      </c>
      <c r="X66" t="s">
        <v>65</v>
      </c>
      <c r="Y66" t="s">
        <v>38</v>
      </c>
      <c r="Z66" t="s">
        <v>38</v>
      </c>
      <c r="AA66" t="s">
        <v>39</v>
      </c>
    </row>
    <row r="67" spans="1:27" x14ac:dyDescent="0.25">
      <c r="A67" t="s">
        <v>83</v>
      </c>
      <c r="B67">
        <v>3</v>
      </c>
      <c r="C67">
        <v>3</v>
      </c>
      <c r="D67" t="s">
        <v>29</v>
      </c>
      <c r="E67">
        <v>64</v>
      </c>
      <c r="F67" t="str">
        <f t="shared" ref="F67:F130" si="2">IF(E67&lt;30, "18-29", IF(E67&lt;50, "30-49", IF(E67&lt;65, "50-64", "65+")))</f>
        <v>50-64</v>
      </c>
      <c r="G67" t="s">
        <v>69</v>
      </c>
      <c r="H67" t="s">
        <v>75</v>
      </c>
      <c r="I67" t="str">
        <f t="shared" ref="I67:I130" si="3">IF(H67="Refused", "Refused",
   IF(LEFT(H67,4)="Less",
      IF(VALUE(MID(H67,10,FIND(" ",H67&amp;" ",10)-10))&lt;=49999, "Low Income",
         IF(VALUE(MID(H67,10,FIND(" ",H67&amp;" ",10)-10))&lt;=99999, "Middle Income", "High Income")),
   IF(VALUE(MID(H67,2,FIND(" ",H67)-2))&lt;=49999, "Low Income",
      IF(VALUE(MID(H67,2,FIND(" ",H67)-2))&lt;=99999, "Middle Income", "High Income"))))</f>
        <v>Middle Income</v>
      </c>
      <c r="J67" t="s">
        <v>41</v>
      </c>
      <c r="K67" t="s">
        <v>84</v>
      </c>
      <c r="L67" t="s">
        <v>71</v>
      </c>
      <c r="M67" t="s">
        <v>57</v>
      </c>
      <c r="N67" t="s">
        <v>51</v>
      </c>
      <c r="O67" t="s">
        <v>33</v>
      </c>
      <c r="P67" t="s">
        <v>53</v>
      </c>
      <c r="Q67" t="s">
        <v>73</v>
      </c>
      <c r="R67" t="s">
        <v>36</v>
      </c>
      <c r="S67" t="s">
        <v>36</v>
      </c>
      <c r="T67" t="s">
        <v>46</v>
      </c>
      <c r="U67" t="s">
        <v>38</v>
      </c>
      <c r="V67" t="s">
        <v>38</v>
      </c>
      <c r="W67" t="s">
        <v>65</v>
      </c>
      <c r="X67" t="s">
        <v>38</v>
      </c>
      <c r="Y67" t="s">
        <v>38</v>
      </c>
      <c r="Z67" t="s">
        <v>38</v>
      </c>
      <c r="AA67" t="s">
        <v>47</v>
      </c>
    </row>
    <row r="68" spans="1:27" x14ac:dyDescent="0.25">
      <c r="A68" t="s">
        <v>26</v>
      </c>
      <c r="B68">
        <v>2</v>
      </c>
      <c r="C68">
        <v>2</v>
      </c>
      <c r="D68" t="s">
        <v>29</v>
      </c>
      <c r="E68">
        <v>67</v>
      </c>
      <c r="F68" t="str">
        <f t="shared" si="2"/>
        <v>65+</v>
      </c>
      <c r="G68" t="s">
        <v>87</v>
      </c>
      <c r="H68" t="s">
        <v>102</v>
      </c>
      <c r="I68" t="s">
        <v>176</v>
      </c>
      <c r="J68" t="s">
        <v>41</v>
      </c>
      <c r="K68" t="s">
        <v>42</v>
      </c>
      <c r="L68" t="s">
        <v>71</v>
      </c>
      <c r="M68" t="s">
        <v>57</v>
      </c>
      <c r="N68" t="s">
        <v>51</v>
      </c>
      <c r="O68" t="s">
        <v>33</v>
      </c>
      <c r="P68" t="s">
        <v>89</v>
      </c>
      <c r="Q68" t="s">
        <v>45</v>
      </c>
      <c r="R68" t="s">
        <v>36</v>
      </c>
      <c r="S68" t="s">
        <v>36</v>
      </c>
      <c r="T68" t="s">
        <v>59</v>
      </c>
      <c r="U68" t="s">
        <v>38</v>
      </c>
      <c r="V68" t="s">
        <v>38</v>
      </c>
      <c r="W68" t="s">
        <v>38</v>
      </c>
      <c r="X68" t="s">
        <v>38</v>
      </c>
      <c r="Y68" t="s">
        <v>38</v>
      </c>
      <c r="Z68" t="s">
        <v>38</v>
      </c>
      <c r="AA68" t="s">
        <v>39</v>
      </c>
    </row>
    <row r="69" spans="1:27" x14ac:dyDescent="0.25">
      <c r="A69" t="s">
        <v>26</v>
      </c>
      <c r="B69">
        <v>2</v>
      </c>
      <c r="C69">
        <v>2</v>
      </c>
      <c r="D69" t="s">
        <v>29</v>
      </c>
      <c r="E69">
        <v>71</v>
      </c>
      <c r="F69" t="str">
        <f t="shared" si="2"/>
        <v>65+</v>
      </c>
      <c r="G69" t="s">
        <v>27</v>
      </c>
      <c r="H69" t="s">
        <v>95</v>
      </c>
      <c r="I69" t="str">
        <f t="shared" si="3"/>
        <v>Low Income</v>
      </c>
      <c r="J69" t="s">
        <v>41</v>
      </c>
      <c r="K69" t="s">
        <v>42</v>
      </c>
      <c r="L69" t="s">
        <v>71</v>
      </c>
      <c r="M69" t="s">
        <v>57</v>
      </c>
      <c r="N69" t="s">
        <v>32</v>
      </c>
      <c r="O69" t="s">
        <v>104</v>
      </c>
      <c r="P69" t="s">
        <v>53</v>
      </c>
      <c r="Q69" t="s">
        <v>73</v>
      </c>
      <c r="R69" t="s">
        <v>36</v>
      </c>
      <c r="S69" t="s">
        <v>36</v>
      </c>
      <c r="T69" t="s">
        <v>37</v>
      </c>
      <c r="U69" t="s">
        <v>38</v>
      </c>
      <c r="V69" t="s">
        <v>65</v>
      </c>
      <c r="W69" t="s">
        <v>38</v>
      </c>
      <c r="X69" t="s">
        <v>38</v>
      </c>
      <c r="Y69" t="s">
        <v>38</v>
      </c>
      <c r="Z69" t="s">
        <v>38</v>
      </c>
      <c r="AA69" t="s">
        <v>47</v>
      </c>
    </row>
    <row r="70" spans="1:27" x14ac:dyDescent="0.25">
      <c r="A70" t="s">
        <v>48</v>
      </c>
      <c r="B70">
        <v>3</v>
      </c>
      <c r="C70">
        <v>2</v>
      </c>
      <c r="D70" t="s">
        <v>41</v>
      </c>
      <c r="E70">
        <v>78</v>
      </c>
      <c r="F70" t="str">
        <f t="shared" si="2"/>
        <v>65+</v>
      </c>
      <c r="G70" t="s">
        <v>169</v>
      </c>
      <c r="H70" t="s">
        <v>95</v>
      </c>
      <c r="I70" t="str">
        <f t="shared" si="3"/>
        <v>Low Income</v>
      </c>
      <c r="J70" t="s">
        <v>41</v>
      </c>
      <c r="K70" t="s">
        <v>84</v>
      </c>
      <c r="L70" t="s">
        <v>71</v>
      </c>
      <c r="M70" t="s">
        <v>67</v>
      </c>
      <c r="N70" t="s">
        <v>51</v>
      </c>
      <c r="O70" t="s">
        <v>33</v>
      </c>
      <c r="P70" t="s">
        <v>53</v>
      </c>
      <c r="Q70" t="s">
        <v>45</v>
      </c>
      <c r="R70" t="s">
        <v>36</v>
      </c>
      <c r="S70" t="s">
        <v>64</v>
      </c>
      <c r="T70" t="s">
        <v>37</v>
      </c>
      <c r="U70" t="s">
        <v>38</v>
      </c>
      <c r="V70" t="s">
        <v>65</v>
      </c>
      <c r="W70" t="s">
        <v>65</v>
      </c>
      <c r="X70" t="s">
        <v>38</v>
      </c>
      <c r="Y70" t="s">
        <v>38</v>
      </c>
      <c r="Z70" t="s">
        <v>38</v>
      </c>
      <c r="AA70" t="s">
        <v>47</v>
      </c>
    </row>
    <row r="71" spans="1:27" x14ac:dyDescent="0.25">
      <c r="A71" t="s">
        <v>26</v>
      </c>
      <c r="B71">
        <v>4</v>
      </c>
      <c r="C71">
        <v>4</v>
      </c>
      <c r="D71" t="s">
        <v>29</v>
      </c>
      <c r="E71">
        <v>59</v>
      </c>
      <c r="F71" t="str">
        <f t="shared" si="2"/>
        <v>50-64</v>
      </c>
      <c r="G71" t="s">
        <v>169</v>
      </c>
      <c r="H71" t="s">
        <v>40</v>
      </c>
      <c r="I71" t="str">
        <f t="shared" si="3"/>
        <v>High Income</v>
      </c>
      <c r="J71" t="s">
        <v>41</v>
      </c>
      <c r="K71" t="s">
        <v>42</v>
      </c>
      <c r="L71" t="s">
        <v>71</v>
      </c>
      <c r="M71" t="s">
        <v>31</v>
      </c>
      <c r="N71" t="s">
        <v>32</v>
      </c>
      <c r="O71" t="s">
        <v>52</v>
      </c>
      <c r="P71" t="s">
        <v>76</v>
      </c>
      <c r="Q71" t="s">
        <v>35</v>
      </c>
      <c r="R71" t="s">
        <v>36</v>
      </c>
      <c r="S71" t="s">
        <v>36</v>
      </c>
      <c r="T71" t="s">
        <v>59</v>
      </c>
      <c r="U71" t="s">
        <v>38</v>
      </c>
      <c r="V71" t="s">
        <v>38</v>
      </c>
      <c r="W71" t="s">
        <v>38</v>
      </c>
      <c r="X71" t="s">
        <v>38</v>
      </c>
      <c r="Y71" t="s">
        <v>38</v>
      </c>
      <c r="Z71" t="s">
        <v>38</v>
      </c>
      <c r="AA71" t="s">
        <v>47</v>
      </c>
    </row>
    <row r="72" spans="1:27" x14ac:dyDescent="0.25">
      <c r="A72" t="s">
        <v>55</v>
      </c>
      <c r="B72">
        <v>1</v>
      </c>
      <c r="C72">
        <v>1</v>
      </c>
      <c r="D72" t="s">
        <v>29</v>
      </c>
      <c r="E72">
        <v>52</v>
      </c>
      <c r="F72" t="str">
        <f t="shared" si="2"/>
        <v>50-64</v>
      </c>
      <c r="G72" t="s">
        <v>87</v>
      </c>
      <c r="H72" t="s">
        <v>56</v>
      </c>
      <c r="I72" t="str">
        <f t="shared" si="3"/>
        <v>Low Income</v>
      </c>
      <c r="J72" t="s">
        <v>41</v>
      </c>
      <c r="K72" t="s">
        <v>42</v>
      </c>
      <c r="L72" t="s">
        <v>85</v>
      </c>
      <c r="M72" t="s">
        <v>43</v>
      </c>
      <c r="N72" t="s">
        <v>51</v>
      </c>
      <c r="O72" t="s">
        <v>104</v>
      </c>
      <c r="P72" t="s">
        <v>34</v>
      </c>
      <c r="Q72" t="s">
        <v>45</v>
      </c>
      <c r="R72" t="s">
        <v>36</v>
      </c>
      <c r="S72" t="s">
        <v>36</v>
      </c>
      <c r="T72" t="s">
        <v>37</v>
      </c>
      <c r="U72" t="s">
        <v>38</v>
      </c>
      <c r="V72" t="s">
        <v>65</v>
      </c>
      <c r="W72" t="s">
        <v>38</v>
      </c>
      <c r="X72" t="s">
        <v>38</v>
      </c>
      <c r="Y72" t="s">
        <v>38</v>
      </c>
      <c r="Z72" t="s">
        <v>38</v>
      </c>
      <c r="AA72" t="s">
        <v>39</v>
      </c>
    </row>
    <row r="73" spans="1:27" x14ac:dyDescent="0.25">
      <c r="A73" t="s">
        <v>83</v>
      </c>
      <c r="B73">
        <v>1</v>
      </c>
      <c r="C73">
        <v>1</v>
      </c>
      <c r="D73" t="s">
        <v>29</v>
      </c>
      <c r="E73">
        <v>78</v>
      </c>
      <c r="F73" t="str">
        <f t="shared" si="2"/>
        <v>65+</v>
      </c>
      <c r="G73" t="s">
        <v>69</v>
      </c>
      <c r="H73" t="s">
        <v>75</v>
      </c>
      <c r="I73" t="str">
        <f t="shared" si="3"/>
        <v>Middle Income</v>
      </c>
      <c r="J73" t="s">
        <v>41</v>
      </c>
      <c r="K73" t="s">
        <v>42</v>
      </c>
      <c r="L73" t="s">
        <v>61</v>
      </c>
      <c r="M73" t="s">
        <v>67</v>
      </c>
      <c r="N73" t="s">
        <v>51</v>
      </c>
      <c r="O73" t="s">
        <v>79</v>
      </c>
      <c r="P73" t="s">
        <v>72</v>
      </c>
      <c r="Q73" t="s">
        <v>45</v>
      </c>
      <c r="R73" t="s">
        <v>36</v>
      </c>
      <c r="S73" t="s">
        <v>64</v>
      </c>
      <c r="T73" t="s">
        <v>59</v>
      </c>
      <c r="U73" t="s">
        <v>65</v>
      </c>
      <c r="V73" t="s">
        <v>65</v>
      </c>
      <c r="W73" t="s">
        <v>65</v>
      </c>
      <c r="X73" t="s">
        <v>38</v>
      </c>
      <c r="Y73" t="s">
        <v>65</v>
      </c>
      <c r="Z73" t="s">
        <v>65</v>
      </c>
      <c r="AA73" t="s">
        <v>60</v>
      </c>
    </row>
    <row r="74" spans="1:27" x14ac:dyDescent="0.25">
      <c r="A74" t="s">
        <v>83</v>
      </c>
      <c r="B74">
        <v>1</v>
      </c>
      <c r="C74">
        <v>1</v>
      </c>
      <c r="D74" t="s">
        <v>29</v>
      </c>
      <c r="E74">
        <v>79</v>
      </c>
      <c r="F74" t="str">
        <f t="shared" si="2"/>
        <v>65+</v>
      </c>
      <c r="G74" t="s">
        <v>168</v>
      </c>
      <c r="H74" t="s">
        <v>75</v>
      </c>
      <c r="I74" t="str">
        <f t="shared" si="3"/>
        <v>Middle Income</v>
      </c>
      <c r="J74" t="s">
        <v>41</v>
      </c>
      <c r="K74" t="s">
        <v>42</v>
      </c>
      <c r="L74" t="s">
        <v>71</v>
      </c>
      <c r="M74" t="s">
        <v>31</v>
      </c>
      <c r="N74" t="s">
        <v>51</v>
      </c>
      <c r="O74" t="s">
        <v>100</v>
      </c>
      <c r="P74" t="s">
        <v>53</v>
      </c>
      <c r="Q74" t="s">
        <v>45</v>
      </c>
      <c r="R74" t="s">
        <v>74</v>
      </c>
      <c r="S74" t="s">
        <v>36</v>
      </c>
      <c r="T74" t="s">
        <v>37</v>
      </c>
      <c r="U74" t="s">
        <v>38</v>
      </c>
      <c r="V74" t="s">
        <v>38</v>
      </c>
      <c r="W74" t="s">
        <v>38</v>
      </c>
      <c r="X74" t="s">
        <v>38</v>
      </c>
      <c r="Y74" t="s">
        <v>38</v>
      </c>
      <c r="Z74" t="s">
        <v>38</v>
      </c>
      <c r="AA74" t="s">
        <v>60</v>
      </c>
    </row>
    <row r="75" spans="1:27" x14ac:dyDescent="0.25">
      <c r="A75" t="s">
        <v>83</v>
      </c>
      <c r="B75">
        <v>2</v>
      </c>
      <c r="C75">
        <v>2</v>
      </c>
      <c r="D75" t="s">
        <v>29</v>
      </c>
      <c r="E75">
        <v>63</v>
      </c>
      <c r="F75" t="str">
        <f t="shared" si="2"/>
        <v>50-64</v>
      </c>
      <c r="G75" t="s">
        <v>169</v>
      </c>
      <c r="H75" t="s">
        <v>106</v>
      </c>
      <c r="I75" t="s">
        <v>176</v>
      </c>
      <c r="J75" t="s">
        <v>41</v>
      </c>
      <c r="K75" t="s">
        <v>42</v>
      </c>
      <c r="L75" t="s">
        <v>71</v>
      </c>
      <c r="M75" t="s">
        <v>31</v>
      </c>
      <c r="N75" t="s">
        <v>51</v>
      </c>
      <c r="O75" t="s">
        <v>62</v>
      </c>
      <c r="P75" t="s">
        <v>76</v>
      </c>
      <c r="Q75" t="s">
        <v>45</v>
      </c>
      <c r="R75" t="s">
        <v>74</v>
      </c>
      <c r="S75" t="s">
        <v>36</v>
      </c>
      <c r="T75" t="s">
        <v>46</v>
      </c>
      <c r="U75" t="s">
        <v>38</v>
      </c>
      <c r="V75" t="s">
        <v>38</v>
      </c>
      <c r="W75" t="s">
        <v>38</v>
      </c>
      <c r="X75" t="s">
        <v>38</v>
      </c>
      <c r="Y75" t="s">
        <v>38</v>
      </c>
      <c r="Z75" t="s">
        <v>38</v>
      </c>
      <c r="AA75" t="s">
        <v>39</v>
      </c>
    </row>
    <row r="76" spans="1:27" x14ac:dyDescent="0.25">
      <c r="A76" t="s">
        <v>26</v>
      </c>
      <c r="B76">
        <v>2</v>
      </c>
      <c r="C76">
        <v>2</v>
      </c>
      <c r="D76" t="s">
        <v>29</v>
      </c>
      <c r="E76">
        <v>66</v>
      </c>
      <c r="F76" t="str">
        <f t="shared" si="2"/>
        <v>65+</v>
      </c>
      <c r="G76" t="s">
        <v>69</v>
      </c>
      <c r="H76" t="s">
        <v>82</v>
      </c>
      <c r="I76" t="str">
        <f t="shared" si="3"/>
        <v>High Income</v>
      </c>
      <c r="J76" t="s">
        <v>41</v>
      </c>
      <c r="K76" t="s">
        <v>42</v>
      </c>
      <c r="L76" t="s">
        <v>71</v>
      </c>
      <c r="M76" t="s">
        <v>43</v>
      </c>
      <c r="N76" t="s">
        <v>32</v>
      </c>
      <c r="O76" t="s">
        <v>66</v>
      </c>
      <c r="P76" t="s">
        <v>53</v>
      </c>
      <c r="Q76" t="s">
        <v>35</v>
      </c>
      <c r="R76" t="s">
        <v>36</v>
      </c>
      <c r="S76" t="s">
        <v>64</v>
      </c>
      <c r="T76" t="s">
        <v>37</v>
      </c>
      <c r="U76" t="s">
        <v>38</v>
      </c>
      <c r="V76" t="s">
        <v>65</v>
      </c>
      <c r="W76" t="s">
        <v>38</v>
      </c>
      <c r="X76" t="s">
        <v>38</v>
      </c>
      <c r="Y76" t="s">
        <v>38</v>
      </c>
      <c r="Z76" t="s">
        <v>38</v>
      </c>
      <c r="AA76" t="s">
        <v>47</v>
      </c>
    </row>
    <row r="77" spans="1:27" x14ac:dyDescent="0.25">
      <c r="A77" t="s">
        <v>83</v>
      </c>
      <c r="B77">
        <v>7</v>
      </c>
      <c r="C77">
        <v>3</v>
      </c>
      <c r="D77" t="s">
        <v>41</v>
      </c>
      <c r="E77">
        <v>90</v>
      </c>
      <c r="F77" t="str">
        <f t="shared" si="2"/>
        <v>65+</v>
      </c>
      <c r="G77" t="s">
        <v>110</v>
      </c>
      <c r="H77" t="s">
        <v>106</v>
      </c>
      <c r="I77" t="s">
        <v>176</v>
      </c>
      <c r="J77" t="s">
        <v>41</v>
      </c>
      <c r="K77" t="s">
        <v>42</v>
      </c>
      <c r="L77" t="s">
        <v>71</v>
      </c>
      <c r="M77" t="s">
        <v>31</v>
      </c>
      <c r="N77" t="s">
        <v>51</v>
      </c>
      <c r="O77" t="s">
        <v>33</v>
      </c>
      <c r="P77" t="s">
        <v>34</v>
      </c>
      <c r="Q77" t="s">
        <v>45</v>
      </c>
      <c r="R77" t="s">
        <v>36</v>
      </c>
      <c r="S77" t="s">
        <v>36</v>
      </c>
      <c r="T77" t="s">
        <v>37</v>
      </c>
      <c r="U77" t="s">
        <v>38</v>
      </c>
      <c r="V77" t="s">
        <v>65</v>
      </c>
      <c r="W77" t="s">
        <v>65</v>
      </c>
      <c r="X77" t="s">
        <v>38</v>
      </c>
      <c r="Y77" t="s">
        <v>38</v>
      </c>
      <c r="Z77" t="s">
        <v>38</v>
      </c>
      <c r="AA77" t="s">
        <v>39</v>
      </c>
    </row>
    <row r="78" spans="1:27" x14ac:dyDescent="0.25">
      <c r="A78" t="s">
        <v>26</v>
      </c>
      <c r="B78">
        <v>3</v>
      </c>
      <c r="C78">
        <v>3</v>
      </c>
      <c r="D78" t="s">
        <v>29</v>
      </c>
      <c r="E78">
        <v>60</v>
      </c>
      <c r="F78" t="str">
        <f t="shared" si="2"/>
        <v>50-64</v>
      </c>
      <c r="G78" t="s">
        <v>27</v>
      </c>
      <c r="H78" t="s">
        <v>75</v>
      </c>
      <c r="I78" t="str">
        <f t="shared" si="3"/>
        <v>Middle Income</v>
      </c>
      <c r="J78" t="s">
        <v>66</v>
      </c>
      <c r="K78" t="s">
        <v>66</v>
      </c>
      <c r="L78" t="s">
        <v>71</v>
      </c>
      <c r="M78" t="s">
        <v>57</v>
      </c>
      <c r="N78" t="s">
        <v>51</v>
      </c>
      <c r="O78" t="s">
        <v>79</v>
      </c>
      <c r="P78" t="s">
        <v>93</v>
      </c>
      <c r="Q78" t="s">
        <v>45</v>
      </c>
      <c r="R78" t="s">
        <v>36</v>
      </c>
      <c r="S78" t="s">
        <v>36</v>
      </c>
      <c r="T78" t="s">
        <v>59</v>
      </c>
      <c r="U78" t="s">
        <v>38</v>
      </c>
      <c r="V78" t="s">
        <v>38</v>
      </c>
      <c r="W78" t="s">
        <v>38</v>
      </c>
      <c r="X78" t="s">
        <v>38</v>
      </c>
      <c r="Y78" t="s">
        <v>38</v>
      </c>
      <c r="Z78" t="s">
        <v>38</v>
      </c>
      <c r="AA78" t="s">
        <v>60</v>
      </c>
    </row>
    <row r="79" spans="1:27" x14ac:dyDescent="0.25">
      <c r="A79" t="s">
        <v>26</v>
      </c>
      <c r="B79">
        <v>2</v>
      </c>
      <c r="C79">
        <v>2</v>
      </c>
      <c r="D79" t="s">
        <v>29</v>
      </c>
      <c r="E79">
        <v>75</v>
      </c>
      <c r="F79" t="str">
        <f t="shared" si="2"/>
        <v>65+</v>
      </c>
      <c r="G79" t="s">
        <v>27</v>
      </c>
      <c r="H79" t="s">
        <v>75</v>
      </c>
      <c r="I79" t="str">
        <f t="shared" si="3"/>
        <v>Middle Income</v>
      </c>
      <c r="J79" t="s">
        <v>41</v>
      </c>
      <c r="K79" t="s">
        <v>42</v>
      </c>
      <c r="L79" t="s">
        <v>71</v>
      </c>
      <c r="M79" t="s">
        <v>31</v>
      </c>
      <c r="N79" t="s">
        <v>51</v>
      </c>
      <c r="O79" t="s">
        <v>52</v>
      </c>
      <c r="P79" t="s">
        <v>72</v>
      </c>
      <c r="Q79" t="s">
        <v>35</v>
      </c>
      <c r="R79" t="s">
        <v>36</v>
      </c>
      <c r="S79" t="s">
        <v>36</v>
      </c>
      <c r="T79" t="s">
        <v>37</v>
      </c>
      <c r="U79" t="s">
        <v>65</v>
      </c>
      <c r="V79" t="s">
        <v>38</v>
      </c>
      <c r="W79" t="s">
        <v>38</v>
      </c>
      <c r="X79" t="s">
        <v>38</v>
      </c>
      <c r="Y79" t="s">
        <v>38</v>
      </c>
      <c r="Z79" t="s">
        <v>65</v>
      </c>
      <c r="AA79" t="s">
        <v>47</v>
      </c>
    </row>
    <row r="80" spans="1:27" x14ac:dyDescent="0.25">
      <c r="A80" t="s">
        <v>48</v>
      </c>
      <c r="B80">
        <v>1</v>
      </c>
      <c r="C80">
        <v>1</v>
      </c>
      <c r="D80" t="s">
        <v>29</v>
      </c>
      <c r="E80">
        <v>69</v>
      </c>
      <c r="F80" t="str">
        <f t="shared" si="2"/>
        <v>65+</v>
      </c>
      <c r="G80" t="s">
        <v>69</v>
      </c>
      <c r="H80" t="s">
        <v>66</v>
      </c>
      <c r="I80" t="str">
        <f t="shared" si="3"/>
        <v>Refused</v>
      </c>
      <c r="J80" t="s">
        <v>41</v>
      </c>
      <c r="K80" t="s">
        <v>42</v>
      </c>
      <c r="L80" t="s">
        <v>61</v>
      </c>
      <c r="M80" t="s">
        <v>43</v>
      </c>
      <c r="N80" t="s">
        <v>51</v>
      </c>
      <c r="O80" t="s">
        <v>44</v>
      </c>
      <c r="P80" t="s">
        <v>72</v>
      </c>
      <c r="Q80" t="s">
        <v>45</v>
      </c>
      <c r="R80" t="s">
        <v>74</v>
      </c>
      <c r="S80" t="s">
        <v>36</v>
      </c>
      <c r="T80" t="s">
        <v>37</v>
      </c>
      <c r="U80" t="s">
        <v>38</v>
      </c>
      <c r="V80" t="s">
        <v>34</v>
      </c>
      <c r="W80" t="s">
        <v>38</v>
      </c>
      <c r="X80" t="s">
        <v>65</v>
      </c>
      <c r="Y80" t="s">
        <v>38</v>
      </c>
      <c r="Z80" t="s">
        <v>34</v>
      </c>
      <c r="AA80" t="s">
        <v>60</v>
      </c>
    </row>
    <row r="81" spans="1:27" x14ac:dyDescent="0.25">
      <c r="A81" t="s">
        <v>83</v>
      </c>
      <c r="B81">
        <v>3</v>
      </c>
      <c r="C81">
        <v>2</v>
      </c>
      <c r="D81" t="s">
        <v>41</v>
      </c>
      <c r="E81">
        <v>54</v>
      </c>
      <c r="F81" t="str">
        <f t="shared" si="2"/>
        <v>50-64</v>
      </c>
      <c r="G81" t="s">
        <v>168</v>
      </c>
      <c r="H81" t="s">
        <v>101</v>
      </c>
      <c r="I81" t="str">
        <f t="shared" si="3"/>
        <v>High Income</v>
      </c>
      <c r="J81" t="s">
        <v>41</v>
      </c>
      <c r="K81" t="s">
        <v>42</v>
      </c>
      <c r="L81" t="s">
        <v>71</v>
      </c>
      <c r="M81" t="s">
        <v>67</v>
      </c>
      <c r="N81" t="s">
        <v>51</v>
      </c>
      <c r="O81" t="s">
        <v>100</v>
      </c>
      <c r="P81" t="s">
        <v>53</v>
      </c>
      <c r="Q81" t="s">
        <v>73</v>
      </c>
      <c r="R81" t="s">
        <v>74</v>
      </c>
      <c r="S81" t="s">
        <v>36</v>
      </c>
      <c r="T81" t="s">
        <v>59</v>
      </c>
      <c r="U81" t="s">
        <v>38</v>
      </c>
      <c r="V81" t="s">
        <v>38</v>
      </c>
      <c r="W81" t="s">
        <v>38</v>
      </c>
      <c r="X81" t="s">
        <v>65</v>
      </c>
      <c r="Y81" t="s">
        <v>38</v>
      </c>
      <c r="Z81" t="s">
        <v>34</v>
      </c>
      <c r="AA81" t="s">
        <v>60</v>
      </c>
    </row>
    <row r="82" spans="1:27" x14ac:dyDescent="0.25">
      <c r="A82" t="s">
        <v>26</v>
      </c>
      <c r="B82">
        <v>2</v>
      </c>
      <c r="C82">
        <v>2</v>
      </c>
      <c r="D82" t="s">
        <v>29</v>
      </c>
      <c r="E82">
        <v>63</v>
      </c>
      <c r="F82" t="str">
        <f t="shared" si="2"/>
        <v>50-64</v>
      </c>
      <c r="G82" t="s">
        <v>27</v>
      </c>
      <c r="H82" t="s">
        <v>66</v>
      </c>
      <c r="I82" t="str">
        <f t="shared" si="3"/>
        <v>Refused</v>
      </c>
      <c r="J82" t="s">
        <v>41</v>
      </c>
      <c r="K82" t="s">
        <v>42</v>
      </c>
      <c r="L82" t="s">
        <v>61</v>
      </c>
      <c r="M82" t="s">
        <v>67</v>
      </c>
      <c r="N82" t="s">
        <v>51</v>
      </c>
      <c r="O82" t="s">
        <v>52</v>
      </c>
      <c r="P82" t="s">
        <v>63</v>
      </c>
      <c r="Q82" t="s">
        <v>45</v>
      </c>
      <c r="R82" t="s">
        <v>74</v>
      </c>
      <c r="S82" t="s">
        <v>64</v>
      </c>
      <c r="T82" t="s">
        <v>37</v>
      </c>
      <c r="U82" t="s">
        <v>65</v>
      </c>
      <c r="V82" t="s">
        <v>65</v>
      </c>
      <c r="W82" t="s">
        <v>65</v>
      </c>
      <c r="X82" t="s">
        <v>65</v>
      </c>
      <c r="Y82" t="s">
        <v>38</v>
      </c>
      <c r="Z82" t="s">
        <v>38</v>
      </c>
      <c r="AA82" t="s">
        <v>47</v>
      </c>
    </row>
    <row r="83" spans="1:27" x14ac:dyDescent="0.25">
      <c r="A83" t="s">
        <v>26</v>
      </c>
      <c r="B83">
        <v>3</v>
      </c>
      <c r="C83">
        <v>2</v>
      </c>
      <c r="D83" t="s">
        <v>29</v>
      </c>
      <c r="E83">
        <v>48</v>
      </c>
      <c r="F83" t="str">
        <f t="shared" si="2"/>
        <v>30-49</v>
      </c>
      <c r="G83" t="s">
        <v>69</v>
      </c>
      <c r="H83" t="s">
        <v>49</v>
      </c>
      <c r="I83" t="str">
        <f t="shared" si="3"/>
        <v>Middle Income</v>
      </c>
      <c r="J83" t="s">
        <v>41</v>
      </c>
      <c r="K83" t="s">
        <v>42</v>
      </c>
      <c r="L83" t="s">
        <v>71</v>
      </c>
      <c r="M83" t="s">
        <v>43</v>
      </c>
      <c r="N83" t="s">
        <v>51</v>
      </c>
      <c r="O83" t="s">
        <v>62</v>
      </c>
      <c r="P83" t="s">
        <v>72</v>
      </c>
      <c r="Q83" t="s">
        <v>45</v>
      </c>
      <c r="R83" t="s">
        <v>86</v>
      </c>
      <c r="S83" t="s">
        <v>64</v>
      </c>
      <c r="T83" t="s">
        <v>37</v>
      </c>
      <c r="U83" t="s">
        <v>65</v>
      </c>
      <c r="V83" t="s">
        <v>65</v>
      </c>
      <c r="W83" t="s">
        <v>65</v>
      </c>
      <c r="X83" t="s">
        <v>65</v>
      </c>
      <c r="Y83" t="s">
        <v>38</v>
      </c>
      <c r="Z83" t="s">
        <v>65</v>
      </c>
      <c r="AA83" t="s">
        <v>47</v>
      </c>
    </row>
    <row r="84" spans="1:27" x14ac:dyDescent="0.25">
      <c r="A84" t="s">
        <v>55</v>
      </c>
      <c r="B84">
        <v>4</v>
      </c>
      <c r="C84">
        <v>3</v>
      </c>
      <c r="D84" t="s">
        <v>29</v>
      </c>
      <c r="E84">
        <v>44</v>
      </c>
      <c r="F84" t="str">
        <f t="shared" si="2"/>
        <v>30-49</v>
      </c>
      <c r="G84" t="s">
        <v>105</v>
      </c>
      <c r="H84" t="s">
        <v>95</v>
      </c>
      <c r="I84" t="str">
        <f t="shared" si="3"/>
        <v>Low Income</v>
      </c>
      <c r="J84" t="s">
        <v>41</v>
      </c>
      <c r="K84" t="s">
        <v>84</v>
      </c>
      <c r="L84" t="s">
        <v>71</v>
      </c>
      <c r="M84" t="s">
        <v>67</v>
      </c>
      <c r="N84" t="s">
        <v>32</v>
      </c>
      <c r="O84" t="s">
        <v>90</v>
      </c>
      <c r="P84" t="s">
        <v>53</v>
      </c>
      <c r="Q84" t="s">
        <v>35</v>
      </c>
      <c r="R84" t="s">
        <v>36</v>
      </c>
      <c r="S84" t="s">
        <v>54</v>
      </c>
      <c r="T84" t="s">
        <v>46</v>
      </c>
      <c r="U84" t="s">
        <v>38</v>
      </c>
      <c r="V84" t="s">
        <v>38</v>
      </c>
      <c r="W84" t="s">
        <v>38</v>
      </c>
      <c r="X84" t="s">
        <v>38</v>
      </c>
      <c r="Y84" t="s">
        <v>38</v>
      </c>
      <c r="Z84" t="s">
        <v>38</v>
      </c>
      <c r="AA84" t="s">
        <v>60</v>
      </c>
    </row>
    <row r="85" spans="1:27" x14ac:dyDescent="0.25">
      <c r="A85" t="s">
        <v>26</v>
      </c>
      <c r="B85">
        <v>2</v>
      </c>
      <c r="C85">
        <v>2</v>
      </c>
      <c r="D85" t="s">
        <v>29</v>
      </c>
      <c r="E85">
        <v>74</v>
      </c>
      <c r="F85" t="str">
        <f t="shared" si="2"/>
        <v>65+</v>
      </c>
      <c r="G85" t="s">
        <v>69</v>
      </c>
      <c r="H85" t="s">
        <v>49</v>
      </c>
      <c r="I85" t="str">
        <f t="shared" si="3"/>
        <v>Middle Income</v>
      </c>
      <c r="J85" t="s">
        <v>41</v>
      </c>
      <c r="K85" t="s">
        <v>42</v>
      </c>
      <c r="L85" t="s">
        <v>71</v>
      </c>
      <c r="M85" t="s">
        <v>67</v>
      </c>
      <c r="N85" t="s">
        <v>51</v>
      </c>
      <c r="O85" t="s">
        <v>33</v>
      </c>
      <c r="P85" t="s">
        <v>53</v>
      </c>
      <c r="Q85" t="s">
        <v>45</v>
      </c>
      <c r="R85" t="s">
        <v>36</v>
      </c>
      <c r="S85" t="s">
        <v>36</v>
      </c>
      <c r="T85" t="s">
        <v>46</v>
      </c>
      <c r="U85" t="s">
        <v>38</v>
      </c>
      <c r="V85" t="s">
        <v>65</v>
      </c>
      <c r="W85" t="s">
        <v>65</v>
      </c>
      <c r="X85" t="s">
        <v>38</v>
      </c>
      <c r="Y85" t="s">
        <v>38</v>
      </c>
      <c r="Z85" t="s">
        <v>65</v>
      </c>
      <c r="AA85" t="s">
        <v>60</v>
      </c>
    </row>
    <row r="86" spans="1:27" x14ac:dyDescent="0.25">
      <c r="A86" t="s">
        <v>111</v>
      </c>
      <c r="B86">
        <v>2</v>
      </c>
      <c r="C86">
        <v>2</v>
      </c>
      <c r="D86" t="s">
        <v>29</v>
      </c>
      <c r="E86">
        <v>60</v>
      </c>
      <c r="F86" t="str">
        <f t="shared" si="2"/>
        <v>50-64</v>
      </c>
      <c r="G86" t="s">
        <v>27</v>
      </c>
      <c r="H86" t="s">
        <v>75</v>
      </c>
      <c r="I86" t="str">
        <f t="shared" si="3"/>
        <v>Middle Income</v>
      </c>
      <c r="J86" t="s">
        <v>41</v>
      </c>
      <c r="K86" t="s">
        <v>42</v>
      </c>
      <c r="L86" t="s">
        <v>71</v>
      </c>
      <c r="M86" t="s">
        <v>67</v>
      </c>
      <c r="N86" t="s">
        <v>32</v>
      </c>
      <c r="O86" t="s">
        <v>62</v>
      </c>
      <c r="P86" t="s">
        <v>63</v>
      </c>
      <c r="Q86" t="s">
        <v>73</v>
      </c>
      <c r="R86" t="s">
        <v>36</v>
      </c>
      <c r="S86" t="s">
        <v>36</v>
      </c>
      <c r="T86" t="s">
        <v>37</v>
      </c>
      <c r="U86" t="s">
        <v>38</v>
      </c>
      <c r="V86" t="s">
        <v>38</v>
      </c>
      <c r="W86" t="s">
        <v>38</v>
      </c>
      <c r="X86" t="s">
        <v>38</v>
      </c>
      <c r="Y86" t="s">
        <v>38</v>
      </c>
      <c r="Z86" t="s">
        <v>38</v>
      </c>
      <c r="AA86" t="s">
        <v>47</v>
      </c>
    </row>
    <row r="87" spans="1:27" x14ac:dyDescent="0.25">
      <c r="A87" t="s">
        <v>83</v>
      </c>
      <c r="B87">
        <v>6</v>
      </c>
      <c r="C87">
        <v>4</v>
      </c>
      <c r="D87" t="s">
        <v>41</v>
      </c>
      <c r="E87">
        <v>63</v>
      </c>
      <c r="F87" t="str">
        <f t="shared" si="2"/>
        <v>50-64</v>
      </c>
      <c r="G87" t="s">
        <v>27</v>
      </c>
      <c r="H87" t="s">
        <v>75</v>
      </c>
      <c r="I87" t="str">
        <f t="shared" si="3"/>
        <v>Middle Income</v>
      </c>
      <c r="J87" t="s">
        <v>41</v>
      </c>
      <c r="K87" t="s">
        <v>42</v>
      </c>
      <c r="L87" t="s">
        <v>71</v>
      </c>
      <c r="M87" t="s">
        <v>57</v>
      </c>
      <c r="N87" t="s">
        <v>51</v>
      </c>
      <c r="O87" t="s">
        <v>33</v>
      </c>
      <c r="P87" t="s">
        <v>53</v>
      </c>
      <c r="Q87" t="s">
        <v>34</v>
      </c>
      <c r="R87" t="s">
        <v>36</v>
      </c>
      <c r="S87" t="s">
        <v>36</v>
      </c>
      <c r="T87" t="s">
        <v>46</v>
      </c>
      <c r="U87" t="s">
        <v>38</v>
      </c>
      <c r="V87" t="s">
        <v>65</v>
      </c>
      <c r="W87" t="s">
        <v>65</v>
      </c>
      <c r="X87" t="s">
        <v>38</v>
      </c>
      <c r="Y87" t="s">
        <v>34</v>
      </c>
      <c r="Z87" t="s">
        <v>38</v>
      </c>
      <c r="AA87" t="s">
        <v>47</v>
      </c>
    </row>
    <row r="88" spans="1:27" x14ac:dyDescent="0.25">
      <c r="A88" t="s">
        <v>55</v>
      </c>
      <c r="B88">
        <v>1</v>
      </c>
      <c r="C88">
        <v>1</v>
      </c>
      <c r="D88" t="s">
        <v>29</v>
      </c>
      <c r="E88">
        <v>63</v>
      </c>
      <c r="F88" t="str">
        <f t="shared" si="2"/>
        <v>50-64</v>
      </c>
      <c r="G88" t="s">
        <v>27</v>
      </c>
      <c r="H88" t="s">
        <v>75</v>
      </c>
      <c r="I88" t="str">
        <f t="shared" si="3"/>
        <v>Middle Income</v>
      </c>
      <c r="J88" t="s">
        <v>41</v>
      </c>
      <c r="K88" t="s">
        <v>42</v>
      </c>
      <c r="L88" t="s">
        <v>85</v>
      </c>
      <c r="M88" t="s">
        <v>110</v>
      </c>
      <c r="N88" t="s">
        <v>32</v>
      </c>
      <c r="O88" t="s">
        <v>90</v>
      </c>
      <c r="P88" t="s">
        <v>72</v>
      </c>
      <c r="Q88" t="s">
        <v>45</v>
      </c>
      <c r="R88" t="s">
        <v>34</v>
      </c>
      <c r="S88" t="s">
        <v>36</v>
      </c>
      <c r="T88" t="s">
        <v>46</v>
      </c>
      <c r="U88" t="s">
        <v>38</v>
      </c>
      <c r="V88" t="s">
        <v>65</v>
      </c>
      <c r="W88" t="s">
        <v>38</v>
      </c>
      <c r="X88" t="s">
        <v>38</v>
      </c>
      <c r="Y88" t="s">
        <v>38</v>
      </c>
      <c r="Z88" t="s">
        <v>38</v>
      </c>
      <c r="AA88" t="s">
        <v>39</v>
      </c>
    </row>
    <row r="89" spans="1:27" x14ac:dyDescent="0.25">
      <c r="A89" t="s">
        <v>26</v>
      </c>
      <c r="B89">
        <v>2</v>
      </c>
      <c r="C89">
        <v>2</v>
      </c>
      <c r="D89" t="s">
        <v>29</v>
      </c>
      <c r="E89">
        <v>76</v>
      </c>
      <c r="F89" t="str">
        <f t="shared" si="2"/>
        <v>65+</v>
      </c>
      <c r="G89" t="s">
        <v>87</v>
      </c>
      <c r="H89" t="s">
        <v>94</v>
      </c>
      <c r="I89" t="str">
        <f t="shared" si="3"/>
        <v>Low Income</v>
      </c>
      <c r="J89" t="s">
        <v>41</v>
      </c>
      <c r="K89" t="s">
        <v>42</v>
      </c>
      <c r="L89" t="s">
        <v>71</v>
      </c>
      <c r="M89" t="s">
        <v>67</v>
      </c>
      <c r="N89" t="s">
        <v>51</v>
      </c>
      <c r="O89" t="s">
        <v>90</v>
      </c>
      <c r="P89" t="s">
        <v>76</v>
      </c>
      <c r="Q89" t="s">
        <v>73</v>
      </c>
      <c r="R89" t="s">
        <v>36</v>
      </c>
      <c r="S89" t="s">
        <v>36</v>
      </c>
      <c r="T89" t="s">
        <v>34</v>
      </c>
      <c r="U89" t="s">
        <v>65</v>
      </c>
      <c r="V89" t="s">
        <v>65</v>
      </c>
      <c r="W89" t="s">
        <v>65</v>
      </c>
      <c r="X89" t="s">
        <v>65</v>
      </c>
      <c r="Y89" t="s">
        <v>65</v>
      </c>
      <c r="Z89" t="s">
        <v>65</v>
      </c>
      <c r="AA89" t="s">
        <v>39</v>
      </c>
    </row>
    <row r="90" spans="1:27" x14ac:dyDescent="0.25">
      <c r="A90" t="s">
        <v>111</v>
      </c>
      <c r="B90">
        <v>3</v>
      </c>
      <c r="C90">
        <v>2</v>
      </c>
      <c r="D90" t="s">
        <v>29</v>
      </c>
      <c r="E90">
        <v>44</v>
      </c>
      <c r="F90" t="str">
        <f t="shared" si="2"/>
        <v>30-49</v>
      </c>
      <c r="G90" t="s">
        <v>87</v>
      </c>
      <c r="H90" t="s">
        <v>110</v>
      </c>
      <c r="I90" t="s">
        <v>177</v>
      </c>
      <c r="J90" t="s">
        <v>29</v>
      </c>
      <c r="K90" t="s">
        <v>112</v>
      </c>
      <c r="L90" t="s">
        <v>71</v>
      </c>
      <c r="M90" t="s">
        <v>43</v>
      </c>
      <c r="N90" t="s">
        <v>51</v>
      </c>
      <c r="O90" t="s">
        <v>52</v>
      </c>
      <c r="P90" t="s">
        <v>113</v>
      </c>
      <c r="Q90" t="s">
        <v>45</v>
      </c>
      <c r="R90" t="s">
        <v>74</v>
      </c>
      <c r="S90" t="s">
        <v>64</v>
      </c>
      <c r="T90" t="s">
        <v>37</v>
      </c>
      <c r="U90" t="s">
        <v>38</v>
      </c>
      <c r="V90" t="s">
        <v>38</v>
      </c>
      <c r="W90" t="s">
        <v>65</v>
      </c>
      <c r="X90" t="s">
        <v>38</v>
      </c>
      <c r="Y90" t="s">
        <v>38</v>
      </c>
      <c r="Z90" t="s">
        <v>38</v>
      </c>
      <c r="AA90" t="s">
        <v>47</v>
      </c>
    </row>
    <row r="91" spans="1:27" x14ac:dyDescent="0.25">
      <c r="A91" t="s">
        <v>55</v>
      </c>
      <c r="B91">
        <v>2</v>
      </c>
      <c r="C91">
        <v>2</v>
      </c>
      <c r="D91" t="s">
        <v>29</v>
      </c>
      <c r="E91">
        <v>28</v>
      </c>
      <c r="F91" t="str">
        <f t="shared" si="2"/>
        <v>18-29</v>
      </c>
      <c r="G91" t="s">
        <v>169</v>
      </c>
      <c r="H91" t="s">
        <v>75</v>
      </c>
      <c r="I91" t="str">
        <f t="shared" si="3"/>
        <v>Middle Income</v>
      </c>
      <c r="J91" t="s">
        <v>41</v>
      </c>
      <c r="K91" t="s">
        <v>66</v>
      </c>
      <c r="L91" t="s">
        <v>71</v>
      </c>
      <c r="M91" t="s">
        <v>50</v>
      </c>
      <c r="N91" t="s">
        <v>32</v>
      </c>
      <c r="O91" t="s">
        <v>79</v>
      </c>
      <c r="P91" t="s">
        <v>53</v>
      </c>
      <c r="Q91" t="s">
        <v>45</v>
      </c>
      <c r="R91" t="s">
        <v>36</v>
      </c>
      <c r="S91" t="s">
        <v>36</v>
      </c>
      <c r="T91" t="s">
        <v>37</v>
      </c>
      <c r="U91" t="s">
        <v>38</v>
      </c>
      <c r="V91" t="s">
        <v>65</v>
      </c>
      <c r="W91" t="s">
        <v>38</v>
      </c>
      <c r="X91" t="s">
        <v>38</v>
      </c>
      <c r="Y91" t="s">
        <v>38</v>
      </c>
      <c r="Z91" t="s">
        <v>38</v>
      </c>
      <c r="AA91" t="s">
        <v>60</v>
      </c>
    </row>
    <row r="92" spans="1:27" x14ac:dyDescent="0.25">
      <c r="A92" t="s">
        <v>26</v>
      </c>
      <c r="B92">
        <v>2</v>
      </c>
      <c r="C92">
        <v>2</v>
      </c>
      <c r="D92" t="s">
        <v>29</v>
      </c>
      <c r="E92">
        <v>74</v>
      </c>
      <c r="F92" t="str">
        <f t="shared" si="2"/>
        <v>65+</v>
      </c>
      <c r="G92" t="s">
        <v>27</v>
      </c>
      <c r="H92" t="s">
        <v>56</v>
      </c>
      <c r="I92" t="str">
        <f t="shared" si="3"/>
        <v>Low Income</v>
      </c>
      <c r="J92" t="s">
        <v>29</v>
      </c>
      <c r="K92" t="s">
        <v>30</v>
      </c>
      <c r="L92" t="s">
        <v>71</v>
      </c>
      <c r="M92" t="s">
        <v>67</v>
      </c>
      <c r="N92" t="s">
        <v>51</v>
      </c>
      <c r="O92" t="s">
        <v>52</v>
      </c>
      <c r="P92" t="s">
        <v>53</v>
      </c>
      <c r="Q92" t="s">
        <v>45</v>
      </c>
      <c r="R92" t="s">
        <v>36</v>
      </c>
      <c r="S92" t="s">
        <v>36</v>
      </c>
      <c r="T92" t="s">
        <v>37</v>
      </c>
      <c r="U92" t="s">
        <v>38</v>
      </c>
      <c r="V92" t="s">
        <v>38</v>
      </c>
      <c r="W92" t="s">
        <v>34</v>
      </c>
      <c r="X92" t="s">
        <v>38</v>
      </c>
      <c r="Y92" t="s">
        <v>38</v>
      </c>
      <c r="Z92" t="s">
        <v>38</v>
      </c>
      <c r="AA92" t="s">
        <v>60</v>
      </c>
    </row>
    <row r="93" spans="1:27" x14ac:dyDescent="0.25">
      <c r="A93" t="s">
        <v>26</v>
      </c>
      <c r="B93">
        <v>2</v>
      </c>
      <c r="C93">
        <v>2</v>
      </c>
      <c r="D93" t="s">
        <v>29</v>
      </c>
      <c r="E93">
        <v>77</v>
      </c>
      <c r="F93" t="str">
        <f t="shared" si="2"/>
        <v>65+</v>
      </c>
      <c r="G93" t="s">
        <v>87</v>
      </c>
      <c r="H93" t="s">
        <v>75</v>
      </c>
      <c r="I93" t="str">
        <f t="shared" si="3"/>
        <v>Middle Income</v>
      </c>
      <c r="J93" t="s">
        <v>41</v>
      </c>
      <c r="K93" t="s">
        <v>42</v>
      </c>
      <c r="L93" t="s">
        <v>61</v>
      </c>
      <c r="M93" t="s">
        <v>43</v>
      </c>
      <c r="N93" t="s">
        <v>32</v>
      </c>
      <c r="O93" t="s">
        <v>33</v>
      </c>
      <c r="P93" t="s">
        <v>53</v>
      </c>
      <c r="Q93" t="s">
        <v>45</v>
      </c>
      <c r="R93" t="s">
        <v>36</v>
      </c>
      <c r="S93" t="s">
        <v>36</v>
      </c>
      <c r="T93" t="s">
        <v>37</v>
      </c>
      <c r="U93" t="s">
        <v>38</v>
      </c>
      <c r="V93" t="s">
        <v>38</v>
      </c>
      <c r="W93" t="s">
        <v>38</v>
      </c>
      <c r="X93" t="s">
        <v>38</v>
      </c>
      <c r="Y93" t="s">
        <v>38</v>
      </c>
      <c r="Z93" t="s">
        <v>38</v>
      </c>
      <c r="AA93" t="s">
        <v>39</v>
      </c>
    </row>
    <row r="94" spans="1:27" x14ac:dyDescent="0.25">
      <c r="A94" t="s">
        <v>26</v>
      </c>
      <c r="B94">
        <v>5</v>
      </c>
      <c r="C94">
        <v>2</v>
      </c>
      <c r="D94" t="s">
        <v>29</v>
      </c>
      <c r="E94" t="s">
        <v>66</v>
      </c>
      <c r="F94" t="str">
        <f t="shared" si="2"/>
        <v>65+</v>
      </c>
      <c r="G94" t="s">
        <v>69</v>
      </c>
      <c r="H94" t="s">
        <v>40</v>
      </c>
      <c r="I94" t="str">
        <f t="shared" si="3"/>
        <v>High Income</v>
      </c>
      <c r="J94" t="s">
        <v>41</v>
      </c>
      <c r="K94" t="s">
        <v>66</v>
      </c>
      <c r="L94" t="s">
        <v>71</v>
      </c>
      <c r="M94" t="s">
        <v>31</v>
      </c>
      <c r="N94" t="s">
        <v>51</v>
      </c>
      <c r="O94" t="s">
        <v>33</v>
      </c>
      <c r="P94" t="s">
        <v>76</v>
      </c>
      <c r="Q94" t="s">
        <v>45</v>
      </c>
      <c r="R94" t="s">
        <v>86</v>
      </c>
      <c r="S94" t="s">
        <v>64</v>
      </c>
      <c r="T94" t="s">
        <v>81</v>
      </c>
      <c r="U94" t="s">
        <v>65</v>
      </c>
      <c r="V94" t="s">
        <v>65</v>
      </c>
      <c r="W94" t="s">
        <v>65</v>
      </c>
      <c r="X94" t="s">
        <v>65</v>
      </c>
      <c r="Y94" t="s">
        <v>65</v>
      </c>
      <c r="Z94" t="s">
        <v>65</v>
      </c>
      <c r="AA94" t="s">
        <v>39</v>
      </c>
    </row>
    <row r="95" spans="1:27" x14ac:dyDescent="0.25">
      <c r="A95" t="s">
        <v>26</v>
      </c>
      <c r="B95">
        <v>2</v>
      </c>
      <c r="C95">
        <v>2</v>
      </c>
      <c r="D95" t="s">
        <v>29</v>
      </c>
      <c r="E95">
        <v>66</v>
      </c>
      <c r="F95" t="str">
        <f t="shared" si="2"/>
        <v>65+</v>
      </c>
      <c r="G95" t="s">
        <v>69</v>
      </c>
      <c r="H95" t="s">
        <v>49</v>
      </c>
      <c r="I95" t="str">
        <f t="shared" si="3"/>
        <v>Middle Income</v>
      </c>
      <c r="J95" t="s">
        <v>41</v>
      </c>
      <c r="K95" t="s">
        <v>42</v>
      </c>
      <c r="L95" t="s">
        <v>71</v>
      </c>
      <c r="M95" t="s">
        <v>31</v>
      </c>
      <c r="N95" t="s">
        <v>32</v>
      </c>
      <c r="O95" t="s">
        <v>52</v>
      </c>
      <c r="P95" t="s">
        <v>72</v>
      </c>
      <c r="Q95" t="s">
        <v>45</v>
      </c>
      <c r="R95" t="s">
        <v>36</v>
      </c>
      <c r="S95" t="s">
        <v>64</v>
      </c>
      <c r="T95" t="s">
        <v>46</v>
      </c>
      <c r="U95" t="s">
        <v>38</v>
      </c>
      <c r="V95" t="s">
        <v>38</v>
      </c>
      <c r="W95" t="s">
        <v>65</v>
      </c>
      <c r="X95" t="s">
        <v>38</v>
      </c>
      <c r="Y95" t="s">
        <v>38</v>
      </c>
      <c r="Z95" t="s">
        <v>65</v>
      </c>
      <c r="AA95" t="s">
        <v>39</v>
      </c>
    </row>
    <row r="96" spans="1:27" x14ac:dyDescent="0.25">
      <c r="A96" t="s">
        <v>26</v>
      </c>
      <c r="B96">
        <v>4</v>
      </c>
      <c r="C96">
        <v>3</v>
      </c>
      <c r="D96" t="s">
        <v>29</v>
      </c>
      <c r="E96">
        <v>49</v>
      </c>
      <c r="F96" t="str">
        <f t="shared" si="2"/>
        <v>30-49</v>
      </c>
      <c r="G96" t="s">
        <v>69</v>
      </c>
      <c r="H96" t="s">
        <v>82</v>
      </c>
      <c r="I96" t="str">
        <f t="shared" si="3"/>
        <v>High Income</v>
      </c>
      <c r="J96" t="s">
        <v>41</v>
      </c>
      <c r="K96" t="s">
        <v>42</v>
      </c>
      <c r="L96" t="s">
        <v>71</v>
      </c>
      <c r="M96" t="s">
        <v>50</v>
      </c>
      <c r="N96" t="s">
        <v>51</v>
      </c>
      <c r="O96" t="s">
        <v>52</v>
      </c>
      <c r="P96" t="s">
        <v>68</v>
      </c>
      <c r="Q96" t="s">
        <v>73</v>
      </c>
      <c r="R96" t="s">
        <v>36</v>
      </c>
      <c r="S96" t="s">
        <v>34</v>
      </c>
      <c r="T96" t="s">
        <v>37</v>
      </c>
      <c r="U96" t="s">
        <v>38</v>
      </c>
      <c r="V96" t="s">
        <v>65</v>
      </c>
      <c r="W96" t="s">
        <v>65</v>
      </c>
      <c r="X96" t="s">
        <v>38</v>
      </c>
      <c r="Y96" t="s">
        <v>38</v>
      </c>
      <c r="Z96" t="s">
        <v>38</v>
      </c>
      <c r="AA96" t="s">
        <v>60</v>
      </c>
    </row>
    <row r="97" spans="1:27" x14ac:dyDescent="0.25">
      <c r="A97" t="s">
        <v>26</v>
      </c>
      <c r="B97">
        <v>2</v>
      </c>
      <c r="C97">
        <v>2</v>
      </c>
      <c r="D97" t="s">
        <v>29</v>
      </c>
      <c r="E97">
        <v>40</v>
      </c>
      <c r="F97" t="str">
        <f t="shared" si="2"/>
        <v>30-49</v>
      </c>
      <c r="G97" t="s">
        <v>169</v>
      </c>
      <c r="H97" t="s">
        <v>82</v>
      </c>
      <c r="I97" t="str">
        <f t="shared" si="3"/>
        <v>High Income</v>
      </c>
      <c r="J97" t="s">
        <v>41</v>
      </c>
      <c r="K97" t="s">
        <v>84</v>
      </c>
      <c r="L97" t="s">
        <v>71</v>
      </c>
      <c r="M97" t="s">
        <v>57</v>
      </c>
      <c r="N97" t="s">
        <v>51</v>
      </c>
      <c r="O97" t="s">
        <v>33</v>
      </c>
      <c r="P97" t="s">
        <v>72</v>
      </c>
      <c r="Q97" t="s">
        <v>73</v>
      </c>
      <c r="R97" t="s">
        <v>36</v>
      </c>
      <c r="S97" t="s">
        <v>64</v>
      </c>
      <c r="T97" t="s">
        <v>59</v>
      </c>
      <c r="U97" t="s">
        <v>38</v>
      </c>
      <c r="V97" t="s">
        <v>38</v>
      </c>
      <c r="W97" t="s">
        <v>38</v>
      </c>
      <c r="X97" t="s">
        <v>38</v>
      </c>
      <c r="Y97" t="s">
        <v>38</v>
      </c>
      <c r="Z97" t="s">
        <v>38</v>
      </c>
      <c r="AA97" t="s">
        <v>47</v>
      </c>
    </row>
    <row r="98" spans="1:27" x14ac:dyDescent="0.25">
      <c r="A98" t="s">
        <v>26</v>
      </c>
      <c r="B98">
        <v>4</v>
      </c>
      <c r="C98">
        <v>2</v>
      </c>
      <c r="D98" t="s">
        <v>29</v>
      </c>
      <c r="E98" t="s">
        <v>66</v>
      </c>
      <c r="F98" t="str">
        <f t="shared" si="2"/>
        <v>65+</v>
      </c>
      <c r="G98" t="s">
        <v>169</v>
      </c>
      <c r="H98" t="s">
        <v>77</v>
      </c>
      <c r="I98" t="str">
        <f t="shared" si="3"/>
        <v>High Income</v>
      </c>
      <c r="J98" t="s">
        <v>41</v>
      </c>
      <c r="K98" t="s">
        <v>42</v>
      </c>
      <c r="L98" t="s">
        <v>71</v>
      </c>
      <c r="M98" t="s">
        <v>43</v>
      </c>
      <c r="N98" t="s">
        <v>51</v>
      </c>
      <c r="O98" t="s">
        <v>62</v>
      </c>
      <c r="P98" t="s">
        <v>93</v>
      </c>
      <c r="Q98" t="s">
        <v>45</v>
      </c>
      <c r="R98" t="s">
        <v>86</v>
      </c>
      <c r="S98" t="s">
        <v>64</v>
      </c>
      <c r="T98" t="s">
        <v>46</v>
      </c>
      <c r="U98" t="s">
        <v>38</v>
      </c>
      <c r="V98" t="s">
        <v>65</v>
      </c>
      <c r="W98" t="s">
        <v>65</v>
      </c>
      <c r="X98" t="s">
        <v>65</v>
      </c>
      <c r="Y98" t="s">
        <v>38</v>
      </c>
      <c r="Z98" t="s">
        <v>38</v>
      </c>
      <c r="AA98" t="s">
        <v>47</v>
      </c>
    </row>
    <row r="99" spans="1:27" x14ac:dyDescent="0.25">
      <c r="A99" t="s">
        <v>83</v>
      </c>
      <c r="B99">
        <v>1</v>
      </c>
      <c r="C99">
        <v>1</v>
      </c>
      <c r="D99" t="s">
        <v>29</v>
      </c>
      <c r="E99">
        <v>71</v>
      </c>
      <c r="F99" t="str">
        <f t="shared" si="2"/>
        <v>65+</v>
      </c>
      <c r="G99" t="s">
        <v>69</v>
      </c>
      <c r="H99" t="s">
        <v>49</v>
      </c>
      <c r="I99" t="str">
        <f t="shared" si="3"/>
        <v>Middle Income</v>
      </c>
      <c r="J99" t="s">
        <v>41</v>
      </c>
      <c r="K99" t="s">
        <v>42</v>
      </c>
      <c r="L99" t="s">
        <v>61</v>
      </c>
      <c r="M99" t="s">
        <v>43</v>
      </c>
      <c r="N99" t="s">
        <v>32</v>
      </c>
      <c r="O99" t="s">
        <v>33</v>
      </c>
      <c r="P99" t="s">
        <v>76</v>
      </c>
      <c r="Q99" t="s">
        <v>45</v>
      </c>
      <c r="R99" t="s">
        <v>36</v>
      </c>
      <c r="S99" t="s">
        <v>36</v>
      </c>
      <c r="T99" t="s">
        <v>81</v>
      </c>
      <c r="U99" t="s">
        <v>65</v>
      </c>
      <c r="V99" t="s">
        <v>34</v>
      </c>
      <c r="W99" t="s">
        <v>65</v>
      </c>
      <c r="X99" t="s">
        <v>65</v>
      </c>
      <c r="Y99" t="s">
        <v>38</v>
      </c>
      <c r="Z99" t="s">
        <v>38</v>
      </c>
      <c r="AA99" t="s">
        <v>39</v>
      </c>
    </row>
    <row r="100" spans="1:27" x14ac:dyDescent="0.25">
      <c r="A100" t="s">
        <v>26</v>
      </c>
      <c r="B100">
        <v>2</v>
      </c>
      <c r="C100">
        <v>2</v>
      </c>
      <c r="D100" t="s">
        <v>29</v>
      </c>
      <c r="E100">
        <v>63</v>
      </c>
      <c r="F100" t="str">
        <f t="shared" si="2"/>
        <v>50-64</v>
      </c>
      <c r="G100" t="s">
        <v>87</v>
      </c>
      <c r="H100" t="s">
        <v>28</v>
      </c>
      <c r="I100" t="str">
        <f t="shared" si="3"/>
        <v>Low Income</v>
      </c>
      <c r="J100" t="s">
        <v>41</v>
      </c>
      <c r="K100" t="s">
        <v>42</v>
      </c>
      <c r="L100" t="s">
        <v>71</v>
      </c>
      <c r="M100" t="s">
        <v>67</v>
      </c>
      <c r="N100" t="s">
        <v>51</v>
      </c>
      <c r="O100" t="s">
        <v>52</v>
      </c>
      <c r="P100" t="s">
        <v>53</v>
      </c>
      <c r="Q100" t="s">
        <v>45</v>
      </c>
      <c r="R100" t="s">
        <v>74</v>
      </c>
      <c r="S100" t="s">
        <v>36</v>
      </c>
      <c r="T100" t="s">
        <v>46</v>
      </c>
      <c r="U100" t="s">
        <v>38</v>
      </c>
      <c r="V100" t="s">
        <v>38</v>
      </c>
      <c r="W100" t="s">
        <v>38</v>
      </c>
      <c r="X100" t="s">
        <v>38</v>
      </c>
      <c r="Y100" t="s">
        <v>38</v>
      </c>
      <c r="Z100" t="s">
        <v>38</v>
      </c>
      <c r="AA100" t="s">
        <v>39</v>
      </c>
    </row>
    <row r="101" spans="1:27" x14ac:dyDescent="0.25">
      <c r="A101" t="s">
        <v>55</v>
      </c>
      <c r="B101">
        <v>2</v>
      </c>
      <c r="C101">
        <v>2</v>
      </c>
      <c r="D101" t="s">
        <v>29</v>
      </c>
      <c r="E101">
        <v>57</v>
      </c>
      <c r="F101" t="str">
        <f t="shared" si="2"/>
        <v>50-64</v>
      </c>
      <c r="G101" t="s">
        <v>168</v>
      </c>
      <c r="H101" t="s">
        <v>49</v>
      </c>
      <c r="I101" t="str">
        <f t="shared" si="3"/>
        <v>Middle Income</v>
      </c>
      <c r="J101" t="s">
        <v>41</v>
      </c>
      <c r="K101" t="s">
        <v>42</v>
      </c>
      <c r="L101" t="s">
        <v>61</v>
      </c>
      <c r="M101" t="s">
        <v>31</v>
      </c>
      <c r="N101" t="s">
        <v>51</v>
      </c>
      <c r="O101" t="s">
        <v>52</v>
      </c>
      <c r="P101" t="s">
        <v>113</v>
      </c>
      <c r="Q101" t="s">
        <v>45</v>
      </c>
      <c r="R101" t="s">
        <v>74</v>
      </c>
      <c r="S101" t="s">
        <v>64</v>
      </c>
      <c r="T101" t="s">
        <v>81</v>
      </c>
      <c r="U101" t="s">
        <v>38</v>
      </c>
      <c r="V101" t="s">
        <v>38</v>
      </c>
      <c r="W101" t="s">
        <v>38</v>
      </c>
      <c r="X101" t="s">
        <v>65</v>
      </c>
      <c r="Y101" t="s">
        <v>65</v>
      </c>
      <c r="Z101" t="s">
        <v>65</v>
      </c>
      <c r="AA101" t="s">
        <v>47</v>
      </c>
    </row>
    <row r="102" spans="1:27" x14ac:dyDescent="0.25">
      <c r="A102" t="s">
        <v>26</v>
      </c>
      <c r="B102">
        <v>2</v>
      </c>
      <c r="C102">
        <v>2</v>
      </c>
      <c r="D102" t="s">
        <v>29</v>
      </c>
      <c r="E102">
        <v>63</v>
      </c>
      <c r="F102" t="str">
        <f t="shared" si="2"/>
        <v>50-64</v>
      </c>
      <c r="G102" t="s">
        <v>69</v>
      </c>
      <c r="H102" t="s">
        <v>77</v>
      </c>
      <c r="I102" t="str">
        <f t="shared" si="3"/>
        <v>High Income</v>
      </c>
      <c r="J102" t="s">
        <v>41</v>
      </c>
      <c r="K102" t="s">
        <v>96</v>
      </c>
      <c r="L102" t="s">
        <v>85</v>
      </c>
      <c r="M102" t="s">
        <v>67</v>
      </c>
      <c r="N102" t="s">
        <v>32</v>
      </c>
      <c r="O102" t="s">
        <v>100</v>
      </c>
      <c r="P102" t="s">
        <v>68</v>
      </c>
      <c r="Q102" t="s">
        <v>58</v>
      </c>
      <c r="R102" t="s">
        <v>36</v>
      </c>
      <c r="S102" t="s">
        <v>36</v>
      </c>
      <c r="T102" t="s">
        <v>37</v>
      </c>
      <c r="U102" t="s">
        <v>38</v>
      </c>
      <c r="V102" t="s">
        <v>38</v>
      </c>
      <c r="W102" t="s">
        <v>38</v>
      </c>
      <c r="X102" t="s">
        <v>38</v>
      </c>
      <c r="Y102" t="s">
        <v>38</v>
      </c>
      <c r="Z102" t="s">
        <v>38</v>
      </c>
      <c r="AA102" t="s">
        <v>60</v>
      </c>
    </row>
    <row r="103" spans="1:27" x14ac:dyDescent="0.25">
      <c r="A103" t="s">
        <v>55</v>
      </c>
      <c r="B103">
        <v>1</v>
      </c>
      <c r="C103">
        <v>1</v>
      </c>
      <c r="D103" t="s">
        <v>29</v>
      </c>
      <c r="E103">
        <v>64</v>
      </c>
      <c r="F103" t="str">
        <f t="shared" si="2"/>
        <v>50-64</v>
      </c>
      <c r="G103" t="s">
        <v>87</v>
      </c>
      <c r="H103" t="s">
        <v>56</v>
      </c>
      <c r="I103" t="str">
        <f t="shared" si="3"/>
        <v>Low Income</v>
      </c>
      <c r="J103" t="s">
        <v>29</v>
      </c>
      <c r="K103" t="s">
        <v>30</v>
      </c>
      <c r="L103" t="s">
        <v>61</v>
      </c>
      <c r="M103" t="s">
        <v>31</v>
      </c>
      <c r="N103" t="s">
        <v>51</v>
      </c>
      <c r="O103" t="s">
        <v>52</v>
      </c>
      <c r="P103" t="s">
        <v>114</v>
      </c>
      <c r="Q103" t="s">
        <v>34</v>
      </c>
      <c r="R103" t="s">
        <v>74</v>
      </c>
      <c r="S103" t="s">
        <v>64</v>
      </c>
      <c r="T103" t="s">
        <v>81</v>
      </c>
      <c r="U103" t="s">
        <v>34</v>
      </c>
      <c r="V103" t="s">
        <v>65</v>
      </c>
      <c r="W103" t="s">
        <v>65</v>
      </c>
      <c r="X103" t="s">
        <v>65</v>
      </c>
      <c r="Y103" t="s">
        <v>65</v>
      </c>
      <c r="Z103" t="s">
        <v>34</v>
      </c>
      <c r="AA103" t="s">
        <v>47</v>
      </c>
    </row>
    <row r="104" spans="1:27" x14ac:dyDescent="0.25">
      <c r="A104" t="s">
        <v>83</v>
      </c>
      <c r="B104">
        <v>2</v>
      </c>
      <c r="C104">
        <v>2</v>
      </c>
      <c r="D104" t="s">
        <v>29</v>
      </c>
      <c r="E104">
        <v>19</v>
      </c>
      <c r="F104" t="str">
        <f t="shared" si="2"/>
        <v>18-29</v>
      </c>
      <c r="G104" t="s">
        <v>105</v>
      </c>
      <c r="H104" t="s">
        <v>106</v>
      </c>
      <c r="I104" t="s">
        <v>176</v>
      </c>
      <c r="J104" t="s">
        <v>29</v>
      </c>
      <c r="K104" t="s">
        <v>30</v>
      </c>
      <c r="L104" t="s">
        <v>71</v>
      </c>
      <c r="M104" t="s">
        <v>67</v>
      </c>
      <c r="N104" t="s">
        <v>32</v>
      </c>
      <c r="O104" t="s">
        <v>52</v>
      </c>
      <c r="P104" t="s">
        <v>44</v>
      </c>
      <c r="Q104" t="s">
        <v>35</v>
      </c>
      <c r="R104" t="s">
        <v>74</v>
      </c>
      <c r="S104" t="s">
        <v>64</v>
      </c>
      <c r="T104" t="s">
        <v>59</v>
      </c>
      <c r="U104" t="s">
        <v>38</v>
      </c>
      <c r="V104" t="s">
        <v>38</v>
      </c>
      <c r="W104" t="s">
        <v>38</v>
      </c>
      <c r="X104" t="s">
        <v>65</v>
      </c>
      <c r="Y104" t="s">
        <v>38</v>
      </c>
      <c r="Z104" t="s">
        <v>38</v>
      </c>
      <c r="AA104" t="s">
        <v>47</v>
      </c>
    </row>
    <row r="105" spans="1:27" x14ac:dyDescent="0.25">
      <c r="A105" t="s">
        <v>26</v>
      </c>
      <c r="B105">
        <v>2</v>
      </c>
      <c r="C105">
        <v>2</v>
      </c>
      <c r="D105" t="s">
        <v>29</v>
      </c>
      <c r="E105">
        <v>64</v>
      </c>
      <c r="F105" t="str">
        <f t="shared" si="2"/>
        <v>50-64</v>
      </c>
      <c r="G105" t="s">
        <v>69</v>
      </c>
      <c r="H105" t="s">
        <v>82</v>
      </c>
      <c r="I105" t="str">
        <f t="shared" si="3"/>
        <v>High Income</v>
      </c>
      <c r="J105" t="s">
        <v>41</v>
      </c>
      <c r="K105" t="s">
        <v>42</v>
      </c>
      <c r="L105" t="s">
        <v>71</v>
      </c>
      <c r="M105" t="s">
        <v>67</v>
      </c>
      <c r="N105" t="s">
        <v>51</v>
      </c>
      <c r="O105" t="s">
        <v>52</v>
      </c>
      <c r="P105" t="s">
        <v>53</v>
      </c>
      <c r="Q105" t="s">
        <v>73</v>
      </c>
      <c r="R105" t="s">
        <v>36</v>
      </c>
      <c r="S105" t="s">
        <v>54</v>
      </c>
      <c r="T105" t="s">
        <v>37</v>
      </c>
      <c r="U105" t="s">
        <v>38</v>
      </c>
      <c r="V105" t="s">
        <v>38</v>
      </c>
      <c r="W105" t="s">
        <v>38</v>
      </c>
      <c r="X105" t="s">
        <v>38</v>
      </c>
      <c r="Y105" t="s">
        <v>38</v>
      </c>
      <c r="Z105" t="s">
        <v>38</v>
      </c>
      <c r="AA105" t="s">
        <v>34</v>
      </c>
    </row>
    <row r="106" spans="1:27" x14ac:dyDescent="0.25">
      <c r="A106" t="s">
        <v>26</v>
      </c>
      <c r="B106">
        <v>4</v>
      </c>
      <c r="C106">
        <v>2</v>
      </c>
      <c r="D106" t="s">
        <v>29</v>
      </c>
      <c r="E106">
        <v>54</v>
      </c>
      <c r="F106" t="str">
        <f t="shared" si="2"/>
        <v>50-64</v>
      </c>
      <c r="G106" t="s">
        <v>69</v>
      </c>
      <c r="H106" t="s">
        <v>66</v>
      </c>
      <c r="I106" t="str">
        <f t="shared" si="3"/>
        <v>Refused</v>
      </c>
      <c r="J106" t="s">
        <v>66</v>
      </c>
      <c r="K106" t="s">
        <v>66</v>
      </c>
      <c r="L106" t="s">
        <v>34</v>
      </c>
      <c r="M106" t="s">
        <v>66</v>
      </c>
      <c r="N106" t="s">
        <v>32</v>
      </c>
      <c r="O106" t="s">
        <v>66</v>
      </c>
      <c r="P106" t="s">
        <v>44</v>
      </c>
      <c r="Q106" t="s">
        <v>58</v>
      </c>
      <c r="R106" t="s">
        <v>36</v>
      </c>
      <c r="S106" t="s">
        <v>36</v>
      </c>
      <c r="T106" t="s">
        <v>46</v>
      </c>
      <c r="U106" t="s">
        <v>38</v>
      </c>
      <c r="V106" t="s">
        <v>38</v>
      </c>
      <c r="W106" t="s">
        <v>38</v>
      </c>
      <c r="X106" t="s">
        <v>38</v>
      </c>
      <c r="Y106" t="s">
        <v>38</v>
      </c>
      <c r="Z106" t="s">
        <v>38</v>
      </c>
      <c r="AA106" t="s">
        <v>39</v>
      </c>
    </row>
    <row r="107" spans="1:27" x14ac:dyDescent="0.25">
      <c r="A107" t="s">
        <v>55</v>
      </c>
      <c r="B107">
        <v>1</v>
      </c>
      <c r="C107">
        <v>1</v>
      </c>
      <c r="D107" t="s">
        <v>29</v>
      </c>
      <c r="E107">
        <v>45</v>
      </c>
      <c r="F107" t="str">
        <f t="shared" si="2"/>
        <v>30-49</v>
      </c>
      <c r="G107" t="s">
        <v>169</v>
      </c>
      <c r="H107" t="s">
        <v>75</v>
      </c>
      <c r="I107" t="str">
        <f t="shared" si="3"/>
        <v>Middle Income</v>
      </c>
      <c r="J107" t="s">
        <v>41</v>
      </c>
      <c r="K107" t="s">
        <v>42</v>
      </c>
      <c r="L107" t="s">
        <v>71</v>
      </c>
      <c r="M107" t="s">
        <v>67</v>
      </c>
      <c r="N107" t="s">
        <v>51</v>
      </c>
      <c r="O107" t="s">
        <v>52</v>
      </c>
      <c r="P107" t="s">
        <v>72</v>
      </c>
      <c r="Q107" t="s">
        <v>73</v>
      </c>
      <c r="R107" t="s">
        <v>74</v>
      </c>
      <c r="S107" t="s">
        <v>64</v>
      </c>
      <c r="T107" t="s">
        <v>59</v>
      </c>
      <c r="U107" t="s">
        <v>38</v>
      </c>
      <c r="V107" t="s">
        <v>65</v>
      </c>
      <c r="W107" t="s">
        <v>38</v>
      </c>
      <c r="X107" t="s">
        <v>38</v>
      </c>
      <c r="Y107" t="s">
        <v>38</v>
      </c>
      <c r="Z107" t="s">
        <v>38</v>
      </c>
      <c r="AA107" t="s">
        <v>39</v>
      </c>
    </row>
    <row r="108" spans="1:27" x14ac:dyDescent="0.25">
      <c r="A108" t="s">
        <v>55</v>
      </c>
      <c r="B108">
        <v>3</v>
      </c>
      <c r="C108">
        <v>3</v>
      </c>
      <c r="D108" t="s">
        <v>29</v>
      </c>
      <c r="E108">
        <v>49</v>
      </c>
      <c r="F108" t="str">
        <f t="shared" si="2"/>
        <v>30-49</v>
      </c>
      <c r="G108" t="s">
        <v>27</v>
      </c>
      <c r="H108" t="s">
        <v>101</v>
      </c>
      <c r="I108" t="str">
        <f t="shared" si="3"/>
        <v>High Income</v>
      </c>
      <c r="J108" t="s">
        <v>29</v>
      </c>
      <c r="K108" t="s">
        <v>30</v>
      </c>
      <c r="L108" t="s">
        <v>71</v>
      </c>
      <c r="M108" t="s">
        <v>31</v>
      </c>
      <c r="N108" t="s">
        <v>51</v>
      </c>
      <c r="O108" t="s">
        <v>115</v>
      </c>
      <c r="P108" t="s">
        <v>34</v>
      </c>
      <c r="Q108" t="s">
        <v>45</v>
      </c>
      <c r="R108" t="s">
        <v>54</v>
      </c>
      <c r="S108" t="s">
        <v>54</v>
      </c>
      <c r="T108" t="s">
        <v>37</v>
      </c>
      <c r="U108" t="s">
        <v>34</v>
      </c>
      <c r="V108" t="s">
        <v>65</v>
      </c>
      <c r="W108" t="s">
        <v>65</v>
      </c>
      <c r="X108" t="s">
        <v>38</v>
      </c>
      <c r="Y108" t="s">
        <v>38</v>
      </c>
      <c r="Z108" t="s">
        <v>65</v>
      </c>
      <c r="AA108" t="s">
        <v>47</v>
      </c>
    </row>
    <row r="109" spans="1:27" x14ac:dyDescent="0.25">
      <c r="A109" t="s">
        <v>26</v>
      </c>
      <c r="B109">
        <v>2</v>
      </c>
      <c r="C109">
        <v>2</v>
      </c>
      <c r="D109" t="s">
        <v>29</v>
      </c>
      <c r="E109">
        <v>70</v>
      </c>
      <c r="F109" t="str">
        <f t="shared" si="2"/>
        <v>65+</v>
      </c>
      <c r="G109" t="s">
        <v>169</v>
      </c>
      <c r="H109" t="s">
        <v>49</v>
      </c>
      <c r="I109" t="str">
        <f t="shared" si="3"/>
        <v>Middle Income</v>
      </c>
      <c r="J109" t="s">
        <v>41</v>
      </c>
      <c r="K109" t="s">
        <v>42</v>
      </c>
      <c r="L109" t="s">
        <v>71</v>
      </c>
      <c r="M109" t="s">
        <v>43</v>
      </c>
      <c r="N109" t="s">
        <v>32</v>
      </c>
      <c r="O109" t="s">
        <v>100</v>
      </c>
      <c r="P109" t="s">
        <v>53</v>
      </c>
      <c r="Q109" t="s">
        <v>73</v>
      </c>
      <c r="R109" t="s">
        <v>36</v>
      </c>
      <c r="S109" t="s">
        <v>36</v>
      </c>
      <c r="T109" t="s">
        <v>46</v>
      </c>
      <c r="U109" t="s">
        <v>38</v>
      </c>
      <c r="V109" t="s">
        <v>65</v>
      </c>
      <c r="W109" t="s">
        <v>38</v>
      </c>
      <c r="X109" t="s">
        <v>38</v>
      </c>
      <c r="Y109" t="s">
        <v>38</v>
      </c>
      <c r="Z109" t="s">
        <v>65</v>
      </c>
      <c r="AA109" t="s">
        <v>60</v>
      </c>
    </row>
    <row r="110" spans="1:27" x14ac:dyDescent="0.25">
      <c r="A110" t="s">
        <v>55</v>
      </c>
      <c r="B110">
        <v>3</v>
      </c>
      <c r="C110">
        <v>3</v>
      </c>
      <c r="D110" t="s">
        <v>29</v>
      </c>
      <c r="E110">
        <v>57</v>
      </c>
      <c r="F110" t="str">
        <f t="shared" si="2"/>
        <v>50-64</v>
      </c>
      <c r="G110" t="s">
        <v>27</v>
      </c>
      <c r="H110" t="s">
        <v>28</v>
      </c>
      <c r="I110" t="str">
        <f t="shared" si="3"/>
        <v>Low Income</v>
      </c>
      <c r="J110" t="s">
        <v>41</v>
      </c>
      <c r="K110" t="s">
        <v>78</v>
      </c>
      <c r="L110" t="s">
        <v>71</v>
      </c>
      <c r="M110" t="s">
        <v>31</v>
      </c>
      <c r="N110" t="s">
        <v>32</v>
      </c>
      <c r="O110" t="s">
        <v>52</v>
      </c>
      <c r="P110" t="s">
        <v>53</v>
      </c>
      <c r="Q110" t="s">
        <v>45</v>
      </c>
      <c r="R110" t="s">
        <v>36</v>
      </c>
      <c r="S110" t="s">
        <v>64</v>
      </c>
      <c r="T110" t="s">
        <v>81</v>
      </c>
      <c r="U110" t="s">
        <v>65</v>
      </c>
      <c r="V110" t="s">
        <v>65</v>
      </c>
      <c r="W110" t="s">
        <v>38</v>
      </c>
      <c r="X110" t="s">
        <v>38</v>
      </c>
      <c r="Y110" t="s">
        <v>38</v>
      </c>
      <c r="Z110" t="s">
        <v>38</v>
      </c>
      <c r="AA110" t="s">
        <v>47</v>
      </c>
    </row>
    <row r="111" spans="1:27" x14ac:dyDescent="0.25">
      <c r="A111" t="s">
        <v>83</v>
      </c>
      <c r="B111">
        <v>2</v>
      </c>
      <c r="C111">
        <v>2</v>
      </c>
      <c r="D111" t="s">
        <v>29</v>
      </c>
      <c r="E111">
        <v>74</v>
      </c>
      <c r="F111" t="str">
        <f t="shared" si="2"/>
        <v>65+</v>
      </c>
      <c r="G111" t="s">
        <v>27</v>
      </c>
      <c r="H111" t="s">
        <v>49</v>
      </c>
      <c r="I111" t="str">
        <f t="shared" si="3"/>
        <v>Middle Income</v>
      </c>
      <c r="J111" t="s">
        <v>41</v>
      </c>
      <c r="K111" t="s">
        <v>42</v>
      </c>
      <c r="L111" t="s">
        <v>61</v>
      </c>
      <c r="M111" t="s">
        <v>67</v>
      </c>
      <c r="N111" t="s">
        <v>32</v>
      </c>
      <c r="O111" t="s">
        <v>79</v>
      </c>
      <c r="P111" t="s">
        <v>89</v>
      </c>
      <c r="Q111" t="s">
        <v>45</v>
      </c>
      <c r="R111" t="s">
        <v>74</v>
      </c>
      <c r="S111" t="s">
        <v>64</v>
      </c>
      <c r="T111" t="s">
        <v>81</v>
      </c>
      <c r="U111" t="s">
        <v>65</v>
      </c>
      <c r="V111" t="s">
        <v>38</v>
      </c>
      <c r="W111" t="s">
        <v>38</v>
      </c>
      <c r="X111" t="s">
        <v>38</v>
      </c>
      <c r="Y111" t="s">
        <v>65</v>
      </c>
      <c r="Z111" t="s">
        <v>65</v>
      </c>
      <c r="AA111" t="s">
        <v>47</v>
      </c>
    </row>
    <row r="112" spans="1:27" x14ac:dyDescent="0.25">
      <c r="A112" t="s">
        <v>48</v>
      </c>
      <c r="B112">
        <v>1</v>
      </c>
      <c r="C112">
        <v>1</v>
      </c>
      <c r="D112" t="s">
        <v>29</v>
      </c>
      <c r="E112">
        <v>75</v>
      </c>
      <c r="F112" t="str">
        <f t="shared" si="2"/>
        <v>65+</v>
      </c>
      <c r="G112" t="s">
        <v>69</v>
      </c>
      <c r="H112" t="s">
        <v>75</v>
      </c>
      <c r="I112" t="str">
        <f t="shared" si="3"/>
        <v>Middle Income</v>
      </c>
      <c r="J112" t="s">
        <v>41</v>
      </c>
      <c r="K112" t="s">
        <v>42</v>
      </c>
      <c r="L112" t="s">
        <v>71</v>
      </c>
      <c r="M112" t="s">
        <v>67</v>
      </c>
      <c r="N112" t="s">
        <v>51</v>
      </c>
      <c r="O112" t="s">
        <v>108</v>
      </c>
      <c r="P112" t="s">
        <v>68</v>
      </c>
      <c r="Q112" t="s">
        <v>45</v>
      </c>
      <c r="R112" t="s">
        <v>36</v>
      </c>
      <c r="S112" t="s">
        <v>36</v>
      </c>
      <c r="T112" t="s">
        <v>46</v>
      </c>
      <c r="U112" t="s">
        <v>38</v>
      </c>
      <c r="V112" t="s">
        <v>38</v>
      </c>
      <c r="W112" t="s">
        <v>38</v>
      </c>
      <c r="X112" t="s">
        <v>38</v>
      </c>
      <c r="Y112" t="s">
        <v>38</v>
      </c>
      <c r="Z112" t="s">
        <v>38</v>
      </c>
      <c r="AA112" t="s">
        <v>39</v>
      </c>
    </row>
    <row r="113" spans="1:27" x14ac:dyDescent="0.25">
      <c r="A113" t="s">
        <v>26</v>
      </c>
      <c r="B113">
        <v>4</v>
      </c>
      <c r="C113">
        <v>4</v>
      </c>
      <c r="D113" t="s">
        <v>29</v>
      </c>
      <c r="E113">
        <v>65</v>
      </c>
      <c r="F113" t="str">
        <f t="shared" si="2"/>
        <v>65+</v>
      </c>
      <c r="G113" t="s">
        <v>168</v>
      </c>
      <c r="H113" t="s">
        <v>94</v>
      </c>
      <c r="I113" t="str">
        <f t="shared" si="3"/>
        <v>Low Income</v>
      </c>
      <c r="J113" t="s">
        <v>41</v>
      </c>
      <c r="K113" t="s">
        <v>42</v>
      </c>
      <c r="L113" t="s">
        <v>71</v>
      </c>
      <c r="M113" t="s">
        <v>43</v>
      </c>
      <c r="N113" t="s">
        <v>51</v>
      </c>
      <c r="O113" t="s">
        <v>62</v>
      </c>
      <c r="P113" t="s">
        <v>34</v>
      </c>
      <c r="Q113" t="s">
        <v>45</v>
      </c>
      <c r="R113" t="s">
        <v>36</v>
      </c>
      <c r="S113" t="s">
        <v>36</v>
      </c>
      <c r="T113" t="s">
        <v>59</v>
      </c>
      <c r="U113" t="s">
        <v>38</v>
      </c>
      <c r="V113" t="s">
        <v>65</v>
      </c>
      <c r="W113" t="s">
        <v>34</v>
      </c>
      <c r="X113" t="s">
        <v>38</v>
      </c>
      <c r="Y113" t="s">
        <v>38</v>
      </c>
      <c r="Z113" t="s">
        <v>38</v>
      </c>
      <c r="AA113" t="s">
        <v>60</v>
      </c>
    </row>
    <row r="114" spans="1:27" x14ac:dyDescent="0.25">
      <c r="A114" t="s">
        <v>55</v>
      </c>
      <c r="B114">
        <v>1</v>
      </c>
      <c r="C114">
        <v>1</v>
      </c>
      <c r="D114" t="s">
        <v>29</v>
      </c>
      <c r="E114">
        <v>44</v>
      </c>
      <c r="F114" t="str">
        <f t="shared" si="2"/>
        <v>30-49</v>
      </c>
      <c r="G114" t="s">
        <v>87</v>
      </c>
      <c r="H114" t="s">
        <v>106</v>
      </c>
      <c r="I114" t="s">
        <v>176</v>
      </c>
      <c r="J114" t="s">
        <v>41</v>
      </c>
      <c r="K114" t="s">
        <v>42</v>
      </c>
      <c r="L114" t="s">
        <v>71</v>
      </c>
      <c r="M114" t="s">
        <v>57</v>
      </c>
      <c r="N114" t="s">
        <v>51</v>
      </c>
      <c r="O114" t="s">
        <v>62</v>
      </c>
      <c r="P114" t="s">
        <v>76</v>
      </c>
      <c r="Q114" t="s">
        <v>35</v>
      </c>
      <c r="R114" t="s">
        <v>36</v>
      </c>
      <c r="S114" t="s">
        <v>36</v>
      </c>
      <c r="T114" t="s">
        <v>37</v>
      </c>
      <c r="U114" t="s">
        <v>38</v>
      </c>
      <c r="V114" t="s">
        <v>38</v>
      </c>
      <c r="W114" t="s">
        <v>38</v>
      </c>
      <c r="X114" t="s">
        <v>38</v>
      </c>
      <c r="Y114" t="s">
        <v>38</v>
      </c>
      <c r="Z114" t="s">
        <v>65</v>
      </c>
      <c r="AA114" t="s">
        <v>47</v>
      </c>
    </row>
    <row r="115" spans="1:27" x14ac:dyDescent="0.25">
      <c r="A115" t="s">
        <v>48</v>
      </c>
      <c r="B115">
        <v>1</v>
      </c>
      <c r="C115">
        <v>1</v>
      </c>
      <c r="D115" t="s">
        <v>29</v>
      </c>
      <c r="E115">
        <v>93</v>
      </c>
      <c r="F115" t="str">
        <f t="shared" si="2"/>
        <v>65+</v>
      </c>
      <c r="G115" t="s">
        <v>69</v>
      </c>
      <c r="H115" t="s">
        <v>109</v>
      </c>
      <c r="I115" t="str">
        <f t="shared" si="3"/>
        <v>Middle Income</v>
      </c>
      <c r="J115" t="s">
        <v>41</v>
      </c>
      <c r="K115" t="s">
        <v>42</v>
      </c>
      <c r="L115" t="s">
        <v>71</v>
      </c>
      <c r="M115" t="s">
        <v>67</v>
      </c>
      <c r="N115" t="s">
        <v>51</v>
      </c>
      <c r="O115" t="s">
        <v>98</v>
      </c>
      <c r="P115" t="s">
        <v>34</v>
      </c>
      <c r="Q115" t="s">
        <v>45</v>
      </c>
      <c r="R115" t="s">
        <v>36</v>
      </c>
      <c r="S115" t="s">
        <v>36</v>
      </c>
      <c r="T115" t="s">
        <v>37</v>
      </c>
      <c r="U115" t="s">
        <v>38</v>
      </c>
      <c r="V115" t="s">
        <v>65</v>
      </c>
      <c r="W115" t="s">
        <v>38</v>
      </c>
      <c r="X115" t="s">
        <v>38</v>
      </c>
      <c r="Y115" t="s">
        <v>38</v>
      </c>
      <c r="Z115" t="s">
        <v>38</v>
      </c>
      <c r="AA115" t="s">
        <v>39</v>
      </c>
    </row>
    <row r="116" spans="1:27" x14ac:dyDescent="0.25">
      <c r="A116" t="s">
        <v>111</v>
      </c>
      <c r="B116">
        <v>1</v>
      </c>
      <c r="C116">
        <v>1</v>
      </c>
      <c r="D116" t="s">
        <v>29</v>
      </c>
      <c r="E116">
        <v>73</v>
      </c>
      <c r="F116" t="str">
        <f t="shared" si="2"/>
        <v>65+</v>
      </c>
      <c r="G116" t="s">
        <v>169</v>
      </c>
      <c r="H116" t="s">
        <v>28</v>
      </c>
      <c r="I116" t="str">
        <f t="shared" si="3"/>
        <v>Low Income</v>
      </c>
      <c r="J116" t="s">
        <v>41</v>
      </c>
      <c r="K116" t="s">
        <v>42</v>
      </c>
      <c r="L116" t="s">
        <v>71</v>
      </c>
      <c r="M116" t="s">
        <v>67</v>
      </c>
      <c r="N116" t="s">
        <v>32</v>
      </c>
      <c r="O116" t="s">
        <v>33</v>
      </c>
      <c r="P116" t="s">
        <v>93</v>
      </c>
      <c r="Q116" t="s">
        <v>58</v>
      </c>
      <c r="R116" t="s">
        <v>36</v>
      </c>
      <c r="S116" t="s">
        <v>36</v>
      </c>
      <c r="T116" t="s">
        <v>37</v>
      </c>
      <c r="U116" t="s">
        <v>38</v>
      </c>
      <c r="V116" t="s">
        <v>38</v>
      </c>
      <c r="W116" t="s">
        <v>38</v>
      </c>
      <c r="X116" t="s">
        <v>38</v>
      </c>
      <c r="Y116" t="s">
        <v>38</v>
      </c>
      <c r="Z116" t="s">
        <v>38</v>
      </c>
      <c r="AA116" t="s">
        <v>47</v>
      </c>
    </row>
    <row r="117" spans="1:27" x14ac:dyDescent="0.25">
      <c r="A117" t="s">
        <v>48</v>
      </c>
      <c r="B117">
        <v>2</v>
      </c>
      <c r="C117">
        <v>2</v>
      </c>
      <c r="D117" t="s">
        <v>29</v>
      </c>
      <c r="E117">
        <v>89</v>
      </c>
      <c r="F117" t="str">
        <f t="shared" si="2"/>
        <v>65+</v>
      </c>
      <c r="G117" t="s">
        <v>69</v>
      </c>
      <c r="H117" t="s">
        <v>49</v>
      </c>
      <c r="I117" t="str">
        <f t="shared" si="3"/>
        <v>Middle Income</v>
      </c>
      <c r="J117" t="s">
        <v>41</v>
      </c>
      <c r="K117" t="s">
        <v>42</v>
      </c>
      <c r="L117" t="s">
        <v>71</v>
      </c>
      <c r="M117" t="s">
        <v>31</v>
      </c>
      <c r="N117" t="s">
        <v>51</v>
      </c>
      <c r="O117" t="s">
        <v>66</v>
      </c>
      <c r="P117" t="s">
        <v>53</v>
      </c>
      <c r="Q117" t="s">
        <v>45</v>
      </c>
      <c r="R117" t="s">
        <v>36</v>
      </c>
      <c r="S117" t="s">
        <v>36</v>
      </c>
      <c r="T117" t="s">
        <v>81</v>
      </c>
      <c r="U117" t="s">
        <v>65</v>
      </c>
      <c r="V117" t="s">
        <v>65</v>
      </c>
      <c r="W117" t="s">
        <v>65</v>
      </c>
      <c r="X117" t="s">
        <v>65</v>
      </c>
      <c r="Y117" t="s">
        <v>38</v>
      </c>
      <c r="Z117" t="s">
        <v>65</v>
      </c>
      <c r="AA117" t="s">
        <v>60</v>
      </c>
    </row>
    <row r="118" spans="1:27" x14ac:dyDescent="0.25">
      <c r="A118" t="s">
        <v>26</v>
      </c>
      <c r="B118" t="s">
        <v>66</v>
      </c>
      <c r="C118" t="s">
        <v>66</v>
      </c>
      <c r="D118" t="s">
        <v>29</v>
      </c>
      <c r="E118">
        <v>71</v>
      </c>
      <c r="F118" t="str">
        <f t="shared" si="2"/>
        <v>65+</v>
      </c>
      <c r="G118" t="s">
        <v>168</v>
      </c>
      <c r="H118" t="s">
        <v>40</v>
      </c>
      <c r="I118" t="str">
        <f t="shared" si="3"/>
        <v>High Income</v>
      </c>
      <c r="J118" t="s">
        <v>41</v>
      </c>
      <c r="K118" t="s">
        <v>42</v>
      </c>
      <c r="L118" t="s">
        <v>71</v>
      </c>
      <c r="M118" t="s">
        <v>67</v>
      </c>
      <c r="N118" t="s">
        <v>32</v>
      </c>
      <c r="O118" t="s">
        <v>52</v>
      </c>
      <c r="P118" t="s">
        <v>92</v>
      </c>
      <c r="Q118" t="s">
        <v>73</v>
      </c>
      <c r="R118" t="s">
        <v>36</v>
      </c>
      <c r="S118" t="s">
        <v>36</v>
      </c>
      <c r="T118" t="s">
        <v>81</v>
      </c>
      <c r="U118" t="s">
        <v>38</v>
      </c>
      <c r="V118" t="s">
        <v>38</v>
      </c>
      <c r="W118" t="s">
        <v>38</v>
      </c>
      <c r="X118" t="s">
        <v>38</v>
      </c>
      <c r="Y118" t="s">
        <v>38</v>
      </c>
      <c r="Z118" t="s">
        <v>38</v>
      </c>
      <c r="AA118" t="s">
        <v>47</v>
      </c>
    </row>
    <row r="119" spans="1:27" x14ac:dyDescent="0.25">
      <c r="A119" t="s">
        <v>26</v>
      </c>
      <c r="B119">
        <v>2</v>
      </c>
      <c r="C119">
        <v>2</v>
      </c>
      <c r="D119" t="s">
        <v>29</v>
      </c>
      <c r="E119" t="s">
        <v>66</v>
      </c>
      <c r="F119" t="str">
        <f t="shared" si="2"/>
        <v>65+</v>
      </c>
      <c r="G119" t="s">
        <v>169</v>
      </c>
      <c r="H119" t="s">
        <v>66</v>
      </c>
      <c r="I119" t="str">
        <f t="shared" si="3"/>
        <v>Refused</v>
      </c>
      <c r="J119" t="s">
        <v>41</v>
      </c>
      <c r="K119" t="s">
        <v>42</v>
      </c>
      <c r="L119" t="s">
        <v>71</v>
      </c>
      <c r="M119" t="s">
        <v>57</v>
      </c>
      <c r="N119" t="s">
        <v>51</v>
      </c>
      <c r="O119" t="s">
        <v>52</v>
      </c>
      <c r="P119" t="s">
        <v>92</v>
      </c>
      <c r="Q119" t="s">
        <v>58</v>
      </c>
      <c r="R119" t="s">
        <v>36</v>
      </c>
      <c r="S119" t="s">
        <v>36</v>
      </c>
      <c r="T119" t="s">
        <v>37</v>
      </c>
      <c r="U119" t="s">
        <v>38</v>
      </c>
      <c r="V119" t="s">
        <v>38</v>
      </c>
      <c r="W119" t="s">
        <v>38</v>
      </c>
      <c r="X119" t="s">
        <v>38</v>
      </c>
      <c r="Y119" t="s">
        <v>38</v>
      </c>
      <c r="Z119" t="s">
        <v>38</v>
      </c>
      <c r="AA119" t="s">
        <v>39</v>
      </c>
    </row>
    <row r="120" spans="1:27" x14ac:dyDescent="0.25">
      <c r="A120" t="s">
        <v>26</v>
      </c>
      <c r="B120">
        <v>2</v>
      </c>
      <c r="C120">
        <v>2</v>
      </c>
      <c r="D120" t="s">
        <v>29</v>
      </c>
      <c r="E120">
        <v>62</v>
      </c>
      <c r="F120" t="str">
        <f t="shared" si="2"/>
        <v>50-64</v>
      </c>
      <c r="G120" t="s">
        <v>169</v>
      </c>
      <c r="H120" t="s">
        <v>77</v>
      </c>
      <c r="I120" t="str">
        <f t="shared" si="3"/>
        <v>High Income</v>
      </c>
      <c r="J120" t="s">
        <v>41</v>
      </c>
      <c r="K120" t="s">
        <v>42</v>
      </c>
      <c r="L120" t="s">
        <v>61</v>
      </c>
      <c r="M120" t="s">
        <v>67</v>
      </c>
      <c r="N120" t="s">
        <v>51</v>
      </c>
      <c r="O120" t="s">
        <v>79</v>
      </c>
      <c r="P120" t="s">
        <v>34</v>
      </c>
      <c r="Q120" t="s">
        <v>45</v>
      </c>
      <c r="R120" t="s">
        <v>36</v>
      </c>
      <c r="S120" t="s">
        <v>36</v>
      </c>
      <c r="T120" t="s">
        <v>46</v>
      </c>
      <c r="U120" t="s">
        <v>38</v>
      </c>
      <c r="V120" t="s">
        <v>38</v>
      </c>
      <c r="W120" t="s">
        <v>38</v>
      </c>
      <c r="X120" t="s">
        <v>38</v>
      </c>
      <c r="Y120" t="s">
        <v>38</v>
      </c>
      <c r="Z120" t="s">
        <v>38</v>
      </c>
      <c r="AA120" t="s">
        <v>39</v>
      </c>
    </row>
    <row r="121" spans="1:27" x14ac:dyDescent="0.25">
      <c r="A121" t="s">
        <v>48</v>
      </c>
      <c r="B121">
        <v>1</v>
      </c>
      <c r="C121">
        <v>1</v>
      </c>
      <c r="D121" t="s">
        <v>29</v>
      </c>
      <c r="E121">
        <v>78</v>
      </c>
      <c r="F121" t="str">
        <f t="shared" si="2"/>
        <v>65+</v>
      </c>
      <c r="G121" t="s">
        <v>87</v>
      </c>
      <c r="H121" t="s">
        <v>106</v>
      </c>
      <c r="I121" t="s">
        <v>176</v>
      </c>
      <c r="J121" t="s">
        <v>41</v>
      </c>
      <c r="K121" t="s">
        <v>42</v>
      </c>
      <c r="L121" t="s">
        <v>71</v>
      </c>
      <c r="M121" t="s">
        <v>110</v>
      </c>
      <c r="N121" t="s">
        <v>51</v>
      </c>
      <c r="O121" t="s">
        <v>33</v>
      </c>
      <c r="P121" t="s">
        <v>72</v>
      </c>
      <c r="Q121" t="s">
        <v>45</v>
      </c>
      <c r="R121" t="s">
        <v>36</v>
      </c>
      <c r="S121" t="s">
        <v>36</v>
      </c>
      <c r="T121" t="s">
        <v>37</v>
      </c>
      <c r="U121" t="s">
        <v>65</v>
      </c>
      <c r="V121" t="s">
        <v>65</v>
      </c>
      <c r="W121" t="s">
        <v>65</v>
      </c>
      <c r="X121" t="s">
        <v>38</v>
      </c>
      <c r="Y121" t="s">
        <v>65</v>
      </c>
      <c r="Z121" t="s">
        <v>65</v>
      </c>
      <c r="AA121" t="s">
        <v>39</v>
      </c>
    </row>
    <row r="122" spans="1:27" x14ac:dyDescent="0.25">
      <c r="A122" t="s">
        <v>26</v>
      </c>
      <c r="B122">
        <v>3</v>
      </c>
      <c r="C122">
        <v>2</v>
      </c>
      <c r="D122" t="s">
        <v>41</v>
      </c>
      <c r="E122" t="s">
        <v>66</v>
      </c>
      <c r="F122" t="str">
        <f t="shared" si="2"/>
        <v>65+</v>
      </c>
      <c r="G122" t="s">
        <v>69</v>
      </c>
      <c r="H122" t="s">
        <v>82</v>
      </c>
      <c r="I122" t="str">
        <f t="shared" si="3"/>
        <v>High Income</v>
      </c>
      <c r="J122" t="s">
        <v>41</v>
      </c>
      <c r="K122" t="s">
        <v>96</v>
      </c>
      <c r="L122" t="s">
        <v>71</v>
      </c>
      <c r="M122" t="s">
        <v>57</v>
      </c>
      <c r="N122" t="s">
        <v>51</v>
      </c>
      <c r="O122" t="s">
        <v>100</v>
      </c>
      <c r="P122" t="s">
        <v>93</v>
      </c>
      <c r="Q122" t="s">
        <v>58</v>
      </c>
      <c r="R122" t="s">
        <v>36</v>
      </c>
      <c r="S122" t="s">
        <v>36</v>
      </c>
      <c r="T122" t="s">
        <v>59</v>
      </c>
      <c r="U122" t="s">
        <v>65</v>
      </c>
      <c r="V122" t="s">
        <v>65</v>
      </c>
      <c r="W122" t="s">
        <v>38</v>
      </c>
      <c r="X122" t="s">
        <v>38</v>
      </c>
      <c r="Y122" t="s">
        <v>65</v>
      </c>
      <c r="Z122" t="s">
        <v>65</v>
      </c>
      <c r="AA122" t="s">
        <v>60</v>
      </c>
    </row>
    <row r="123" spans="1:27" x14ac:dyDescent="0.25">
      <c r="A123" t="s">
        <v>26</v>
      </c>
      <c r="B123">
        <v>2</v>
      </c>
      <c r="C123">
        <v>2</v>
      </c>
      <c r="D123" t="s">
        <v>29</v>
      </c>
      <c r="E123">
        <v>82</v>
      </c>
      <c r="F123" t="str">
        <f t="shared" si="2"/>
        <v>65+</v>
      </c>
      <c r="G123" t="s">
        <v>69</v>
      </c>
      <c r="H123" t="s">
        <v>66</v>
      </c>
      <c r="I123" t="str">
        <f t="shared" si="3"/>
        <v>Refused</v>
      </c>
      <c r="J123" t="s">
        <v>41</v>
      </c>
      <c r="K123" t="s">
        <v>42</v>
      </c>
      <c r="L123" t="s">
        <v>71</v>
      </c>
      <c r="M123" t="s">
        <v>57</v>
      </c>
      <c r="N123" t="s">
        <v>51</v>
      </c>
      <c r="O123" t="s">
        <v>33</v>
      </c>
      <c r="P123" t="s">
        <v>34</v>
      </c>
      <c r="Q123" t="s">
        <v>45</v>
      </c>
      <c r="R123" t="s">
        <v>74</v>
      </c>
      <c r="S123" t="s">
        <v>64</v>
      </c>
      <c r="T123" t="s">
        <v>37</v>
      </c>
      <c r="U123" t="s">
        <v>38</v>
      </c>
      <c r="V123" t="s">
        <v>38</v>
      </c>
      <c r="W123" t="s">
        <v>65</v>
      </c>
      <c r="X123" t="s">
        <v>38</v>
      </c>
      <c r="Y123" t="s">
        <v>38</v>
      </c>
      <c r="Z123" t="s">
        <v>65</v>
      </c>
      <c r="AA123" t="s">
        <v>39</v>
      </c>
    </row>
    <row r="124" spans="1:27" x14ac:dyDescent="0.25">
      <c r="A124" t="s">
        <v>48</v>
      </c>
      <c r="B124">
        <v>4</v>
      </c>
      <c r="C124">
        <v>3</v>
      </c>
      <c r="D124" t="s">
        <v>41</v>
      </c>
      <c r="E124">
        <v>85</v>
      </c>
      <c r="F124" t="str">
        <f t="shared" si="2"/>
        <v>65+</v>
      </c>
      <c r="G124" t="s">
        <v>87</v>
      </c>
      <c r="H124" t="s">
        <v>66</v>
      </c>
      <c r="I124" t="str">
        <f t="shared" si="3"/>
        <v>Refused</v>
      </c>
      <c r="J124" t="s">
        <v>41</v>
      </c>
      <c r="K124" t="s">
        <v>42</v>
      </c>
      <c r="L124" t="s">
        <v>71</v>
      </c>
      <c r="M124" t="s">
        <v>67</v>
      </c>
      <c r="N124" t="s">
        <v>32</v>
      </c>
      <c r="O124" t="s">
        <v>33</v>
      </c>
      <c r="P124" t="s">
        <v>53</v>
      </c>
      <c r="Q124" t="s">
        <v>45</v>
      </c>
      <c r="R124" t="s">
        <v>36</v>
      </c>
      <c r="S124" t="s">
        <v>36</v>
      </c>
      <c r="T124" t="s">
        <v>59</v>
      </c>
      <c r="U124" t="s">
        <v>38</v>
      </c>
      <c r="V124" t="s">
        <v>65</v>
      </c>
      <c r="W124" t="s">
        <v>65</v>
      </c>
      <c r="X124" t="s">
        <v>38</v>
      </c>
      <c r="Y124" t="s">
        <v>38</v>
      </c>
      <c r="Z124" t="s">
        <v>38</v>
      </c>
      <c r="AA124" t="s">
        <v>39</v>
      </c>
    </row>
    <row r="125" spans="1:27" x14ac:dyDescent="0.25">
      <c r="A125" t="s">
        <v>26</v>
      </c>
      <c r="B125">
        <v>2</v>
      </c>
      <c r="C125">
        <v>2</v>
      </c>
      <c r="D125" t="s">
        <v>29</v>
      </c>
      <c r="E125">
        <v>68</v>
      </c>
      <c r="F125" t="str">
        <f t="shared" si="2"/>
        <v>65+</v>
      </c>
      <c r="G125" t="s">
        <v>27</v>
      </c>
      <c r="H125" t="s">
        <v>102</v>
      </c>
      <c r="I125" t="s">
        <v>176</v>
      </c>
      <c r="J125" t="s">
        <v>41</v>
      </c>
      <c r="K125" t="s">
        <v>42</v>
      </c>
      <c r="L125" t="s">
        <v>71</v>
      </c>
      <c r="M125" t="s">
        <v>31</v>
      </c>
      <c r="N125" t="s">
        <v>51</v>
      </c>
      <c r="O125" t="s">
        <v>62</v>
      </c>
      <c r="P125" t="s">
        <v>76</v>
      </c>
      <c r="Q125" t="s">
        <v>45</v>
      </c>
      <c r="R125" t="s">
        <v>54</v>
      </c>
      <c r="S125" t="s">
        <v>54</v>
      </c>
      <c r="T125" t="s">
        <v>37</v>
      </c>
      <c r="U125" t="s">
        <v>34</v>
      </c>
      <c r="V125" t="s">
        <v>34</v>
      </c>
      <c r="W125" t="s">
        <v>34</v>
      </c>
      <c r="X125" t="s">
        <v>38</v>
      </c>
      <c r="Y125" t="s">
        <v>65</v>
      </c>
      <c r="Z125" t="s">
        <v>34</v>
      </c>
      <c r="AA125" t="s">
        <v>47</v>
      </c>
    </row>
    <row r="126" spans="1:27" x14ac:dyDescent="0.25">
      <c r="A126" t="s">
        <v>48</v>
      </c>
      <c r="B126">
        <v>2</v>
      </c>
      <c r="C126">
        <v>2</v>
      </c>
      <c r="D126" t="s">
        <v>29</v>
      </c>
      <c r="E126">
        <v>61</v>
      </c>
      <c r="F126" t="str">
        <f t="shared" si="2"/>
        <v>50-64</v>
      </c>
      <c r="G126" t="s">
        <v>168</v>
      </c>
      <c r="H126" t="s">
        <v>56</v>
      </c>
      <c r="I126" t="str">
        <f t="shared" si="3"/>
        <v>Low Income</v>
      </c>
      <c r="J126" t="s">
        <v>41</v>
      </c>
      <c r="K126" t="s">
        <v>42</v>
      </c>
      <c r="L126" t="s">
        <v>71</v>
      </c>
      <c r="M126" t="s">
        <v>43</v>
      </c>
      <c r="N126" t="s">
        <v>51</v>
      </c>
      <c r="O126" t="s">
        <v>116</v>
      </c>
      <c r="P126" t="s">
        <v>72</v>
      </c>
      <c r="Q126" t="s">
        <v>45</v>
      </c>
      <c r="R126" t="s">
        <v>74</v>
      </c>
      <c r="S126" t="s">
        <v>64</v>
      </c>
      <c r="T126" t="s">
        <v>46</v>
      </c>
      <c r="U126" t="s">
        <v>38</v>
      </c>
      <c r="V126" t="s">
        <v>38</v>
      </c>
      <c r="W126" t="s">
        <v>38</v>
      </c>
      <c r="X126" t="s">
        <v>38</v>
      </c>
      <c r="Y126" t="s">
        <v>38</v>
      </c>
      <c r="Z126" t="s">
        <v>38</v>
      </c>
      <c r="AA126" t="s">
        <v>47</v>
      </c>
    </row>
    <row r="127" spans="1:27" x14ac:dyDescent="0.25">
      <c r="A127" t="s">
        <v>26</v>
      </c>
      <c r="B127">
        <v>4</v>
      </c>
      <c r="C127">
        <v>2</v>
      </c>
      <c r="D127" t="s">
        <v>29</v>
      </c>
      <c r="E127">
        <v>54</v>
      </c>
      <c r="F127" t="str">
        <f t="shared" si="2"/>
        <v>50-64</v>
      </c>
      <c r="G127" t="s">
        <v>69</v>
      </c>
      <c r="H127" t="s">
        <v>66</v>
      </c>
      <c r="I127" t="str">
        <f t="shared" si="3"/>
        <v>Refused</v>
      </c>
      <c r="J127" t="s">
        <v>41</v>
      </c>
      <c r="K127" t="s">
        <v>42</v>
      </c>
      <c r="L127" t="s">
        <v>71</v>
      </c>
      <c r="M127" t="s">
        <v>31</v>
      </c>
      <c r="N127" t="s">
        <v>51</v>
      </c>
      <c r="O127" t="s">
        <v>52</v>
      </c>
      <c r="P127" t="s">
        <v>76</v>
      </c>
      <c r="Q127" t="s">
        <v>45</v>
      </c>
      <c r="R127" t="s">
        <v>36</v>
      </c>
      <c r="S127" t="s">
        <v>36</v>
      </c>
      <c r="T127" t="s">
        <v>37</v>
      </c>
      <c r="U127" t="s">
        <v>38</v>
      </c>
      <c r="V127" t="s">
        <v>38</v>
      </c>
      <c r="W127" t="s">
        <v>38</v>
      </c>
      <c r="X127" t="s">
        <v>38</v>
      </c>
      <c r="Y127" t="s">
        <v>38</v>
      </c>
      <c r="Z127" t="s">
        <v>38</v>
      </c>
      <c r="AA127" t="s">
        <v>60</v>
      </c>
    </row>
    <row r="128" spans="1:27" x14ac:dyDescent="0.25">
      <c r="A128" t="s">
        <v>26</v>
      </c>
      <c r="B128">
        <v>3</v>
      </c>
      <c r="C128">
        <v>3</v>
      </c>
      <c r="D128" t="s">
        <v>29</v>
      </c>
      <c r="E128">
        <v>49</v>
      </c>
      <c r="F128" t="str">
        <f t="shared" si="2"/>
        <v>30-49</v>
      </c>
      <c r="G128" t="s">
        <v>169</v>
      </c>
      <c r="H128" t="s">
        <v>28</v>
      </c>
      <c r="I128" t="str">
        <f t="shared" si="3"/>
        <v>Low Income</v>
      </c>
      <c r="J128" t="s">
        <v>41</v>
      </c>
      <c r="K128" t="s">
        <v>42</v>
      </c>
      <c r="L128" t="s">
        <v>71</v>
      </c>
      <c r="M128" t="s">
        <v>57</v>
      </c>
      <c r="N128" t="s">
        <v>51</v>
      </c>
      <c r="O128" t="s">
        <v>33</v>
      </c>
      <c r="P128" t="s">
        <v>114</v>
      </c>
      <c r="Q128" t="s">
        <v>73</v>
      </c>
      <c r="R128" t="s">
        <v>36</v>
      </c>
      <c r="S128" t="s">
        <v>64</v>
      </c>
      <c r="T128" t="s">
        <v>37</v>
      </c>
      <c r="U128" t="s">
        <v>38</v>
      </c>
      <c r="V128" t="s">
        <v>38</v>
      </c>
      <c r="W128" t="s">
        <v>65</v>
      </c>
      <c r="X128" t="s">
        <v>38</v>
      </c>
      <c r="Y128" t="s">
        <v>38</v>
      </c>
      <c r="Z128" t="s">
        <v>38</v>
      </c>
      <c r="AA128" t="s">
        <v>39</v>
      </c>
    </row>
    <row r="129" spans="1:27" x14ac:dyDescent="0.25">
      <c r="A129" t="s">
        <v>83</v>
      </c>
      <c r="B129">
        <v>1</v>
      </c>
      <c r="C129">
        <v>1</v>
      </c>
      <c r="D129" t="s">
        <v>29</v>
      </c>
      <c r="E129">
        <v>79</v>
      </c>
      <c r="F129" t="str">
        <f t="shared" si="2"/>
        <v>65+</v>
      </c>
      <c r="G129" t="s">
        <v>91</v>
      </c>
      <c r="H129" t="s">
        <v>95</v>
      </c>
      <c r="I129" t="str">
        <f t="shared" si="3"/>
        <v>Low Income</v>
      </c>
      <c r="J129" t="s">
        <v>41</v>
      </c>
      <c r="K129" t="s">
        <v>42</v>
      </c>
      <c r="L129" t="s">
        <v>71</v>
      </c>
      <c r="M129" t="s">
        <v>57</v>
      </c>
      <c r="N129" t="s">
        <v>51</v>
      </c>
      <c r="O129" t="s">
        <v>44</v>
      </c>
      <c r="P129" t="s">
        <v>63</v>
      </c>
      <c r="Q129" t="s">
        <v>45</v>
      </c>
      <c r="R129" t="s">
        <v>36</v>
      </c>
      <c r="S129" t="s">
        <v>36</v>
      </c>
      <c r="T129" t="s">
        <v>37</v>
      </c>
      <c r="U129" t="s">
        <v>38</v>
      </c>
      <c r="V129" t="s">
        <v>38</v>
      </c>
      <c r="W129" t="s">
        <v>38</v>
      </c>
      <c r="X129" t="s">
        <v>38</v>
      </c>
      <c r="Y129" t="s">
        <v>38</v>
      </c>
      <c r="Z129" t="s">
        <v>38</v>
      </c>
      <c r="AA129" t="s">
        <v>47</v>
      </c>
    </row>
    <row r="130" spans="1:27" x14ac:dyDescent="0.25">
      <c r="A130" t="s">
        <v>97</v>
      </c>
      <c r="B130">
        <v>2</v>
      </c>
      <c r="C130">
        <v>2</v>
      </c>
      <c r="D130" t="s">
        <v>29</v>
      </c>
      <c r="E130">
        <v>73</v>
      </c>
      <c r="F130" t="str">
        <f t="shared" si="2"/>
        <v>65+</v>
      </c>
      <c r="G130" t="s">
        <v>69</v>
      </c>
      <c r="H130" t="s">
        <v>49</v>
      </c>
      <c r="I130" t="str">
        <f t="shared" si="3"/>
        <v>Middle Income</v>
      </c>
      <c r="J130" t="s">
        <v>41</v>
      </c>
      <c r="K130" t="s">
        <v>42</v>
      </c>
      <c r="L130" t="s">
        <v>71</v>
      </c>
      <c r="M130" t="s">
        <v>50</v>
      </c>
      <c r="N130" t="s">
        <v>32</v>
      </c>
      <c r="O130" t="s">
        <v>33</v>
      </c>
      <c r="P130" t="s">
        <v>44</v>
      </c>
      <c r="Q130" t="s">
        <v>58</v>
      </c>
      <c r="R130" t="s">
        <v>36</v>
      </c>
      <c r="S130" t="s">
        <v>36</v>
      </c>
      <c r="T130" t="s">
        <v>37</v>
      </c>
      <c r="U130" t="s">
        <v>38</v>
      </c>
      <c r="V130" t="s">
        <v>38</v>
      </c>
      <c r="W130" t="s">
        <v>38</v>
      </c>
      <c r="X130" t="s">
        <v>38</v>
      </c>
      <c r="Y130" t="s">
        <v>38</v>
      </c>
      <c r="Z130" t="s">
        <v>38</v>
      </c>
      <c r="AA130" t="s">
        <v>47</v>
      </c>
    </row>
    <row r="131" spans="1:27" x14ac:dyDescent="0.25">
      <c r="A131" t="s">
        <v>55</v>
      </c>
      <c r="B131" t="s">
        <v>66</v>
      </c>
      <c r="C131" t="s">
        <v>66</v>
      </c>
      <c r="D131" t="s">
        <v>29</v>
      </c>
      <c r="E131">
        <v>22</v>
      </c>
      <c r="F131" t="str">
        <f t="shared" ref="F131:F194" si="4">IF(E131&lt;30, "18-29", IF(E131&lt;50, "30-49", IF(E131&lt;65, "50-64", "65+")))</f>
        <v>18-29</v>
      </c>
      <c r="G131" t="s">
        <v>69</v>
      </c>
      <c r="H131" t="s">
        <v>77</v>
      </c>
      <c r="I131" t="str">
        <f t="shared" ref="I131:I194" si="5">IF(H131="Refused", "Refused",
   IF(LEFT(H131,4)="Less",
      IF(VALUE(MID(H131,10,FIND(" ",H131&amp;" ",10)-10))&lt;=49999, "Low Income",
         IF(VALUE(MID(H131,10,FIND(" ",H131&amp;" ",10)-10))&lt;=99999, "Middle Income", "High Income")),
   IF(VALUE(MID(H131,2,FIND(" ",H131)-2))&lt;=49999, "Low Income",
      IF(VALUE(MID(H131,2,FIND(" ",H131)-2))&lt;=99999, "Middle Income", "High Income"))))</f>
        <v>High Income</v>
      </c>
      <c r="J131" t="s">
        <v>29</v>
      </c>
      <c r="K131" t="s">
        <v>107</v>
      </c>
      <c r="L131" t="s">
        <v>61</v>
      </c>
      <c r="M131" t="s">
        <v>43</v>
      </c>
      <c r="N131" t="s">
        <v>32</v>
      </c>
      <c r="O131" t="s">
        <v>44</v>
      </c>
      <c r="P131" t="s">
        <v>44</v>
      </c>
      <c r="Q131" t="s">
        <v>58</v>
      </c>
      <c r="R131" t="s">
        <v>74</v>
      </c>
      <c r="S131" t="s">
        <v>36</v>
      </c>
      <c r="T131" t="s">
        <v>37</v>
      </c>
      <c r="U131" t="s">
        <v>65</v>
      </c>
      <c r="V131" t="s">
        <v>65</v>
      </c>
      <c r="W131" t="s">
        <v>65</v>
      </c>
      <c r="X131" t="s">
        <v>65</v>
      </c>
      <c r="Y131" t="s">
        <v>65</v>
      </c>
      <c r="Z131" t="s">
        <v>65</v>
      </c>
      <c r="AA131" t="s">
        <v>60</v>
      </c>
    </row>
    <row r="132" spans="1:27" x14ac:dyDescent="0.25">
      <c r="A132" t="s">
        <v>26</v>
      </c>
      <c r="B132">
        <v>2</v>
      </c>
      <c r="C132">
        <v>2</v>
      </c>
      <c r="D132" t="s">
        <v>29</v>
      </c>
      <c r="E132">
        <v>60</v>
      </c>
      <c r="F132" t="str">
        <f t="shared" si="4"/>
        <v>50-64</v>
      </c>
      <c r="G132" t="s">
        <v>169</v>
      </c>
      <c r="H132" t="s">
        <v>82</v>
      </c>
      <c r="I132" t="str">
        <f t="shared" si="5"/>
        <v>High Income</v>
      </c>
      <c r="J132" t="s">
        <v>41</v>
      </c>
      <c r="K132" t="s">
        <v>66</v>
      </c>
      <c r="L132" t="s">
        <v>61</v>
      </c>
      <c r="M132" t="s">
        <v>31</v>
      </c>
      <c r="N132" t="s">
        <v>51</v>
      </c>
      <c r="O132" t="s">
        <v>52</v>
      </c>
      <c r="P132" t="s">
        <v>53</v>
      </c>
      <c r="Q132" t="s">
        <v>35</v>
      </c>
      <c r="R132" t="s">
        <v>36</v>
      </c>
      <c r="S132" t="s">
        <v>36</v>
      </c>
      <c r="T132" t="s">
        <v>59</v>
      </c>
      <c r="U132" t="s">
        <v>38</v>
      </c>
      <c r="V132" t="s">
        <v>38</v>
      </c>
      <c r="W132" t="s">
        <v>38</v>
      </c>
      <c r="X132" t="s">
        <v>38</v>
      </c>
      <c r="Y132" t="s">
        <v>38</v>
      </c>
      <c r="Z132" t="s">
        <v>38</v>
      </c>
      <c r="AA132" t="s">
        <v>39</v>
      </c>
    </row>
    <row r="133" spans="1:27" x14ac:dyDescent="0.25">
      <c r="A133" t="s">
        <v>26</v>
      </c>
      <c r="B133">
        <v>4</v>
      </c>
      <c r="C133">
        <v>4</v>
      </c>
      <c r="D133" t="s">
        <v>29</v>
      </c>
      <c r="E133">
        <v>77</v>
      </c>
      <c r="F133" t="str">
        <f t="shared" si="4"/>
        <v>65+</v>
      </c>
      <c r="G133" t="s">
        <v>69</v>
      </c>
      <c r="H133" t="s">
        <v>77</v>
      </c>
      <c r="I133" t="str">
        <f t="shared" si="5"/>
        <v>High Income</v>
      </c>
      <c r="J133" t="s">
        <v>41</v>
      </c>
      <c r="K133" t="s">
        <v>42</v>
      </c>
      <c r="L133" t="s">
        <v>71</v>
      </c>
      <c r="M133" t="s">
        <v>67</v>
      </c>
      <c r="N133" t="s">
        <v>32</v>
      </c>
      <c r="O133" t="s">
        <v>117</v>
      </c>
      <c r="P133" t="s">
        <v>68</v>
      </c>
      <c r="Q133" t="s">
        <v>45</v>
      </c>
      <c r="R133" t="s">
        <v>36</v>
      </c>
      <c r="S133" t="s">
        <v>64</v>
      </c>
      <c r="T133" t="s">
        <v>59</v>
      </c>
      <c r="U133" t="s">
        <v>38</v>
      </c>
      <c r="V133" t="s">
        <v>38</v>
      </c>
      <c r="W133" t="s">
        <v>38</v>
      </c>
      <c r="X133" t="s">
        <v>38</v>
      </c>
      <c r="Y133" t="s">
        <v>38</v>
      </c>
      <c r="Z133" t="s">
        <v>38</v>
      </c>
      <c r="AA133" t="s">
        <v>47</v>
      </c>
    </row>
    <row r="134" spans="1:27" x14ac:dyDescent="0.25">
      <c r="A134" t="s">
        <v>55</v>
      </c>
      <c r="B134">
        <v>1</v>
      </c>
      <c r="C134">
        <v>1</v>
      </c>
      <c r="D134" t="s">
        <v>29</v>
      </c>
      <c r="E134">
        <v>43</v>
      </c>
      <c r="F134" t="str">
        <f t="shared" si="4"/>
        <v>30-49</v>
      </c>
      <c r="G134" t="s">
        <v>87</v>
      </c>
      <c r="H134" t="s">
        <v>28</v>
      </c>
      <c r="I134" t="str">
        <f t="shared" si="5"/>
        <v>Low Income</v>
      </c>
      <c r="J134" t="s">
        <v>41</v>
      </c>
      <c r="K134" t="s">
        <v>42</v>
      </c>
      <c r="L134" t="s">
        <v>71</v>
      </c>
      <c r="M134" t="s">
        <v>57</v>
      </c>
      <c r="N134" t="s">
        <v>51</v>
      </c>
      <c r="O134" t="s">
        <v>79</v>
      </c>
      <c r="P134" t="s">
        <v>34</v>
      </c>
      <c r="Q134" t="s">
        <v>45</v>
      </c>
      <c r="R134" t="s">
        <v>74</v>
      </c>
      <c r="S134" t="s">
        <v>64</v>
      </c>
      <c r="T134" t="s">
        <v>59</v>
      </c>
      <c r="U134" t="s">
        <v>65</v>
      </c>
      <c r="V134" t="s">
        <v>38</v>
      </c>
      <c r="W134" t="s">
        <v>38</v>
      </c>
      <c r="X134" t="s">
        <v>38</v>
      </c>
      <c r="Y134" t="s">
        <v>38</v>
      </c>
      <c r="Z134" t="s">
        <v>38</v>
      </c>
      <c r="AA134" t="s">
        <v>47</v>
      </c>
    </row>
    <row r="135" spans="1:27" x14ac:dyDescent="0.25">
      <c r="A135" t="s">
        <v>26</v>
      </c>
      <c r="B135">
        <v>3</v>
      </c>
      <c r="C135">
        <v>3</v>
      </c>
      <c r="D135" t="s">
        <v>29</v>
      </c>
      <c r="E135">
        <v>51</v>
      </c>
      <c r="F135" t="str">
        <f t="shared" si="4"/>
        <v>50-64</v>
      </c>
      <c r="G135" t="s">
        <v>69</v>
      </c>
      <c r="H135" t="s">
        <v>49</v>
      </c>
      <c r="I135" t="str">
        <f t="shared" si="5"/>
        <v>Middle Income</v>
      </c>
      <c r="J135" t="s">
        <v>41</v>
      </c>
      <c r="K135" t="s">
        <v>42</v>
      </c>
      <c r="L135" t="s">
        <v>71</v>
      </c>
      <c r="M135" t="s">
        <v>67</v>
      </c>
      <c r="N135" t="s">
        <v>51</v>
      </c>
      <c r="O135" t="s">
        <v>52</v>
      </c>
      <c r="P135" t="s">
        <v>72</v>
      </c>
      <c r="Q135" t="s">
        <v>45</v>
      </c>
      <c r="R135" t="s">
        <v>74</v>
      </c>
      <c r="S135" t="s">
        <v>64</v>
      </c>
      <c r="T135" t="s">
        <v>46</v>
      </c>
      <c r="U135" t="s">
        <v>65</v>
      </c>
      <c r="V135" t="s">
        <v>65</v>
      </c>
      <c r="W135" t="s">
        <v>65</v>
      </c>
      <c r="X135" t="s">
        <v>65</v>
      </c>
      <c r="Y135" t="s">
        <v>38</v>
      </c>
      <c r="Z135" t="s">
        <v>65</v>
      </c>
      <c r="AA135" t="s">
        <v>60</v>
      </c>
    </row>
    <row r="136" spans="1:27" x14ac:dyDescent="0.25">
      <c r="A136" t="s">
        <v>55</v>
      </c>
      <c r="B136">
        <v>1</v>
      </c>
      <c r="C136">
        <v>1</v>
      </c>
      <c r="D136" t="s">
        <v>29</v>
      </c>
      <c r="E136">
        <v>37</v>
      </c>
      <c r="F136" t="str">
        <f t="shared" si="4"/>
        <v>30-49</v>
      </c>
      <c r="G136" t="s">
        <v>105</v>
      </c>
      <c r="H136" t="s">
        <v>106</v>
      </c>
      <c r="I136" t="s">
        <v>176</v>
      </c>
      <c r="J136" t="s">
        <v>41</v>
      </c>
      <c r="K136" t="s">
        <v>42</v>
      </c>
      <c r="L136" t="s">
        <v>71</v>
      </c>
      <c r="M136" t="s">
        <v>67</v>
      </c>
      <c r="N136" t="s">
        <v>32</v>
      </c>
      <c r="O136" t="s">
        <v>52</v>
      </c>
      <c r="P136" t="s">
        <v>53</v>
      </c>
      <c r="Q136" t="s">
        <v>45</v>
      </c>
      <c r="R136" t="s">
        <v>74</v>
      </c>
      <c r="S136" t="s">
        <v>64</v>
      </c>
      <c r="T136" t="s">
        <v>37</v>
      </c>
      <c r="U136" t="s">
        <v>38</v>
      </c>
      <c r="V136" t="s">
        <v>38</v>
      </c>
      <c r="W136" t="s">
        <v>65</v>
      </c>
      <c r="X136" t="s">
        <v>38</v>
      </c>
      <c r="Y136" t="s">
        <v>38</v>
      </c>
      <c r="Z136" t="s">
        <v>38</v>
      </c>
      <c r="AA136" t="s">
        <v>39</v>
      </c>
    </row>
    <row r="137" spans="1:27" x14ac:dyDescent="0.25">
      <c r="A137" t="s">
        <v>55</v>
      </c>
      <c r="B137">
        <v>2</v>
      </c>
      <c r="C137">
        <v>2</v>
      </c>
      <c r="D137" t="s">
        <v>29</v>
      </c>
      <c r="E137">
        <v>66</v>
      </c>
      <c r="F137" t="str">
        <f t="shared" si="4"/>
        <v>65+</v>
      </c>
      <c r="G137" t="s">
        <v>168</v>
      </c>
      <c r="H137" t="s">
        <v>75</v>
      </c>
      <c r="I137" t="str">
        <f t="shared" si="5"/>
        <v>Middle Income</v>
      </c>
      <c r="J137" t="s">
        <v>41</v>
      </c>
      <c r="K137" t="s">
        <v>42</v>
      </c>
      <c r="L137" t="s">
        <v>71</v>
      </c>
      <c r="M137" t="s">
        <v>43</v>
      </c>
      <c r="N137" t="s">
        <v>32</v>
      </c>
      <c r="O137" t="s">
        <v>108</v>
      </c>
      <c r="P137" t="s">
        <v>76</v>
      </c>
      <c r="Q137" t="s">
        <v>35</v>
      </c>
      <c r="R137" t="s">
        <v>36</v>
      </c>
      <c r="S137" t="s">
        <v>36</v>
      </c>
      <c r="T137" t="s">
        <v>37</v>
      </c>
      <c r="U137" t="s">
        <v>65</v>
      </c>
      <c r="V137" t="s">
        <v>65</v>
      </c>
      <c r="W137" t="s">
        <v>65</v>
      </c>
      <c r="X137" t="s">
        <v>38</v>
      </c>
      <c r="Y137" t="s">
        <v>65</v>
      </c>
      <c r="Z137" t="s">
        <v>38</v>
      </c>
      <c r="AA137" t="s">
        <v>60</v>
      </c>
    </row>
    <row r="138" spans="1:27" x14ac:dyDescent="0.25">
      <c r="A138" t="s">
        <v>48</v>
      </c>
      <c r="B138">
        <v>1</v>
      </c>
      <c r="C138">
        <v>1</v>
      </c>
      <c r="D138" t="s">
        <v>29</v>
      </c>
      <c r="E138">
        <v>76</v>
      </c>
      <c r="F138" t="str">
        <f t="shared" si="4"/>
        <v>65+</v>
      </c>
      <c r="G138" t="s">
        <v>169</v>
      </c>
      <c r="H138" t="s">
        <v>106</v>
      </c>
      <c r="I138" t="s">
        <v>176</v>
      </c>
      <c r="J138" t="s">
        <v>41</v>
      </c>
      <c r="K138" t="s">
        <v>42</v>
      </c>
      <c r="L138" t="s">
        <v>71</v>
      </c>
      <c r="M138" t="s">
        <v>67</v>
      </c>
      <c r="N138" t="s">
        <v>32</v>
      </c>
      <c r="O138" t="s">
        <v>79</v>
      </c>
      <c r="P138" t="s">
        <v>34</v>
      </c>
      <c r="Q138" t="s">
        <v>35</v>
      </c>
      <c r="R138" t="s">
        <v>36</v>
      </c>
      <c r="S138" t="s">
        <v>64</v>
      </c>
      <c r="T138" t="s">
        <v>46</v>
      </c>
      <c r="U138" t="s">
        <v>38</v>
      </c>
      <c r="V138" t="s">
        <v>38</v>
      </c>
      <c r="W138" t="s">
        <v>38</v>
      </c>
      <c r="X138" t="s">
        <v>38</v>
      </c>
      <c r="Y138" t="s">
        <v>38</v>
      </c>
      <c r="Z138" t="s">
        <v>34</v>
      </c>
      <c r="AA138" t="s">
        <v>39</v>
      </c>
    </row>
    <row r="139" spans="1:27" x14ac:dyDescent="0.25">
      <c r="A139" t="s">
        <v>26</v>
      </c>
      <c r="B139">
        <v>2</v>
      </c>
      <c r="C139">
        <v>2</v>
      </c>
      <c r="D139" t="s">
        <v>29</v>
      </c>
      <c r="E139">
        <v>61</v>
      </c>
      <c r="F139" t="str">
        <f t="shared" si="4"/>
        <v>50-64</v>
      </c>
      <c r="G139" t="s">
        <v>69</v>
      </c>
      <c r="H139" t="s">
        <v>70</v>
      </c>
      <c r="I139" t="str">
        <f t="shared" si="5"/>
        <v>High Income</v>
      </c>
      <c r="J139" t="s">
        <v>41</v>
      </c>
      <c r="K139" t="s">
        <v>42</v>
      </c>
      <c r="L139" t="s">
        <v>71</v>
      </c>
      <c r="M139" t="s">
        <v>67</v>
      </c>
      <c r="N139" t="s">
        <v>32</v>
      </c>
      <c r="O139" t="s">
        <v>33</v>
      </c>
      <c r="P139" t="s">
        <v>53</v>
      </c>
      <c r="Q139" t="s">
        <v>73</v>
      </c>
      <c r="R139" t="s">
        <v>36</v>
      </c>
      <c r="S139" t="s">
        <v>36</v>
      </c>
      <c r="T139" t="s">
        <v>37</v>
      </c>
      <c r="U139" t="s">
        <v>38</v>
      </c>
      <c r="V139" t="s">
        <v>38</v>
      </c>
      <c r="W139" t="s">
        <v>65</v>
      </c>
      <c r="X139" t="s">
        <v>38</v>
      </c>
      <c r="Y139" t="s">
        <v>38</v>
      </c>
      <c r="Z139" t="s">
        <v>38</v>
      </c>
      <c r="AA139" t="s">
        <v>47</v>
      </c>
    </row>
    <row r="140" spans="1:27" x14ac:dyDescent="0.25">
      <c r="A140" t="s">
        <v>26</v>
      </c>
      <c r="B140">
        <v>2</v>
      </c>
      <c r="C140">
        <v>2</v>
      </c>
      <c r="D140" t="s">
        <v>29</v>
      </c>
      <c r="E140">
        <v>85</v>
      </c>
      <c r="F140" t="str">
        <f t="shared" si="4"/>
        <v>65+</v>
      </c>
      <c r="G140" t="s">
        <v>168</v>
      </c>
      <c r="H140" t="s">
        <v>49</v>
      </c>
      <c r="I140" t="str">
        <f t="shared" si="5"/>
        <v>Middle Income</v>
      </c>
      <c r="J140" t="s">
        <v>41</v>
      </c>
      <c r="K140" t="s">
        <v>42</v>
      </c>
      <c r="L140" t="s">
        <v>61</v>
      </c>
      <c r="M140" t="s">
        <v>43</v>
      </c>
      <c r="N140" t="s">
        <v>32</v>
      </c>
      <c r="O140" t="s">
        <v>103</v>
      </c>
      <c r="P140" t="s">
        <v>93</v>
      </c>
      <c r="Q140" t="s">
        <v>45</v>
      </c>
      <c r="R140" t="s">
        <v>36</v>
      </c>
      <c r="S140" t="s">
        <v>36</v>
      </c>
      <c r="T140" t="s">
        <v>81</v>
      </c>
      <c r="U140" t="s">
        <v>38</v>
      </c>
      <c r="V140" t="s">
        <v>38</v>
      </c>
      <c r="W140" t="s">
        <v>38</v>
      </c>
      <c r="X140" t="s">
        <v>38</v>
      </c>
      <c r="Y140" t="s">
        <v>38</v>
      </c>
      <c r="Z140" t="s">
        <v>38</v>
      </c>
      <c r="AA140" t="s">
        <v>47</v>
      </c>
    </row>
    <row r="141" spans="1:27" x14ac:dyDescent="0.25">
      <c r="A141" t="s">
        <v>26</v>
      </c>
      <c r="B141">
        <v>2</v>
      </c>
      <c r="C141">
        <v>2</v>
      </c>
      <c r="D141" t="s">
        <v>29</v>
      </c>
      <c r="E141">
        <v>56</v>
      </c>
      <c r="F141" t="str">
        <f t="shared" si="4"/>
        <v>50-64</v>
      </c>
      <c r="G141" t="s">
        <v>27</v>
      </c>
      <c r="H141" t="s">
        <v>75</v>
      </c>
      <c r="I141" t="str">
        <f t="shared" si="5"/>
        <v>Middle Income</v>
      </c>
      <c r="J141" t="s">
        <v>41</v>
      </c>
      <c r="K141" t="s">
        <v>42</v>
      </c>
      <c r="L141" t="s">
        <v>71</v>
      </c>
      <c r="M141" t="s">
        <v>57</v>
      </c>
      <c r="N141" t="s">
        <v>32</v>
      </c>
      <c r="O141" t="s">
        <v>79</v>
      </c>
      <c r="P141" t="s">
        <v>72</v>
      </c>
      <c r="Q141" t="s">
        <v>73</v>
      </c>
      <c r="R141" t="s">
        <v>36</v>
      </c>
      <c r="S141" t="s">
        <v>64</v>
      </c>
      <c r="T141" t="s">
        <v>59</v>
      </c>
      <c r="U141" t="s">
        <v>38</v>
      </c>
      <c r="V141" t="s">
        <v>38</v>
      </c>
      <c r="W141" t="s">
        <v>38</v>
      </c>
      <c r="X141" t="s">
        <v>38</v>
      </c>
      <c r="Y141" t="s">
        <v>38</v>
      </c>
      <c r="Z141" t="s">
        <v>38</v>
      </c>
      <c r="AA141" t="s">
        <v>60</v>
      </c>
    </row>
    <row r="142" spans="1:27" x14ac:dyDescent="0.25">
      <c r="A142" t="s">
        <v>26</v>
      </c>
      <c r="B142" t="s">
        <v>66</v>
      </c>
      <c r="C142" t="s">
        <v>66</v>
      </c>
      <c r="D142" t="s">
        <v>29</v>
      </c>
      <c r="E142">
        <v>55</v>
      </c>
      <c r="F142" t="str">
        <f t="shared" si="4"/>
        <v>50-64</v>
      </c>
      <c r="G142" t="s">
        <v>69</v>
      </c>
      <c r="H142" t="s">
        <v>66</v>
      </c>
      <c r="I142" t="str">
        <f t="shared" si="5"/>
        <v>Refused</v>
      </c>
      <c r="J142" t="s">
        <v>66</v>
      </c>
      <c r="K142" t="s">
        <v>66</v>
      </c>
      <c r="L142" t="s">
        <v>85</v>
      </c>
      <c r="M142" t="s">
        <v>66</v>
      </c>
      <c r="N142" t="s">
        <v>51</v>
      </c>
      <c r="O142" t="s">
        <v>66</v>
      </c>
      <c r="P142" t="s">
        <v>72</v>
      </c>
      <c r="Q142" t="s">
        <v>58</v>
      </c>
      <c r="R142" t="s">
        <v>36</v>
      </c>
      <c r="S142" t="s">
        <v>36</v>
      </c>
      <c r="T142" t="s">
        <v>81</v>
      </c>
      <c r="U142" t="s">
        <v>38</v>
      </c>
      <c r="V142" t="s">
        <v>38</v>
      </c>
      <c r="W142" t="s">
        <v>38</v>
      </c>
      <c r="X142" t="s">
        <v>38</v>
      </c>
      <c r="Y142" t="s">
        <v>38</v>
      </c>
      <c r="Z142" t="s">
        <v>38</v>
      </c>
      <c r="AA142" t="s">
        <v>47</v>
      </c>
    </row>
    <row r="143" spans="1:27" x14ac:dyDescent="0.25">
      <c r="A143" t="s">
        <v>26</v>
      </c>
      <c r="B143">
        <v>3</v>
      </c>
      <c r="C143">
        <v>3</v>
      </c>
      <c r="D143" t="s">
        <v>29</v>
      </c>
      <c r="E143">
        <v>69</v>
      </c>
      <c r="F143" t="str">
        <f t="shared" si="4"/>
        <v>65+</v>
      </c>
      <c r="G143" t="s">
        <v>87</v>
      </c>
      <c r="H143" t="s">
        <v>28</v>
      </c>
      <c r="I143" t="str">
        <f t="shared" si="5"/>
        <v>Low Income</v>
      </c>
      <c r="J143" t="s">
        <v>41</v>
      </c>
      <c r="K143" t="s">
        <v>42</v>
      </c>
      <c r="L143" t="s">
        <v>61</v>
      </c>
      <c r="M143" t="s">
        <v>31</v>
      </c>
      <c r="N143" t="s">
        <v>32</v>
      </c>
      <c r="O143" t="s">
        <v>62</v>
      </c>
      <c r="P143" t="s">
        <v>72</v>
      </c>
      <c r="Q143" t="s">
        <v>73</v>
      </c>
      <c r="R143" t="s">
        <v>36</v>
      </c>
      <c r="S143" t="s">
        <v>36</v>
      </c>
      <c r="T143" t="s">
        <v>59</v>
      </c>
      <c r="U143" t="s">
        <v>38</v>
      </c>
      <c r="V143" t="s">
        <v>65</v>
      </c>
      <c r="W143" t="s">
        <v>65</v>
      </c>
      <c r="X143" t="s">
        <v>38</v>
      </c>
      <c r="Y143" t="s">
        <v>38</v>
      </c>
      <c r="Z143" t="s">
        <v>65</v>
      </c>
      <c r="AA143" t="s">
        <v>60</v>
      </c>
    </row>
    <row r="144" spans="1:27" x14ac:dyDescent="0.25">
      <c r="A144" t="s">
        <v>83</v>
      </c>
      <c r="B144">
        <v>1</v>
      </c>
      <c r="C144">
        <v>1</v>
      </c>
      <c r="D144" t="s">
        <v>29</v>
      </c>
      <c r="E144">
        <v>76</v>
      </c>
      <c r="F144" t="str">
        <f t="shared" si="4"/>
        <v>65+</v>
      </c>
      <c r="G144" t="s">
        <v>87</v>
      </c>
      <c r="H144" t="s">
        <v>106</v>
      </c>
      <c r="I144" t="s">
        <v>176</v>
      </c>
      <c r="J144" t="s">
        <v>41</v>
      </c>
      <c r="K144" t="s">
        <v>42</v>
      </c>
      <c r="L144" t="s">
        <v>85</v>
      </c>
      <c r="M144" t="s">
        <v>57</v>
      </c>
      <c r="N144" t="s">
        <v>51</v>
      </c>
      <c r="O144" t="s">
        <v>79</v>
      </c>
      <c r="P144" t="s">
        <v>53</v>
      </c>
      <c r="Q144" t="s">
        <v>45</v>
      </c>
      <c r="R144" t="s">
        <v>36</v>
      </c>
      <c r="S144" t="s">
        <v>36</v>
      </c>
      <c r="T144" t="s">
        <v>37</v>
      </c>
      <c r="U144" t="s">
        <v>65</v>
      </c>
      <c r="V144" t="s">
        <v>65</v>
      </c>
      <c r="W144" t="s">
        <v>65</v>
      </c>
      <c r="X144" t="s">
        <v>38</v>
      </c>
      <c r="Y144" t="s">
        <v>34</v>
      </c>
      <c r="Z144" t="s">
        <v>65</v>
      </c>
      <c r="AA144" t="s">
        <v>39</v>
      </c>
    </row>
    <row r="145" spans="1:27" x14ac:dyDescent="0.25">
      <c r="A145" t="s">
        <v>83</v>
      </c>
      <c r="B145">
        <v>4</v>
      </c>
      <c r="C145">
        <v>3</v>
      </c>
      <c r="D145" t="s">
        <v>41</v>
      </c>
      <c r="E145">
        <v>55</v>
      </c>
      <c r="F145" t="str">
        <f t="shared" si="4"/>
        <v>50-64</v>
      </c>
      <c r="G145" t="s">
        <v>169</v>
      </c>
      <c r="H145" t="s">
        <v>82</v>
      </c>
      <c r="I145" t="str">
        <f t="shared" si="5"/>
        <v>High Income</v>
      </c>
      <c r="J145" t="s">
        <v>41</v>
      </c>
      <c r="K145" t="s">
        <v>42</v>
      </c>
      <c r="L145" t="s">
        <v>61</v>
      </c>
      <c r="M145" t="s">
        <v>67</v>
      </c>
      <c r="N145" t="s">
        <v>32</v>
      </c>
      <c r="O145" t="s">
        <v>62</v>
      </c>
      <c r="P145" t="s">
        <v>53</v>
      </c>
      <c r="Q145" t="s">
        <v>35</v>
      </c>
      <c r="R145" t="s">
        <v>36</v>
      </c>
      <c r="S145" t="s">
        <v>36</v>
      </c>
      <c r="T145" t="s">
        <v>81</v>
      </c>
      <c r="U145" t="s">
        <v>38</v>
      </c>
      <c r="V145" t="s">
        <v>38</v>
      </c>
      <c r="W145" t="s">
        <v>65</v>
      </c>
      <c r="X145" t="s">
        <v>65</v>
      </c>
      <c r="Y145" t="s">
        <v>38</v>
      </c>
      <c r="Z145" t="s">
        <v>65</v>
      </c>
      <c r="AA145" t="s">
        <v>39</v>
      </c>
    </row>
    <row r="146" spans="1:27" x14ac:dyDescent="0.25">
      <c r="A146" t="s">
        <v>26</v>
      </c>
      <c r="B146">
        <v>3</v>
      </c>
      <c r="C146">
        <v>2</v>
      </c>
      <c r="D146" t="s">
        <v>29</v>
      </c>
      <c r="E146">
        <v>46</v>
      </c>
      <c r="F146" t="str">
        <f t="shared" si="4"/>
        <v>30-49</v>
      </c>
      <c r="G146" t="s">
        <v>87</v>
      </c>
      <c r="H146" t="s">
        <v>75</v>
      </c>
      <c r="I146" t="str">
        <f t="shared" si="5"/>
        <v>Middle Income</v>
      </c>
      <c r="J146" t="s">
        <v>41</v>
      </c>
      <c r="K146" t="s">
        <v>42</v>
      </c>
      <c r="L146" t="s">
        <v>85</v>
      </c>
      <c r="M146" t="s">
        <v>110</v>
      </c>
      <c r="N146" t="s">
        <v>32</v>
      </c>
      <c r="O146" t="s">
        <v>66</v>
      </c>
      <c r="P146" t="s">
        <v>34</v>
      </c>
      <c r="Q146" t="s">
        <v>45</v>
      </c>
      <c r="R146" t="s">
        <v>54</v>
      </c>
      <c r="S146" t="s">
        <v>64</v>
      </c>
      <c r="T146" t="s">
        <v>37</v>
      </c>
      <c r="U146" t="s">
        <v>38</v>
      </c>
      <c r="V146" t="s">
        <v>65</v>
      </c>
      <c r="W146" t="s">
        <v>65</v>
      </c>
      <c r="X146" t="s">
        <v>38</v>
      </c>
      <c r="Y146" t="s">
        <v>38</v>
      </c>
      <c r="Z146" t="s">
        <v>38</v>
      </c>
      <c r="AA146" t="s">
        <v>47</v>
      </c>
    </row>
    <row r="147" spans="1:27" x14ac:dyDescent="0.25">
      <c r="A147" t="s">
        <v>26</v>
      </c>
      <c r="B147">
        <v>2</v>
      </c>
      <c r="C147">
        <v>2</v>
      </c>
      <c r="D147" t="s">
        <v>29</v>
      </c>
      <c r="E147">
        <v>63</v>
      </c>
      <c r="F147" t="str">
        <f t="shared" si="4"/>
        <v>50-64</v>
      </c>
      <c r="G147" t="s">
        <v>69</v>
      </c>
      <c r="H147" t="s">
        <v>40</v>
      </c>
      <c r="I147" t="str">
        <f t="shared" si="5"/>
        <v>High Income</v>
      </c>
      <c r="J147" t="s">
        <v>41</v>
      </c>
      <c r="K147" t="s">
        <v>42</v>
      </c>
      <c r="L147" t="s">
        <v>71</v>
      </c>
      <c r="M147" t="s">
        <v>50</v>
      </c>
      <c r="N147" t="s">
        <v>51</v>
      </c>
      <c r="O147" t="s">
        <v>52</v>
      </c>
      <c r="P147" t="s">
        <v>68</v>
      </c>
      <c r="Q147" t="s">
        <v>73</v>
      </c>
      <c r="R147" t="s">
        <v>36</v>
      </c>
      <c r="S147" t="s">
        <v>36</v>
      </c>
      <c r="T147" t="s">
        <v>59</v>
      </c>
      <c r="U147" t="s">
        <v>38</v>
      </c>
      <c r="V147" t="s">
        <v>65</v>
      </c>
      <c r="W147" t="s">
        <v>65</v>
      </c>
      <c r="X147" t="s">
        <v>38</v>
      </c>
      <c r="Y147" t="s">
        <v>38</v>
      </c>
      <c r="Z147" t="s">
        <v>38</v>
      </c>
      <c r="AA147" t="s">
        <v>39</v>
      </c>
    </row>
    <row r="148" spans="1:27" x14ac:dyDescent="0.25">
      <c r="A148" t="s">
        <v>48</v>
      </c>
      <c r="B148">
        <v>1</v>
      </c>
      <c r="C148">
        <v>1</v>
      </c>
      <c r="D148" t="s">
        <v>29</v>
      </c>
      <c r="E148">
        <v>70</v>
      </c>
      <c r="F148" t="str">
        <f t="shared" si="4"/>
        <v>65+</v>
      </c>
      <c r="G148" t="s">
        <v>27</v>
      </c>
      <c r="H148" t="s">
        <v>75</v>
      </c>
      <c r="I148" t="str">
        <f t="shared" si="5"/>
        <v>Middle Income</v>
      </c>
      <c r="J148" t="s">
        <v>41</v>
      </c>
      <c r="K148" t="s">
        <v>42</v>
      </c>
      <c r="L148" t="s">
        <v>71</v>
      </c>
      <c r="M148" t="s">
        <v>57</v>
      </c>
      <c r="N148" t="s">
        <v>51</v>
      </c>
      <c r="O148" t="s">
        <v>52</v>
      </c>
      <c r="P148" t="s">
        <v>92</v>
      </c>
      <c r="Q148" t="s">
        <v>58</v>
      </c>
      <c r="R148" t="s">
        <v>36</v>
      </c>
      <c r="S148" t="s">
        <v>36</v>
      </c>
      <c r="T148" t="s">
        <v>59</v>
      </c>
      <c r="U148" t="s">
        <v>65</v>
      </c>
      <c r="V148" t="s">
        <v>65</v>
      </c>
      <c r="W148" t="s">
        <v>38</v>
      </c>
      <c r="X148" t="s">
        <v>65</v>
      </c>
      <c r="Y148" t="s">
        <v>65</v>
      </c>
      <c r="Z148" t="s">
        <v>65</v>
      </c>
      <c r="AA148" t="s">
        <v>60</v>
      </c>
    </row>
    <row r="149" spans="1:27" x14ac:dyDescent="0.25">
      <c r="A149" t="s">
        <v>48</v>
      </c>
      <c r="B149">
        <v>1</v>
      </c>
      <c r="C149">
        <v>1</v>
      </c>
      <c r="D149" t="s">
        <v>29</v>
      </c>
      <c r="E149">
        <v>92</v>
      </c>
      <c r="F149" t="str">
        <f t="shared" si="4"/>
        <v>65+</v>
      </c>
      <c r="G149" t="s">
        <v>169</v>
      </c>
      <c r="H149" t="s">
        <v>82</v>
      </c>
      <c r="I149" t="str">
        <f t="shared" si="5"/>
        <v>High Income</v>
      </c>
      <c r="J149" t="s">
        <v>41</v>
      </c>
      <c r="K149" t="s">
        <v>42</v>
      </c>
      <c r="L149" t="s">
        <v>71</v>
      </c>
      <c r="M149" t="s">
        <v>57</v>
      </c>
      <c r="N149" t="s">
        <v>51</v>
      </c>
      <c r="O149" t="s">
        <v>52</v>
      </c>
      <c r="P149" t="s">
        <v>53</v>
      </c>
      <c r="Q149" t="s">
        <v>73</v>
      </c>
      <c r="R149" t="s">
        <v>36</v>
      </c>
      <c r="S149" t="s">
        <v>36</v>
      </c>
      <c r="T149" t="s">
        <v>37</v>
      </c>
      <c r="U149" t="s">
        <v>38</v>
      </c>
      <c r="V149" t="s">
        <v>38</v>
      </c>
      <c r="W149" t="s">
        <v>34</v>
      </c>
      <c r="X149" t="s">
        <v>38</v>
      </c>
      <c r="Y149" t="s">
        <v>38</v>
      </c>
      <c r="Z149" t="s">
        <v>38</v>
      </c>
      <c r="AA149" t="s">
        <v>60</v>
      </c>
    </row>
    <row r="150" spans="1:27" x14ac:dyDescent="0.25">
      <c r="A150" t="s">
        <v>83</v>
      </c>
      <c r="B150">
        <v>4</v>
      </c>
      <c r="C150">
        <v>4</v>
      </c>
      <c r="D150" t="s">
        <v>29</v>
      </c>
      <c r="E150">
        <v>60</v>
      </c>
      <c r="F150" t="str">
        <f t="shared" si="4"/>
        <v>50-64</v>
      </c>
      <c r="G150" t="s">
        <v>27</v>
      </c>
      <c r="H150" t="s">
        <v>94</v>
      </c>
      <c r="I150" t="str">
        <f t="shared" si="5"/>
        <v>Low Income</v>
      </c>
      <c r="J150" t="s">
        <v>41</v>
      </c>
      <c r="K150" t="s">
        <v>78</v>
      </c>
      <c r="L150" t="s">
        <v>71</v>
      </c>
      <c r="M150" t="s">
        <v>50</v>
      </c>
      <c r="N150" t="s">
        <v>51</v>
      </c>
      <c r="O150" t="s">
        <v>170</v>
      </c>
      <c r="P150" t="s">
        <v>76</v>
      </c>
      <c r="Q150" t="s">
        <v>45</v>
      </c>
      <c r="R150" t="s">
        <v>36</v>
      </c>
      <c r="S150" t="s">
        <v>36</v>
      </c>
      <c r="T150" t="s">
        <v>37</v>
      </c>
      <c r="U150" t="s">
        <v>38</v>
      </c>
      <c r="V150" t="s">
        <v>65</v>
      </c>
      <c r="W150" t="s">
        <v>65</v>
      </c>
      <c r="X150" t="s">
        <v>38</v>
      </c>
      <c r="Y150" t="s">
        <v>65</v>
      </c>
      <c r="Z150" t="s">
        <v>38</v>
      </c>
      <c r="AA150" t="s">
        <v>39</v>
      </c>
    </row>
    <row r="151" spans="1:27" x14ac:dyDescent="0.25">
      <c r="A151" t="s">
        <v>97</v>
      </c>
      <c r="B151">
        <v>2</v>
      </c>
      <c r="C151">
        <v>2</v>
      </c>
      <c r="D151" t="s">
        <v>29</v>
      </c>
      <c r="E151">
        <v>65</v>
      </c>
      <c r="F151" t="str">
        <f t="shared" si="4"/>
        <v>65+</v>
      </c>
      <c r="G151" t="s">
        <v>69</v>
      </c>
      <c r="H151" t="s">
        <v>28</v>
      </c>
      <c r="I151" t="str">
        <f t="shared" si="5"/>
        <v>Low Income</v>
      </c>
      <c r="J151" t="s">
        <v>41</v>
      </c>
      <c r="K151" t="s">
        <v>96</v>
      </c>
      <c r="L151" t="s">
        <v>71</v>
      </c>
      <c r="M151" t="s">
        <v>57</v>
      </c>
      <c r="N151" t="s">
        <v>51</v>
      </c>
      <c r="O151" t="s">
        <v>90</v>
      </c>
      <c r="P151" t="s">
        <v>34</v>
      </c>
      <c r="Q151" t="s">
        <v>34</v>
      </c>
      <c r="R151" t="s">
        <v>74</v>
      </c>
      <c r="S151" t="s">
        <v>36</v>
      </c>
      <c r="T151" t="s">
        <v>59</v>
      </c>
      <c r="U151" t="s">
        <v>65</v>
      </c>
      <c r="V151" t="s">
        <v>65</v>
      </c>
      <c r="W151" t="s">
        <v>65</v>
      </c>
      <c r="X151" t="s">
        <v>65</v>
      </c>
      <c r="Y151" t="s">
        <v>65</v>
      </c>
      <c r="Z151" t="s">
        <v>65</v>
      </c>
      <c r="AA151" t="s">
        <v>39</v>
      </c>
    </row>
    <row r="152" spans="1:27" x14ac:dyDescent="0.25">
      <c r="A152" t="s">
        <v>26</v>
      </c>
      <c r="B152">
        <v>4</v>
      </c>
      <c r="C152">
        <v>2</v>
      </c>
      <c r="D152" t="s">
        <v>29</v>
      </c>
      <c r="E152">
        <v>33</v>
      </c>
      <c r="F152" t="str">
        <f t="shared" si="4"/>
        <v>30-49</v>
      </c>
      <c r="G152" t="s">
        <v>169</v>
      </c>
      <c r="H152" t="s">
        <v>75</v>
      </c>
      <c r="I152" t="str">
        <f t="shared" si="5"/>
        <v>Middle Income</v>
      </c>
      <c r="J152" t="s">
        <v>41</v>
      </c>
      <c r="K152" t="s">
        <v>78</v>
      </c>
      <c r="L152" t="s">
        <v>61</v>
      </c>
      <c r="M152" t="s">
        <v>43</v>
      </c>
      <c r="N152" t="s">
        <v>51</v>
      </c>
      <c r="O152" t="s">
        <v>33</v>
      </c>
      <c r="P152" t="s">
        <v>34</v>
      </c>
      <c r="Q152" t="s">
        <v>45</v>
      </c>
      <c r="R152" t="s">
        <v>36</v>
      </c>
      <c r="S152" t="s">
        <v>36</v>
      </c>
      <c r="T152" t="s">
        <v>37</v>
      </c>
      <c r="U152" t="s">
        <v>34</v>
      </c>
      <c r="V152" t="s">
        <v>38</v>
      </c>
      <c r="W152" t="s">
        <v>38</v>
      </c>
      <c r="X152" t="s">
        <v>38</v>
      </c>
      <c r="Y152" t="s">
        <v>38</v>
      </c>
      <c r="Z152" t="s">
        <v>38</v>
      </c>
      <c r="AA152" t="s">
        <v>60</v>
      </c>
    </row>
    <row r="153" spans="1:27" x14ac:dyDescent="0.25">
      <c r="A153" t="s">
        <v>26</v>
      </c>
      <c r="B153">
        <v>3</v>
      </c>
      <c r="C153">
        <v>3</v>
      </c>
      <c r="D153" t="s">
        <v>29</v>
      </c>
      <c r="E153">
        <v>53</v>
      </c>
      <c r="F153" t="str">
        <f t="shared" si="4"/>
        <v>50-64</v>
      </c>
      <c r="G153" t="s">
        <v>169</v>
      </c>
      <c r="H153" t="s">
        <v>77</v>
      </c>
      <c r="I153" t="str">
        <f t="shared" si="5"/>
        <v>High Income</v>
      </c>
      <c r="J153" t="s">
        <v>41</v>
      </c>
      <c r="K153" t="s">
        <v>42</v>
      </c>
      <c r="L153" t="s">
        <v>71</v>
      </c>
      <c r="M153" t="s">
        <v>57</v>
      </c>
      <c r="N153" t="s">
        <v>51</v>
      </c>
      <c r="O153" t="s">
        <v>33</v>
      </c>
      <c r="P153" t="s">
        <v>92</v>
      </c>
      <c r="Q153" t="s">
        <v>73</v>
      </c>
      <c r="R153" t="s">
        <v>36</v>
      </c>
      <c r="S153" t="s">
        <v>36</v>
      </c>
      <c r="T153" t="s">
        <v>37</v>
      </c>
      <c r="U153" t="s">
        <v>38</v>
      </c>
      <c r="V153" t="s">
        <v>38</v>
      </c>
      <c r="W153" t="s">
        <v>34</v>
      </c>
      <c r="X153" t="s">
        <v>38</v>
      </c>
      <c r="Y153" t="s">
        <v>38</v>
      </c>
      <c r="Z153" t="s">
        <v>38</v>
      </c>
      <c r="AA153" t="s">
        <v>47</v>
      </c>
    </row>
    <row r="154" spans="1:27" x14ac:dyDescent="0.25">
      <c r="A154" t="s">
        <v>26</v>
      </c>
      <c r="B154">
        <v>2</v>
      </c>
      <c r="C154">
        <v>2</v>
      </c>
      <c r="D154" t="s">
        <v>29</v>
      </c>
      <c r="E154">
        <v>68</v>
      </c>
      <c r="F154" t="str">
        <f t="shared" si="4"/>
        <v>65+</v>
      </c>
      <c r="G154" t="s">
        <v>87</v>
      </c>
      <c r="H154" t="s">
        <v>94</v>
      </c>
      <c r="I154" t="str">
        <f t="shared" si="5"/>
        <v>Low Income</v>
      </c>
      <c r="J154" t="s">
        <v>41</v>
      </c>
      <c r="K154" t="s">
        <v>42</v>
      </c>
      <c r="L154" t="s">
        <v>71</v>
      </c>
      <c r="M154" t="s">
        <v>57</v>
      </c>
      <c r="N154" t="s">
        <v>32</v>
      </c>
      <c r="O154" t="s">
        <v>90</v>
      </c>
      <c r="P154" t="s">
        <v>53</v>
      </c>
      <c r="Q154" t="s">
        <v>73</v>
      </c>
      <c r="R154" t="s">
        <v>36</v>
      </c>
      <c r="S154" t="s">
        <v>36</v>
      </c>
      <c r="T154" t="s">
        <v>46</v>
      </c>
      <c r="U154" t="s">
        <v>65</v>
      </c>
      <c r="V154" t="s">
        <v>38</v>
      </c>
      <c r="W154" t="s">
        <v>38</v>
      </c>
      <c r="X154" t="s">
        <v>38</v>
      </c>
      <c r="Y154" t="s">
        <v>38</v>
      </c>
      <c r="Z154" t="s">
        <v>38</v>
      </c>
      <c r="AA154" t="s">
        <v>39</v>
      </c>
    </row>
    <row r="155" spans="1:27" x14ac:dyDescent="0.25">
      <c r="A155" t="s">
        <v>55</v>
      </c>
      <c r="B155">
        <v>1</v>
      </c>
      <c r="C155">
        <v>1</v>
      </c>
      <c r="D155" t="s">
        <v>29</v>
      </c>
      <c r="E155">
        <v>49</v>
      </c>
      <c r="F155" t="str">
        <f t="shared" si="4"/>
        <v>30-49</v>
      </c>
      <c r="G155" t="s">
        <v>69</v>
      </c>
      <c r="H155" t="s">
        <v>49</v>
      </c>
      <c r="I155" t="str">
        <f t="shared" si="5"/>
        <v>Middle Income</v>
      </c>
      <c r="J155" t="s">
        <v>41</v>
      </c>
      <c r="K155" t="s">
        <v>84</v>
      </c>
      <c r="L155" t="s">
        <v>71</v>
      </c>
      <c r="M155" t="s">
        <v>67</v>
      </c>
      <c r="N155" t="s">
        <v>51</v>
      </c>
      <c r="O155" t="s">
        <v>33</v>
      </c>
      <c r="P155" t="s">
        <v>68</v>
      </c>
      <c r="Q155" t="s">
        <v>73</v>
      </c>
      <c r="R155" t="s">
        <v>74</v>
      </c>
      <c r="S155" t="s">
        <v>64</v>
      </c>
      <c r="T155" t="s">
        <v>59</v>
      </c>
      <c r="U155" t="s">
        <v>38</v>
      </c>
      <c r="V155" t="s">
        <v>38</v>
      </c>
      <c r="W155" t="s">
        <v>38</v>
      </c>
      <c r="X155" t="s">
        <v>38</v>
      </c>
      <c r="Y155" t="s">
        <v>38</v>
      </c>
      <c r="Z155" t="s">
        <v>38</v>
      </c>
      <c r="AA155" t="s">
        <v>39</v>
      </c>
    </row>
    <row r="156" spans="1:27" x14ac:dyDescent="0.25">
      <c r="A156" t="s">
        <v>55</v>
      </c>
      <c r="B156">
        <v>2</v>
      </c>
      <c r="C156">
        <v>2</v>
      </c>
      <c r="D156" t="s">
        <v>29</v>
      </c>
      <c r="E156">
        <v>33</v>
      </c>
      <c r="F156" t="str">
        <f t="shared" si="4"/>
        <v>30-49</v>
      </c>
      <c r="G156" t="s">
        <v>169</v>
      </c>
      <c r="H156" t="s">
        <v>94</v>
      </c>
      <c r="I156" t="str">
        <f t="shared" si="5"/>
        <v>Low Income</v>
      </c>
      <c r="J156" t="s">
        <v>41</v>
      </c>
      <c r="K156" t="s">
        <v>42</v>
      </c>
      <c r="L156" t="s">
        <v>71</v>
      </c>
      <c r="M156" t="s">
        <v>50</v>
      </c>
      <c r="N156" t="s">
        <v>51</v>
      </c>
      <c r="O156" t="s">
        <v>44</v>
      </c>
      <c r="P156" t="s">
        <v>53</v>
      </c>
      <c r="Q156" t="s">
        <v>45</v>
      </c>
      <c r="R156" t="s">
        <v>36</v>
      </c>
      <c r="S156" t="s">
        <v>64</v>
      </c>
      <c r="T156" t="s">
        <v>37</v>
      </c>
      <c r="U156" t="s">
        <v>38</v>
      </c>
      <c r="V156" t="s">
        <v>65</v>
      </c>
      <c r="W156" t="s">
        <v>65</v>
      </c>
      <c r="X156" t="s">
        <v>65</v>
      </c>
      <c r="Y156" t="s">
        <v>38</v>
      </c>
      <c r="Z156" t="s">
        <v>65</v>
      </c>
      <c r="AA156" t="s">
        <v>60</v>
      </c>
    </row>
    <row r="157" spans="1:27" x14ac:dyDescent="0.25">
      <c r="A157" t="s">
        <v>26</v>
      </c>
      <c r="B157">
        <v>1</v>
      </c>
      <c r="C157">
        <v>1</v>
      </c>
      <c r="D157" t="s">
        <v>29</v>
      </c>
      <c r="E157">
        <v>58</v>
      </c>
      <c r="F157" t="str">
        <f t="shared" si="4"/>
        <v>50-64</v>
      </c>
      <c r="G157" t="s">
        <v>105</v>
      </c>
      <c r="H157" t="s">
        <v>75</v>
      </c>
      <c r="I157" t="str">
        <f t="shared" si="5"/>
        <v>Middle Income</v>
      </c>
      <c r="J157" t="s">
        <v>41</v>
      </c>
      <c r="K157" t="s">
        <v>42</v>
      </c>
      <c r="L157" t="s">
        <v>71</v>
      </c>
      <c r="M157" t="s">
        <v>43</v>
      </c>
      <c r="N157" t="s">
        <v>51</v>
      </c>
      <c r="O157" t="s">
        <v>110</v>
      </c>
      <c r="P157" t="s">
        <v>34</v>
      </c>
      <c r="Q157" t="s">
        <v>45</v>
      </c>
      <c r="R157" t="s">
        <v>36</v>
      </c>
      <c r="S157" t="s">
        <v>36</v>
      </c>
      <c r="T157" t="s">
        <v>81</v>
      </c>
      <c r="U157" t="s">
        <v>34</v>
      </c>
      <c r="V157" t="s">
        <v>34</v>
      </c>
      <c r="W157" t="s">
        <v>34</v>
      </c>
      <c r="X157" t="s">
        <v>38</v>
      </c>
      <c r="Y157" t="s">
        <v>34</v>
      </c>
      <c r="Z157" t="s">
        <v>65</v>
      </c>
      <c r="AA157" t="s">
        <v>47</v>
      </c>
    </row>
    <row r="158" spans="1:27" x14ac:dyDescent="0.25">
      <c r="A158" t="s">
        <v>26</v>
      </c>
      <c r="B158">
        <v>2</v>
      </c>
      <c r="C158">
        <v>2</v>
      </c>
      <c r="D158" t="s">
        <v>29</v>
      </c>
      <c r="E158">
        <v>89</v>
      </c>
      <c r="F158" t="str">
        <f t="shared" si="4"/>
        <v>65+</v>
      </c>
      <c r="G158" t="s">
        <v>168</v>
      </c>
      <c r="H158" t="s">
        <v>102</v>
      </c>
      <c r="I158" t="s">
        <v>176</v>
      </c>
      <c r="J158" t="s">
        <v>41</v>
      </c>
      <c r="K158" t="s">
        <v>42</v>
      </c>
      <c r="L158" t="s">
        <v>71</v>
      </c>
      <c r="M158" t="s">
        <v>31</v>
      </c>
      <c r="N158" t="s">
        <v>32</v>
      </c>
      <c r="O158" t="s">
        <v>52</v>
      </c>
      <c r="P158" t="s">
        <v>72</v>
      </c>
      <c r="Q158" t="s">
        <v>45</v>
      </c>
      <c r="R158" t="s">
        <v>74</v>
      </c>
      <c r="S158" t="s">
        <v>64</v>
      </c>
      <c r="T158" t="s">
        <v>37</v>
      </c>
      <c r="U158" t="s">
        <v>65</v>
      </c>
      <c r="V158" t="s">
        <v>65</v>
      </c>
      <c r="W158" t="s">
        <v>65</v>
      </c>
      <c r="X158" t="s">
        <v>65</v>
      </c>
      <c r="Y158" t="s">
        <v>38</v>
      </c>
      <c r="Z158" t="s">
        <v>38</v>
      </c>
      <c r="AA158" t="s">
        <v>39</v>
      </c>
    </row>
    <row r="159" spans="1:27" x14ac:dyDescent="0.25">
      <c r="A159" t="s">
        <v>26</v>
      </c>
      <c r="B159">
        <v>2</v>
      </c>
      <c r="C159">
        <v>2</v>
      </c>
      <c r="D159" t="s">
        <v>29</v>
      </c>
      <c r="E159">
        <v>61</v>
      </c>
      <c r="F159" t="str">
        <f t="shared" si="4"/>
        <v>50-64</v>
      </c>
      <c r="G159" t="s">
        <v>69</v>
      </c>
      <c r="H159" t="s">
        <v>82</v>
      </c>
      <c r="I159" t="str">
        <f t="shared" si="5"/>
        <v>High Income</v>
      </c>
      <c r="J159" t="s">
        <v>41</v>
      </c>
      <c r="K159" t="s">
        <v>78</v>
      </c>
      <c r="L159" t="s">
        <v>71</v>
      </c>
      <c r="M159" t="s">
        <v>67</v>
      </c>
      <c r="N159" t="s">
        <v>32</v>
      </c>
      <c r="O159" t="s">
        <v>98</v>
      </c>
      <c r="P159" t="s">
        <v>93</v>
      </c>
      <c r="Q159" t="s">
        <v>45</v>
      </c>
      <c r="R159" t="s">
        <v>36</v>
      </c>
      <c r="S159" t="s">
        <v>36</v>
      </c>
      <c r="T159" t="s">
        <v>37</v>
      </c>
      <c r="U159" t="s">
        <v>38</v>
      </c>
      <c r="V159" t="s">
        <v>65</v>
      </c>
      <c r="W159" t="s">
        <v>65</v>
      </c>
      <c r="X159" t="s">
        <v>38</v>
      </c>
      <c r="Y159" t="s">
        <v>65</v>
      </c>
      <c r="Z159" t="s">
        <v>38</v>
      </c>
      <c r="AA159" t="s">
        <v>60</v>
      </c>
    </row>
    <row r="160" spans="1:27" x14ac:dyDescent="0.25">
      <c r="A160" t="s">
        <v>26</v>
      </c>
      <c r="B160">
        <v>2</v>
      </c>
      <c r="C160">
        <v>2</v>
      </c>
      <c r="D160" t="s">
        <v>29</v>
      </c>
      <c r="E160" t="s">
        <v>66</v>
      </c>
      <c r="F160" t="str">
        <f t="shared" si="4"/>
        <v>65+</v>
      </c>
      <c r="G160" t="s">
        <v>168</v>
      </c>
      <c r="H160" t="s">
        <v>66</v>
      </c>
      <c r="I160" t="str">
        <f t="shared" si="5"/>
        <v>Refused</v>
      </c>
      <c r="J160" t="s">
        <v>41</v>
      </c>
      <c r="K160" t="s">
        <v>96</v>
      </c>
      <c r="L160" t="s">
        <v>61</v>
      </c>
      <c r="M160" t="s">
        <v>43</v>
      </c>
      <c r="N160" t="s">
        <v>51</v>
      </c>
      <c r="O160" t="s">
        <v>79</v>
      </c>
      <c r="P160" t="s">
        <v>92</v>
      </c>
      <c r="Q160" t="s">
        <v>45</v>
      </c>
      <c r="R160" t="s">
        <v>74</v>
      </c>
      <c r="S160" t="s">
        <v>64</v>
      </c>
      <c r="T160" t="s">
        <v>37</v>
      </c>
      <c r="U160" t="s">
        <v>38</v>
      </c>
      <c r="V160" t="s">
        <v>38</v>
      </c>
      <c r="W160" t="s">
        <v>38</v>
      </c>
      <c r="X160" t="s">
        <v>38</v>
      </c>
      <c r="Y160" t="s">
        <v>38</v>
      </c>
      <c r="Z160" t="s">
        <v>38</v>
      </c>
      <c r="AA160" t="s">
        <v>39</v>
      </c>
    </row>
    <row r="161" spans="1:27" x14ac:dyDescent="0.25">
      <c r="A161" t="s">
        <v>26</v>
      </c>
      <c r="B161">
        <v>2</v>
      </c>
      <c r="C161">
        <v>2</v>
      </c>
      <c r="D161" t="s">
        <v>29</v>
      </c>
      <c r="E161">
        <v>71</v>
      </c>
      <c r="F161" t="str">
        <f t="shared" si="4"/>
        <v>65+</v>
      </c>
      <c r="G161" t="s">
        <v>87</v>
      </c>
      <c r="H161" t="s">
        <v>75</v>
      </c>
      <c r="I161" t="str">
        <f t="shared" si="5"/>
        <v>Middle Income</v>
      </c>
      <c r="J161" t="s">
        <v>41</v>
      </c>
      <c r="K161" t="s">
        <v>42</v>
      </c>
      <c r="L161" t="s">
        <v>71</v>
      </c>
      <c r="M161" t="s">
        <v>67</v>
      </c>
      <c r="N161" t="s">
        <v>51</v>
      </c>
      <c r="O161" t="s">
        <v>99</v>
      </c>
      <c r="P161" t="s">
        <v>53</v>
      </c>
      <c r="Q161" t="s">
        <v>34</v>
      </c>
      <c r="R161" t="s">
        <v>36</v>
      </c>
      <c r="S161" t="s">
        <v>36</v>
      </c>
      <c r="T161" t="s">
        <v>34</v>
      </c>
      <c r="U161" t="s">
        <v>38</v>
      </c>
      <c r="V161" t="s">
        <v>34</v>
      </c>
      <c r="W161" t="s">
        <v>34</v>
      </c>
      <c r="X161" t="s">
        <v>38</v>
      </c>
      <c r="Y161" t="s">
        <v>38</v>
      </c>
      <c r="Z161" t="s">
        <v>38</v>
      </c>
      <c r="AA161" t="s">
        <v>47</v>
      </c>
    </row>
    <row r="162" spans="1:27" x14ac:dyDescent="0.25">
      <c r="A162" t="s">
        <v>26</v>
      </c>
      <c r="B162">
        <v>2</v>
      </c>
      <c r="C162">
        <v>2</v>
      </c>
      <c r="D162" t="s">
        <v>29</v>
      </c>
      <c r="E162">
        <v>67</v>
      </c>
      <c r="F162" t="str">
        <f t="shared" si="4"/>
        <v>65+</v>
      </c>
      <c r="G162" t="s">
        <v>168</v>
      </c>
      <c r="H162" t="s">
        <v>56</v>
      </c>
      <c r="I162" t="str">
        <f t="shared" si="5"/>
        <v>Low Income</v>
      </c>
      <c r="J162" t="s">
        <v>29</v>
      </c>
      <c r="K162" t="s">
        <v>30</v>
      </c>
      <c r="L162" t="s">
        <v>71</v>
      </c>
      <c r="M162" t="s">
        <v>50</v>
      </c>
      <c r="N162" t="s">
        <v>51</v>
      </c>
      <c r="O162" t="s">
        <v>52</v>
      </c>
      <c r="P162" t="s">
        <v>53</v>
      </c>
      <c r="Q162" t="s">
        <v>45</v>
      </c>
      <c r="R162" t="s">
        <v>36</v>
      </c>
      <c r="S162" t="s">
        <v>64</v>
      </c>
      <c r="T162" t="s">
        <v>37</v>
      </c>
      <c r="U162" t="s">
        <v>38</v>
      </c>
      <c r="V162" t="s">
        <v>65</v>
      </c>
      <c r="W162" t="s">
        <v>65</v>
      </c>
      <c r="X162" t="s">
        <v>38</v>
      </c>
      <c r="Y162" t="s">
        <v>38</v>
      </c>
      <c r="Z162" t="s">
        <v>38</v>
      </c>
      <c r="AA162" t="s">
        <v>60</v>
      </c>
    </row>
    <row r="163" spans="1:27" x14ac:dyDescent="0.25">
      <c r="A163" t="s">
        <v>83</v>
      </c>
      <c r="B163">
        <v>1</v>
      </c>
      <c r="C163">
        <v>1</v>
      </c>
      <c r="D163" t="s">
        <v>29</v>
      </c>
      <c r="E163">
        <v>88</v>
      </c>
      <c r="F163" t="str">
        <f t="shared" si="4"/>
        <v>65+</v>
      </c>
      <c r="G163" t="s">
        <v>169</v>
      </c>
      <c r="H163" t="s">
        <v>106</v>
      </c>
      <c r="I163" t="s">
        <v>176</v>
      </c>
      <c r="J163" t="s">
        <v>41</v>
      </c>
      <c r="K163" t="s">
        <v>42</v>
      </c>
      <c r="L163" t="s">
        <v>71</v>
      </c>
      <c r="M163" t="s">
        <v>50</v>
      </c>
      <c r="N163" t="s">
        <v>51</v>
      </c>
      <c r="O163" t="s">
        <v>33</v>
      </c>
      <c r="P163" t="s">
        <v>93</v>
      </c>
      <c r="Q163" t="s">
        <v>45</v>
      </c>
      <c r="R163" t="s">
        <v>74</v>
      </c>
      <c r="S163" t="s">
        <v>64</v>
      </c>
      <c r="T163" t="s">
        <v>46</v>
      </c>
      <c r="U163" t="s">
        <v>38</v>
      </c>
      <c r="V163" t="s">
        <v>65</v>
      </c>
      <c r="W163" t="s">
        <v>65</v>
      </c>
      <c r="X163" t="s">
        <v>38</v>
      </c>
      <c r="Y163" t="s">
        <v>65</v>
      </c>
      <c r="Z163" t="s">
        <v>38</v>
      </c>
      <c r="AA163" t="s">
        <v>60</v>
      </c>
    </row>
    <row r="164" spans="1:27" x14ac:dyDescent="0.25">
      <c r="A164" t="s">
        <v>26</v>
      </c>
      <c r="B164">
        <v>3</v>
      </c>
      <c r="C164">
        <v>2</v>
      </c>
      <c r="D164" t="s">
        <v>29</v>
      </c>
      <c r="E164">
        <v>55</v>
      </c>
      <c r="F164" t="str">
        <f t="shared" si="4"/>
        <v>50-64</v>
      </c>
      <c r="G164" t="s">
        <v>69</v>
      </c>
      <c r="H164" t="s">
        <v>49</v>
      </c>
      <c r="I164" t="str">
        <f t="shared" si="5"/>
        <v>Middle Income</v>
      </c>
      <c r="J164" t="s">
        <v>41</v>
      </c>
      <c r="K164" t="s">
        <v>42</v>
      </c>
      <c r="L164" t="s">
        <v>71</v>
      </c>
      <c r="M164" t="s">
        <v>57</v>
      </c>
      <c r="N164" t="s">
        <v>51</v>
      </c>
      <c r="O164" t="s">
        <v>52</v>
      </c>
      <c r="P164" t="s">
        <v>92</v>
      </c>
      <c r="Q164" t="s">
        <v>73</v>
      </c>
      <c r="R164" t="s">
        <v>36</v>
      </c>
      <c r="S164" t="s">
        <v>36</v>
      </c>
      <c r="T164" t="s">
        <v>59</v>
      </c>
      <c r="U164" t="s">
        <v>38</v>
      </c>
      <c r="V164" t="s">
        <v>38</v>
      </c>
      <c r="W164" t="s">
        <v>38</v>
      </c>
      <c r="X164" t="s">
        <v>38</v>
      </c>
      <c r="Y164" t="s">
        <v>38</v>
      </c>
      <c r="Z164" t="s">
        <v>38</v>
      </c>
      <c r="AA164" t="s">
        <v>39</v>
      </c>
    </row>
    <row r="165" spans="1:27" x14ac:dyDescent="0.25">
      <c r="A165" t="s">
        <v>55</v>
      </c>
      <c r="B165">
        <v>2</v>
      </c>
      <c r="C165">
        <v>2</v>
      </c>
      <c r="D165" t="s">
        <v>29</v>
      </c>
      <c r="E165">
        <v>67</v>
      </c>
      <c r="F165" t="str">
        <f t="shared" si="4"/>
        <v>65+</v>
      </c>
      <c r="G165" t="s">
        <v>169</v>
      </c>
      <c r="H165" t="s">
        <v>56</v>
      </c>
      <c r="I165" t="str">
        <f t="shared" si="5"/>
        <v>Low Income</v>
      </c>
      <c r="J165" t="s">
        <v>41</v>
      </c>
      <c r="K165" t="s">
        <v>84</v>
      </c>
      <c r="L165" t="s">
        <v>71</v>
      </c>
      <c r="M165" t="s">
        <v>50</v>
      </c>
      <c r="N165" t="s">
        <v>51</v>
      </c>
      <c r="O165" t="s">
        <v>100</v>
      </c>
      <c r="P165" t="s">
        <v>68</v>
      </c>
      <c r="Q165" t="s">
        <v>73</v>
      </c>
      <c r="R165" t="s">
        <v>36</v>
      </c>
      <c r="S165" t="s">
        <v>36</v>
      </c>
      <c r="T165" t="s">
        <v>37</v>
      </c>
      <c r="U165" t="s">
        <v>38</v>
      </c>
      <c r="V165" t="s">
        <v>38</v>
      </c>
      <c r="W165" t="s">
        <v>38</v>
      </c>
      <c r="X165" t="s">
        <v>38</v>
      </c>
      <c r="Y165" t="s">
        <v>38</v>
      </c>
      <c r="Z165" t="s">
        <v>38</v>
      </c>
      <c r="AA165" t="s">
        <v>60</v>
      </c>
    </row>
    <row r="166" spans="1:27" x14ac:dyDescent="0.25">
      <c r="A166" t="s">
        <v>55</v>
      </c>
      <c r="B166">
        <v>1</v>
      </c>
      <c r="C166">
        <v>1</v>
      </c>
      <c r="D166" t="s">
        <v>29</v>
      </c>
      <c r="E166">
        <v>27</v>
      </c>
      <c r="F166" t="str">
        <f t="shared" si="4"/>
        <v>18-29</v>
      </c>
      <c r="G166" t="s">
        <v>169</v>
      </c>
      <c r="H166" t="s">
        <v>56</v>
      </c>
      <c r="I166" t="str">
        <f t="shared" si="5"/>
        <v>Low Income</v>
      </c>
      <c r="J166" t="s">
        <v>41</v>
      </c>
      <c r="K166" t="s">
        <v>84</v>
      </c>
      <c r="L166" t="s">
        <v>71</v>
      </c>
      <c r="M166" t="s">
        <v>57</v>
      </c>
      <c r="N166" t="s">
        <v>51</v>
      </c>
      <c r="O166" t="s">
        <v>62</v>
      </c>
      <c r="P166" t="s">
        <v>34</v>
      </c>
      <c r="Q166" t="s">
        <v>45</v>
      </c>
      <c r="R166" t="s">
        <v>74</v>
      </c>
      <c r="S166" t="s">
        <v>64</v>
      </c>
      <c r="T166" t="s">
        <v>37</v>
      </c>
      <c r="U166" t="s">
        <v>38</v>
      </c>
      <c r="V166" t="s">
        <v>65</v>
      </c>
      <c r="W166" t="s">
        <v>38</v>
      </c>
      <c r="X166" t="s">
        <v>38</v>
      </c>
      <c r="Y166" t="s">
        <v>38</v>
      </c>
      <c r="Z166" t="s">
        <v>38</v>
      </c>
      <c r="AA166" t="s">
        <v>39</v>
      </c>
    </row>
    <row r="167" spans="1:27" x14ac:dyDescent="0.25">
      <c r="A167" t="s">
        <v>26</v>
      </c>
      <c r="B167">
        <v>2</v>
      </c>
      <c r="C167">
        <v>2</v>
      </c>
      <c r="D167" t="s">
        <v>29</v>
      </c>
      <c r="E167">
        <v>66</v>
      </c>
      <c r="F167" t="str">
        <f t="shared" si="4"/>
        <v>65+</v>
      </c>
      <c r="G167" t="s">
        <v>169</v>
      </c>
      <c r="H167" t="s">
        <v>101</v>
      </c>
      <c r="I167" t="str">
        <f t="shared" si="5"/>
        <v>High Income</v>
      </c>
      <c r="J167" t="s">
        <v>41</v>
      </c>
      <c r="K167" t="s">
        <v>42</v>
      </c>
      <c r="L167" t="s">
        <v>71</v>
      </c>
      <c r="M167" t="s">
        <v>67</v>
      </c>
      <c r="N167" t="s">
        <v>51</v>
      </c>
      <c r="O167" t="s">
        <v>33</v>
      </c>
      <c r="P167" t="s">
        <v>53</v>
      </c>
      <c r="Q167" t="s">
        <v>73</v>
      </c>
      <c r="R167" t="s">
        <v>36</v>
      </c>
      <c r="S167" t="s">
        <v>36</v>
      </c>
      <c r="T167" t="s">
        <v>37</v>
      </c>
      <c r="U167" t="s">
        <v>38</v>
      </c>
      <c r="V167" t="s">
        <v>38</v>
      </c>
      <c r="W167" t="s">
        <v>38</v>
      </c>
      <c r="X167" t="s">
        <v>38</v>
      </c>
      <c r="Y167" t="s">
        <v>38</v>
      </c>
      <c r="Z167" t="s">
        <v>38</v>
      </c>
      <c r="AA167" t="s">
        <v>34</v>
      </c>
    </row>
    <row r="168" spans="1:27" x14ac:dyDescent="0.25">
      <c r="A168" t="s">
        <v>26</v>
      </c>
      <c r="B168">
        <v>2</v>
      </c>
      <c r="C168">
        <v>2</v>
      </c>
      <c r="D168" t="s">
        <v>29</v>
      </c>
      <c r="E168">
        <v>67</v>
      </c>
      <c r="F168" t="str">
        <f t="shared" si="4"/>
        <v>65+</v>
      </c>
      <c r="G168" t="s">
        <v>169</v>
      </c>
      <c r="H168" t="s">
        <v>66</v>
      </c>
      <c r="I168" t="str">
        <f t="shared" si="5"/>
        <v>Refused</v>
      </c>
      <c r="J168" t="s">
        <v>41</v>
      </c>
      <c r="K168" t="s">
        <v>42</v>
      </c>
      <c r="L168" t="s">
        <v>71</v>
      </c>
      <c r="M168" t="s">
        <v>43</v>
      </c>
      <c r="N168" t="s">
        <v>51</v>
      </c>
      <c r="O168" t="s">
        <v>33</v>
      </c>
      <c r="P168" t="s">
        <v>53</v>
      </c>
      <c r="Q168" t="s">
        <v>45</v>
      </c>
      <c r="R168" t="s">
        <v>36</v>
      </c>
      <c r="S168" t="s">
        <v>36</v>
      </c>
      <c r="T168" t="s">
        <v>46</v>
      </c>
      <c r="U168" t="s">
        <v>38</v>
      </c>
      <c r="V168" t="s">
        <v>34</v>
      </c>
      <c r="W168" t="s">
        <v>34</v>
      </c>
      <c r="X168" t="s">
        <v>38</v>
      </c>
      <c r="Y168" t="s">
        <v>38</v>
      </c>
      <c r="Z168" t="s">
        <v>38</v>
      </c>
      <c r="AA168" t="s">
        <v>47</v>
      </c>
    </row>
    <row r="169" spans="1:27" x14ac:dyDescent="0.25">
      <c r="A169" t="s">
        <v>55</v>
      </c>
      <c r="B169">
        <v>2</v>
      </c>
      <c r="C169">
        <v>2</v>
      </c>
      <c r="D169" t="s">
        <v>29</v>
      </c>
      <c r="E169">
        <v>66</v>
      </c>
      <c r="F169" t="str">
        <f t="shared" si="4"/>
        <v>65+</v>
      </c>
      <c r="G169" t="s">
        <v>169</v>
      </c>
      <c r="H169" t="s">
        <v>75</v>
      </c>
      <c r="I169" t="str">
        <f t="shared" si="5"/>
        <v>Middle Income</v>
      </c>
      <c r="J169" t="s">
        <v>41</v>
      </c>
      <c r="K169" t="s">
        <v>42</v>
      </c>
      <c r="L169" t="s">
        <v>71</v>
      </c>
      <c r="M169" t="s">
        <v>50</v>
      </c>
      <c r="N169" t="s">
        <v>32</v>
      </c>
      <c r="O169" t="s">
        <v>52</v>
      </c>
      <c r="P169" t="s">
        <v>72</v>
      </c>
      <c r="Q169" t="s">
        <v>35</v>
      </c>
      <c r="R169" t="s">
        <v>74</v>
      </c>
      <c r="S169" t="s">
        <v>64</v>
      </c>
      <c r="T169" t="s">
        <v>81</v>
      </c>
      <c r="U169" t="s">
        <v>38</v>
      </c>
      <c r="V169" t="s">
        <v>38</v>
      </c>
      <c r="W169" t="s">
        <v>65</v>
      </c>
      <c r="X169" t="s">
        <v>38</v>
      </c>
      <c r="Y169" t="s">
        <v>38</v>
      </c>
      <c r="Z169" t="s">
        <v>38</v>
      </c>
      <c r="AA169" t="s">
        <v>47</v>
      </c>
    </row>
    <row r="170" spans="1:27" x14ac:dyDescent="0.25">
      <c r="A170" t="s">
        <v>26</v>
      </c>
      <c r="B170">
        <v>4</v>
      </c>
      <c r="C170">
        <v>4</v>
      </c>
      <c r="D170" t="s">
        <v>29</v>
      </c>
      <c r="E170">
        <v>56</v>
      </c>
      <c r="F170" t="str">
        <f t="shared" si="4"/>
        <v>50-64</v>
      </c>
      <c r="G170" t="s">
        <v>27</v>
      </c>
      <c r="H170" t="s">
        <v>82</v>
      </c>
      <c r="I170" t="str">
        <f t="shared" si="5"/>
        <v>High Income</v>
      </c>
      <c r="J170" t="s">
        <v>41</v>
      </c>
      <c r="K170" t="s">
        <v>42</v>
      </c>
      <c r="L170" t="s">
        <v>71</v>
      </c>
      <c r="M170" t="s">
        <v>57</v>
      </c>
      <c r="N170" t="s">
        <v>32</v>
      </c>
      <c r="O170" t="s">
        <v>100</v>
      </c>
      <c r="P170" t="s">
        <v>53</v>
      </c>
      <c r="Q170" t="s">
        <v>73</v>
      </c>
      <c r="R170" t="s">
        <v>36</v>
      </c>
      <c r="S170" t="s">
        <v>36</v>
      </c>
      <c r="T170" t="s">
        <v>37</v>
      </c>
      <c r="U170" t="s">
        <v>38</v>
      </c>
      <c r="V170" t="s">
        <v>38</v>
      </c>
      <c r="W170" t="s">
        <v>38</v>
      </c>
      <c r="X170" t="s">
        <v>38</v>
      </c>
      <c r="Y170" t="s">
        <v>38</v>
      </c>
      <c r="Z170" t="s">
        <v>38</v>
      </c>
      <c r="AA170" t="s">
        <v>39</v>
      </c>
    </row>
    <row r="171" spans="1:27" x14ac:dyDescent="0.25">
      <c r="A171" t="s">
        <v>48</v>
      </c>
      <c r="B171">
        <v>4</v>
      </c>
      <c r="C171">
        <v>4</v>
      </c>
      <c r="D171" t="s">
        <v>29</v>
      </c>
      <c r="E171">
        <v>85</v>
      </c>
      <c r="F171" t="str">
        <f t="shared" si="4"/>
        <v>65+</v>
      </c>
      <c r="G171" t="s">
        <v>87</v>
      </c>
      <c r="H171" t="s">
        <v>109</v>
      </c>
      <c r="I171" t="str">
        <f t="shared" si="5"/>
        <v>Middle Income</v>
      </c>
      <c r="J171" t="s">
        <v>29</v>
      </c>
      <c r="K171" t="s">
        <v>30</v>
      </c>
      <c r="L171" t="s">
        <v>71</v>
      </c>
      <c r="M171" t="s">
        <v>50</v>
      </c>
      <c r="N171" t="s">
        <v>51</v>
      </c>
      <c r="O171" t="s">
        <v>52</v>
      </c>
      <c r="P171" t="s">
        <v>53</v>
      </c>
      <c r="Q171" t="s">
        <v>45</v>
      </c>
      <c r="R171" t="s">
        <v>74</v>
      </c>
      <c r="S171" t="s">
        <v>64</v>
      </c>
      <c r="T171" t="s">
        <v>46</v>
      </c>
      <c r="U171" t="s">
        <v>34</v>
      </c>
      <c r="V171" t="s">
        <v>38</v>
      </c>
      <c r="W171" t="s">
        <v>34</v>
      </c>
      <c r="X171" t="s">
        <v>38</v>
      </c>
      <c r="Y171" t="s">
        <v>38</v>
      </c>
      <c r="Z171" t="s">
        <v>38</v>
      </c>
      <c r="AA171" t="s">
        <v>47</v>
      </c>
    </row>
    <row r="172" spans="1:27" x14ac:dyDescent="0.25">
      <c r="A172" t="s">
        <v>26</v>
      </c>
      <c r="B172">
        <v>2</v>
      </c>
      <c r="C172">
        <v>2</v>
      </c>
      <c r="D172" t="s">
        <v>29</v>
      </c>
      <c r="E172">
        <v>80</v>
      </c>
      <c r="F172" t="str">
        <f t="shared" si="4"/>
        <v>65+</v>
      </c>
      <c r="G172" t="s">
        <v>169</v>
      </c>
      <c r="H172" t="s">
        <v>82</v>
      </c>
      <c r="I172" t="str">
        <f t="shared" si="5"/>
        <v>High Income</v>
      </c>
      <c r="J172" t="s">
        <v>41</v>
      </c>
      <c r="K172" t="s">
        <v>42</v>
      </c>
      <c r="L172" t="s">
        <v>71</v>
      </c>
      <c r="M172" t="s">
        <v>43</v>
      </c>
      <c r="N172" t="s">
        <v>32</v>
      </c>
      <c r="O172" t="s">
        <v>100</v>
      </c>
      <c r="P172" t="s">
        <v>72</v>
      </c>
      <c r="Q172" t="s">
        <v>45</v>
      </c>
      <c r="R172" t="s">
        <v>36</v>
      </c>
      <c r="S172" t="s">
        <v>64</v>
      </c>
      <c r="T172" t="s">
        <v>46</v>
      </c>
      <c r="U172" t="s">
        <v>38</v>
      </c>
      <c r="V172" t="s">
        <v>38</v>
      </c>
      <c r="W172" t="s">
        <v>38</v>
      </c>
      <c r="X172" t="s">
        <v>38</v>
      </c>
      <c r="Y172" t="s">
        <v>38</v>
      </c>
      <c r="Z172" t="s">
        <v>38</v>
      </c>
      <c r="AA172" t="s">
        <v>39</v>
      </c>
    </row>
    <row r="173" spans="1:27" x14ac:dyDescent="0.25">
      <c r="A173" t="s">
        <v>48</v>
      </c>
      <c r="B173">
        <v>1</v>
      </c>
      <c r="C173">
        <v>1</v>
      </c>
      <c r="D173" t="s">
        <v>29</v>
      </c>
      <c r="E173">
        <v>72</v>
      </c>
      <c r="F173" t="str">
        <f t="shared" si="4"/>
        <v>65+</v>
      </c>
      <c r="G173" t="s">
        <v>118</v>
      </c>
      <c r="H173" t="s">
        <v>49</v>
      </c>
      <c r="I173" t="str">
        <f t="shared" si="5"/>
        <v>Middle Income</v>
      </c>
      <c r="J173" t="s">
        <v>29</v>
      </c>
      <c r="K173" t="s">
        <v>30</v>
      </c>
      <c r="L173" t="s">
        <v>71</v>
      </c>
      <c r="M173" t="s">
        <v>57</v>
      </c>
      <c r="N173" t="s">
        <v>51</v>
      </c>
      <c r="O173" t="s">
        <v>33</v>
      </c>
      <c r="P173" t="s">
        <v>34</v>
      </c>
      <c r="Q173" t="s">
        <v>58</v>
      </c>
      <c r="R173" t="s">
        <v>36</v>
      </c>
      <c r="S173" t="s">
        <v>36</v>
      </c>
      <c r="T173" t="s">
        <v>81</v>
      </c>
      <c r="U173" t="s">
        <v>65</v>
      </c>
      <c r="V173" t="s">
        <v>65</v>
      </c>
      <c r="W173" t="s">
        <v>65</v>
      </c>
      <c r="X173" t="s">
        <v>65</v>
      </c>
      <c r="Y173" t="s">
        <v>65</v>
      </c>
      <c r="Z173" t="s">
        <v>65</v>
      </c>
      <c r="AA173" t="s">
        <v>39</v>
      </c>
    </row>
    <row r="174" spans="1:27" x14ac:dyDescent="0.25">
      <c r="A174" t="s">
        <v>26</v>
      </c>
      <c r="B174">
        <v>3</v>
      </c>
      <c r="C174">
        <v>3</v>
      </c>
      <c r="D174" t="s">
        <v>29</v>
      </c>
      <c r="E174">
        <v>81</v>
      </c>
      <c r="F174" t="str">
        <f t="shared" si="4"/>
        <v>65+</v>
      </c>
      <c r="G174" t="s">
        <v>69</v>
      </c>
      <c r="H174" t="s">
        <v>66</v>
      </c>
      <c r="I174" t="str">
        <f t="shared" si="5"/>
        <v>Refused</v>
      </c>
      <c r="J174" t="s">
        <v>41</v>
      </c>
      <c r="K174" t="s">
        <v>42</v>
      </c>
      <c r="L174" t="s">
        <v>71</v>
      </c>
      <c r="M174" t="s">
        <v>31</v>
      </c>
      <c r="N174" t="s">
        <v>32</v>
      </c>
      <c r="O174" t="s">
        <v>66</v>
      </c>
      <c r="P174" t="s">
        <v>119</v>
      </c>
      <c r="Q174" t="s">
        <v>73</v>
      </c>
      <c r="R174" t="s">
        <v>36</v>
      </c>
      <c r="S174" t="s">
        <v>36</v>
      </c>
      <c r="T174" t="s">
        <v>81</v>
      </c>
      <c r="U174" t="s">
        <v>65</v>
      </c>
      <c r="V174" t="s">
        <v>65</v>
      </c>
      <c r="W174" t="s">
        <v>65</v>
      </c>
      <c r="X174" t="s">
        <v>65</v>
      </c>
      <c r="Y174" t="s">
        <v>38</v>
      </c>
      <c r="Z174" t="s">
        <v>65</v>
      </c>
      <c r="AA174" t="s">
        <v>39</v>
      </c>
    </row>
    <row r="175" spans="1:27" x14ac:dyDescent="0.25">
      <c r="A175" t="s">
        <v>48</v>
      </c>
      <c r="B175">
        <v>1</v>
      </c>
      <c r="C175">
        <v>1</v>
      </c>
      <c r="D175" t="s">
        <v>29</v>
      </c>
      <c r="E175">
        <v>60</v>
      </c>
      <c r="F175" t="str">
        <f t="shared" si="4"/>
        <v>50-64</v>
      </c>
      <c r="G175" t="s">
        <v>27</v>
      </c>
      <c r="H175" t="s">
        <v>95</v>
      </c>
      <c r="I175" t="str">
        <f t="shared" si="5"/>
        <v>Low Income</v>
      </c>
      <c r="J175" t="s">
        <v>41</v>
      </c>
      <c r="K175" t="s">
        <v>42</v>
      </c>
      <c r="L175" t="s">
        <v>34</v>
      </c>
      <c r="M175" t="s">
        <v>67</v>
      </c>
      <c r="N175" t="s">
        <v>51</v>
      </c>
      <c r="O175" t="s">
        <v>52</v>
      </c>
      <c r="P175" t="s">
        <v>93</v>
      </c>
      <c r="Q175" t="s">
        <v>73</v>
      </c>
      <c r="R175" t="s">
        <v>36</v>
      </c>
      <c r="S175" t="s">
        <v>36</v>
      </c>
      <c r="T175" t="s">
        <v>37</v>
      </c>
      <c r="U175" t="s">
        <v>38</v>
      </c>
      <c r="V175" t="s">
        <v>65</v>
      </c>
      <c r="W175" t="s">
        <v>38</v>
      </c>
      <c r="X175" t="s">
        <v>38</v>
      </c>
      <c r="Y175" t="s">
        <v>38</v>
      </c>
      <c r="Z175" t="s">
        <v>38</v>
      </c>
      <c r="AA175" t="s">
        <v>39</v>
      </c>
    </row>
    <row r="176" spans="1:27" x14ac:dyDescent="0.25">
      <c r="A176" t="s">
        <v>26</v>
      </c>
      <c r="B176">
        <v>2</v>
      </c>
      <c r="C176">
        <v>2</v>
      </c>
      <c r="D176" t="s">
        <v>29</v>
      </c>
      <c r="E176">
        <v>56</v>
      </c>
      <c r="F176" t="str">
        <f t="shared" si="4"/>
        <v>50-64</v>
      </c>
      <c r="G176" t="s">
        <v>27</v>
      </c>
      <c r="H176" t="s">
        <v>28</v>
      </c>
      <c r="I176" t="str">
        <f t="shared" si="5"/>
        <v>Low Income</v>
      </c>
      <c r="J176" t="s">
        <v>41</v>
      </c>
      <c r="K176" t="s">
        <v>42</v>
      </c>
      <c r="L176" t="s">
        <v>71</v>
      </c>
      <c r="M176" t="s">
        <v>43</v>
      </c>
      <c r="N176" t="s">
        <v>51</v>
      </c>
      <c r="O176" t="s">
        <v>103</v>
      </c>
      <c r="P176" t="s">
        <v>34</v>
      </c>
      <c r="Q176" t="s">
        <v>45</v>
      </c>
      <c r="R176" t="s">
        <v>36</v>
      </c>
      <c r="S176" t="s">
        <v>36</v>
      </c>
      <c r="T176" t="s">
        <v>81</v>
      </c>
      <c r="U176" t="s">
        <v>38</v>
      </c>
      <c r="V176" t="s">
        <v>65</v>
      </c>
      <c r="W176" t="s">
        <v>65</v>
      </c>
      <c r="X176" t="s">
        <v>38</v>
      </c>
      <c r="Y176" t="s">
        <v>38</v>
      </c>
      <c r="Z176" t="s">
        <v>38</v>
      </c>
      <c r="AA176" t="s">
        <v>39</v>
      </c>
    </row>
    <row r="177" spans="1:27" x14ac:dyDescent="0.25">
      <c r="A177" t="s">
        <v>83</v>
      </c>
      <c r="B177">
        <v>1</v>
      </c>
      <c r="C177">
        <v>1</v>
      </c>
      <c r="D177" t="s">
        <v>29</v>
      </c>
      <c r="E177">
        <v>85</v>
      </c>
      <c r="F177" t="str">
        <f t="shared" si="4"/>
        <v>65+</v>
      </c>
      <c r="G177" t="s">
        <v>169</v>
      </c>
      <c r="H177" t="s">
        <v>28</v>
      </c>
      <c r="I177" t="str">
        <f t="shared" si="5"/>
        <v>Low Income</v>
      </c>
      <c r="J177" t="s">
        <v>41</v>
      </c>
      <c r="K177" t="s">
        <v>42</v>
      </c>
      <c r="L177" t="s">
        <v>71</v>
      </c>
      <c r="M177" t="s">
        <v>57</v>
      </c>
      <c r="N177" t="s">
        <v>32</v>
      </c>
      <c r="O177" t="s">
        <v>100</v>
      </c>
      <c r="P177" t="s">
        <v>63</v>
      </c>
      <c r="Q177" t="s">
        <v>73</v>
      </c>
      <c r="R177" t="s">
        <v>36</v>
      </c>
      <c r="S177" t="s">
        <v>36</v>
      </c>
      <c r="T177" t="s">
        <v>37</v>
      </c>
      <c r="U177" t="s">
        <v>38</v>
      </c>
      <c r="V177" t="s">
        <v>65</v>
      </c>
      <c r="W177" t="s">
        <v>38</v>
      </c>
      <c r="X177" t="s">
        <v>38</v>
      </c>
      <c r="Y177" t="s">
        <v>38</v>
      </c>
      <c r="Z177" t="s">
        <v>38</v>
      </c>
      <c r="AA177" t="s">
        <v>39</v>
      </c>
    </row>
    <row r="178" spans="1:27" x14ac:dyDescent="0.25">
      <c r="A178" t="s">
        <v>48</v>
      </c>
      <c r="B178">
        <v>1</v>
      </c>
      <c r="C178">
        <v>1</v>
      </c>
      <c r="D178" t="s">
        <v>29</v>
      </c>
      <c r="E178">
        <v>75</v>
      </c>
      <c r="F178" t="str">
        <f t="shared" si="4"/>
        <v>65+</v>
      </c>
      <c r="G178" t="s">
        <v>69</v>
      </c>
      <c r="H178" t="s">
        <v>28</v>
      </c>
      <c r="I178" t="str">
        <f t="shared" si="5"/>
        <v>Low Income</v>
      </c>
      <c r="J178" t="s">
        <v>41</v>
      </c>
      <c r="K178" t="s">
        <v>42</v>
      </c>
      <c r="L178" t="s">
        <v>85</v>
      </c>
      <c r="M178" t="s">
        <v>110</v>
      </c>
      <c r="N178" t="s">
        <v>51</v>
      </c>
      <c r="O178" t="s">
        <v>79</v>
      </c>
      <c r="P178" t="s">
        <v>93</v>
      </c>
      <c r="Q178" t="s">
        <v>58</v>
      </c>
      <c r="R178" t="s">
        <v>74</v>
      </c>
      <c r="S178" t="s">
        <v>64</v>
      </c>
      <c r="T178" t="s">
        <v>37</v>
      </c>
      <c r="U178" t="s">
        <v>65</v>
      </c>
      <c r="V178" t="s">
        <v>65</v>
      </c>
      <c r="W178" t="s">
        <v>65</v>
      </c>
      <c r="X178" t="s">
        <v>65</v>
      </c>
      <c r="Y178" t="s">
        <v>38</v>
      </c>
      <c r="Z178" t="s">
        <v>65</v>
      </c>
      <c r="AA178" t="s">
        <v>39</v>
      </c>
    </row>
    <row r="179" spans="1:27" x14ac:dyDescent="0.25">
      <c r="A179" t="s">
        <v>48</v>
      </c>
      <c r="B179">
        <v>5</v>
      </c>
      <c r="C179">
        <v>2</v>
      </c>
      <c r="D179" t="s">
        <v>41</v>
      </c>
      <c r="E179">
        <v>89</v>
      </c>
      <c r="F179" t="str">
        <f t="shared" si="4"/>
        <v>65+</v>
      </c>
      <c r="G179" t="s">
        <v>69</v>
      </c>
      <c r="H179" t="s">
        <v>82</v>
      </c>
      <c r="I179" t="str">
        <f t="shared" si="5"/>
        <v>High Income</v>
      </c>
      <c r="J179" t="s">
        <v>41</v>
      </c>
      <c r="K179" t="s">
        <v>42</v>
      </c>
      <c r="L179" t="s">
        <v>71</v>
      </c>
      <c r="M179" t="s">
        <v>31</v>
      </c>
      <c r="N179" t="s">
        <v>51</v>
      </c>
      <c r="O179" t="s">
        <v>116</v>
      </c>
      <c r="P179" t="s">
        <v>53</v>
      </c>
      <c r="Q179" t="s">
        <v>45</v>
      </c>
      <c r="R179" t="s">
        <v>36</v>
      </c>
      <c r="S179" t="s">
        <v>36</v>
      </c>
      <c r="T179" t="s">
        <v>37</v>
      </c>
      <c r="U179" t="s">
        <v>65</v>
      </c>
      <c r="V179" t="s">
        <v>65</v>
      </c>
      <c r="W179" t="s">
        <v>65</v>
      </c>
      <c r="X179" t="s">
        <v>38</v>
      </c>
      <c r="Y179" t="s">
        <v>65</v>
      </c>
      <c r="Z179" t="s">
        <v>65</v>
      </c>
      <c r="AA179" t="s">
        <v>47</v>
      </c>
    </row>
    <row r="180" spans="1:27" x14ac:dyDescent="0.25">
      <c r="A180" t="s">
        <v>83</v>
      </c>
      <c r="B180">
        <v>1</v>
      </c>
      <c r="C180">
        <v>1</v>
      </c>
      <c r="D180" t="s">
        <v>29</v>
      </c>
      <c r="E180">
        <v>94</v>
      </c>
      <c r="F180" t="str">
        <f t="shared" si="4"/>
        <v>65+</v>
      </c>
      <c r="G180" t="s">
        <v>27</v>
      </c>
      <c r="H180" t="s">
        <v>94</v>
      </c>
      <c r="I180" t="str">
        <f t="shared" si="5"/>
        <v>Low Income</v>
      </c>
      <c r="J180" t="s">
        <v>41</v>
      </c>
      <c r="K180" t="s">
        <v>42</v>
      </c>
      <c r="L180" t="s">
        <v>71</v>
      </c>
      <c r="M180" t="s">
        <v>43</v>
      </c>
      <c r="N180" t="s">
        <v>51</v>
      </c>
      <c r="O180" t="s">
        <v>52</v>
      </c>
      <c r="P180" t="s">
        <v>92</v>
      </c>
      <c r="Q180" t="s">
        <v>58</v>
      </c>
      <c r="R180" t="s">
        <v>86</v>
      </c>
      <c r="S180" t="s">
        <v>54</v>
      </c>
      <c r="T180" t="s">
        <v>34</v>
      </c>
      <c r="U180" t="s">
        <v>65</v>
      </c>
      <c r="V180" t="s">
        <v>65</v>
      </c>
      <c r="W180" t="s">
        <v>65</v>
      </c>
      <c r="X180" t="s">
        <v>65</v>
      </c>
      <c r="Y180" t="s">
        <v>65</v>
      </c>
      <c r="Z180" t="s">
        <v>38</v>
      </c>
      <c r="AA180" t="s">
        <v>47</v>
      </c>
    </row>
    <row r="181" spans="1:27" x14ac:dyDescent="0.25">
      <c r="A181" t="s">
        <v>26</v>
      </c>
      <c r="B181">
        <v>3</v>
      </c>
      <c r="C181">
        <v>3</v>
      </c>
      <c r="D181" t="s">
        <v>29</v>
      </c>
      <c r="E181">
        <v>68</v>
      </c>
      <c r="F181" t="str">
        <f t="shared" si="4"/>
        <v>65+</v>
      </c>
      <c r="G181" t="s">
        <v>27</v>
      </c>
      <c r="H181" t="s">
        <v>95</v>
      </c>
      <c r="I181" t="str">
        <f t="shared" si="5"/>
        <v>Low Income</v>
      </c>
      <c r="J181" t="s">
        <v>41</v>
      </c>
      <c r="K181" t="s">
        <v>42</v>
      </c>
      <c r="L181" t="s">
        <v>71</v>
      </c>
      <c r="M181" t="s">
        <v>67</v>
      </c>
      <c r="N181" t="s">
        <v>51</v>
      </c>
      <c r="O181" t="s">
        <v>33</v>
      </c>
      <c r="P181" t="s">
        <v>93</v>
      </c>
      <c r="Q181" t="s">
        <v>73</v>
      </c>
      <c r="R181" t="s">
        <v>36</v>
      </c>
      <c r="S181" t="s">
        <v>36</v>
      </c>
      <c r="T181" t="s">
        <v>37</v>
      </c>
      <c r="U181" t="s">
        <v>38</v>
      </c>
      <c r="V181" t="s">
        <v>38</v>
      </c>
      <c r="W181" t="s">
        <v>65</v>
      </c>
      <c r="X181" t="s">
        <v>38</v>
      </c>
      <c r="Y181" t="s">
        <v>38</v>
      </c>
      <c r="Z181" t="s">
        <v>38</v>
      </c>
      <c r="AA181" t="s">
        <v>47</v>
      </c>
    </row>
    <row r="182" spans="1:27" x14ac:dyDescent="0.25">
      <c r="A182" t="s">
        <v>83</v>
      </c>
      <c r="B182">
        <v>1</v>
      </c>
      <c r="C182">
        <v>1</v>
      </c>
      <c r="D182" t="s">
        <v>29</v>
      </c>
      <c r="E182">
        <v>59</v>
      </c>
      <c r="F182" t="str">
        <f t="shared" si="4"/>
        <v>50-64</v>
      </c>
      <c r="G182" t="s">
        <v>27</v>
      </c>
      <c r="H182" t="s">
        <v>106</v>
      </c>
      <c r="I182" t="s">
        <v>176</v>
      </c>
      <c r="J182" t="s">
        <v>41</v>
      </c>
      <c r="K182" t="s">
        <v>42</v>
      </c>
      <c r="L182" t="s">
        <v>61</v>
      </c>
      <c r="M182" t="s">
        <v>43</v>
      </c>
      <c r="N182" t="s">
        <v>51</v>
      </c>
      <c r="O182" t="s">
        <v>62</v>
      </c>
      <c r="P182" t="s">
        <v>72</v>
      </c>
      <c r="Q182" t="s">
        <v>73</v>
      </c>
      <c r="R182" t="s">
        <v>36</v>
      </c>
      <c r="S182" t="s">
        <v>64</v>
      </c>
      <c r="T182" t="s">
        <v>59</v>
      </c>
      <c r="U182" t="s">
        <v>38</v>
      </c>
      <c r="V182" t="s">
        <v>65</v>
      </c>
      <c r="W182" t="s">
        <v>65</v>
      </c>
      <c r="X182" t="s">
        <v>38</v>
      </c>
      <c r="Y182" t="s">
        <v>65</v>
      </c>
      <c r="Z182" t="s">
        <v>65</v>
      </c>
      <c r="AA182" t="s">
        <v>39</v>
      </c>
    </row>
    <row r="183" spans="1:27" x14ac:dyDescent="0.25">
      <c r="A183" t="s">
        <v>48</v>
      </c>
      <c r="B183">
        <v>3</v>
      </c>
      <c r="C183">
        <v>3</v>
      </c>
      <c r="D183" t="s">
        <v>29</v>
      </c>
      <c r="E183">
        <v>95</v>
      </c>
      <c r="F183" t="str">
        <f t="shared" si="4"/>
        <v>65+</v>
      </c>
      <c r="G183" t="s">
        <v>118</v>
      </c>
      <c r="H183" t="s">
        <v>95</v>
      </c>
      <c r="I183" t="str">
        <f t="shared" si="5"/>
        <v>Low Income</v>
      </c>
      <c r="J183" t="s">
        <v>41</v>
      </c>
      <c r="K183" t="s">
        <v>42</v>
      </c>
      <c r="L183" t="s">
        <v>71</v>
      </c>
      <c r="M183" t="s">
        <v>31</v>
      </c>
      <c r="N183" t="s">
        <v>51</v>
      </c>
      <c r="O183" t="s">
        <v>120</v>
      </c>
      <c r="P183" t="s">
        <v>72</v>
      </c>
      <c r="Q183" t="s">
        <v>35</v>
      </c>
      <c r="R183" t="s">
        <v>74</v>
      </c>
      <c r="S183" t="s">
        <v>36</v>
      </c>
      <c r="T183" t="s">
        <v>46</v>
      </c>
      <c r="U183" t="s">
        <v>38</v>
      </c>
      <c r="V183" t="s">
        <v>38</v>
      </c>
      <c r="W183" t="s">
        <v>38</v>
      </c>
      <c r="X183" t="s">
        <v>38</v>
      </c>
      <c r="Y183" t="s">
        <v>38</v>
      </c>
      <c r="Z183" t="s">
        <v>38</v>
      </c>
      <c r="AA183" t="s">
        <v>47</v>
      </c>
    </row>
    <row r="184" spans="1:27" x14ac:dyDescent="0.25">
      <c r="A184" t="s">
        <v>26</v>
      </c>
      <c r="B184">
        <v>4</v>
      </c>
      <c r="C184">
        <v>4</v>
      </c>
      <c r="D184" t="s">
        <v>29</v>
      </c>
      <c r="E184">
        <v>55</v>
      </c>
      <c r="F184" t="str">
        <f t="shared" si="4"/>
        <v>50-64</v>
      </c>
      <c r="G184" t="s">
        <v>168</v>
      </c>
      <c r="H184" t="s">
        <v>40</v>
      </c>
      <c r="I184" t="str">
        <f t="shared" si="5"/>
        <v>High Income</v>
      </c>
      <c r="J184" t="s">
        <v>41</v>
      </c>
      <c r="K184" t="s">
        <v>42</v>
      </c>
      <c r="L184" t="s">
        <v>61</v>
      </c>
      <c r="M184" t="s">
        <v>43</v>
      </c>
      <c r="N184" t="s">
        <v>32</v>
      </c>
      <c r="O184" t="s">
        <v>52</v>
      </c>
      <c r="P184" t="s">
        <v>72</v>
      </c>
      <c r="Q184" t="s">
        <v>45</v>
      </c>
      <c r="R184" t="s">
        <v>74</v>
      </c>
      <c r="S184" t="s">
        <v>36</v>
      </c>
      <c r="T184" t="s">
        <v>59</v>
      </c>
      <c r="U184" t="s">
        <v>38</v>
      </c>
      <c r="V184" t="s">
        <v>38</v>
      </c>
      <c r="W184" t="s">
        <v>38</v>
      </c>
      <c r="X184" t="s">
        <v>38</v>
      </c>
      <c r="Y184" t="s">
        <v>38</v>
      </c>
      <c r="Z184" t="s">
        <v>38</v>
      </c>
      <c r="AA184" t="s">
        <v>39</v>
      </c>
    </row>
    <row r="185" spans="1:27" x14ac:dyDescent="0.25">
      <c r="A185" t="s">
        <v>26</v>
      </c>
      <c r="B185">
        <v>2</v>
      </c>
      <c r="C185">
        <v>2</v>
      </c>
      <c r="D185" t="s">
        <v>29</v>
      </c>
      <c r="E185">
        <v>64</v>
      </c>
      <c r="F185" t="str">
        <f t="shared" si="4"/>
        <v>50-64</v>
      </c>
      <c r="G185" t="s">
        <v>87</v>
      </c>
      <c r="H185" t="s">
        <v>49</v>
      </c>
      <c r="I185" t="str">
        <f t="shared" si="5"/>
        <v>Middle Income</v>
      </c>
      <c r="J185" t="s">
        <v>41</v>
      </c>
      <c r="K185" t="s">
        <v>42</v>
      </c>
      <c r="L185" t="s">
        <v>71</v>
      </c>
      <c r="M185" t="s">
        <v>43</v>
      </c>
      <c r="N185" t="s">
        <v>32</v>
      </c>
      <c r="O185" t="s">
        <v>104</v>
      </c>
      <c r="P185" t="s">
        <v>76</v>
      </c>
      <c r="Q185" t="s">
        <v>73</v>
      </c>
      <c r="R185" t="s">
        <v>36</v>
      </c>
      <c r="S185" t="s">
        <v>36</v>
      </c>
      <c r="T185" t="s">
        <v>37</v>
      </c>
      <c r="U185" t="s">
        <v>38</v>
      </c>
      <c r="V185" t="s">
        <v>65</v>
      </c>
      <c r="W185" t="s">
        <v>65</v>
      </c>
      <c r="X185" t="s">
        <v>38</v>
      </c>
      <c r="Y185" t="s">
        <v>38</v>
      </c>
      <c r="Z185" t="s">
        <v>38</v>
      </c>
      <c r="AA185" t="s">
        <v>60</v>
      </c>
    </row>
    <row r="186" spans="1:27" x14ac:dyDescent="0.25">
      <c r="A186" t="s">
        <v>26</v>
      </c>
      <c r="B186">
        <v>2</v>
      </c>
      <c r="C186">
        <v>2</v>
      </c>
      <c r="D186" t="s">
        <v>29</v>
      </c>
      <c r="E186">
        <v>70</v>
      </c>
      <c r="F186" t="str">
        <f t="shared" si="4"/>
        <v>65+</v>
      </c>
      <c r="G186" t="s">
        <v>91</v>
      </c>
      <c r="H186" t="s">
        <v>82</v>
      </c>
      <c r="I186" t="str">
        <f t="shared" si="5"/>
        <v>High Income</v>
      </c>
      <c r="J186" t="s">
        <v>41</v>
      </c>
      <c r="K186" t="s">
        <v>42</v>
      </c>
      <c r="L186" t="s">
        <v>71</v>
      </c>
      <c r="M186" t="s">
        <v>67</v>
      </c>
      <c r="N186" t="s">
        <v>32</v>
      </c>
      <c r="O186" t="s">
        <v>103</v>
      </c>
      <c r="P186" t="s">
        <v>93</v>
      </c>
      <c r="Q186" t="s">
        <v>73</v>
      </c>
      <c r="R186" t="s">
        <v>36</v>
      </c>
      <c r="S186" t="s">
        <v>36</v>
      </c>
      <c r="T186" t="s">
        <v>59</v>
      </c>
      <c r="U186" t="s">
        <v>65</v>
      </c>
      <c r="V186" t="s">
        <v>65</v>
      </c>
      <c r="W186" t="s">
        <v>65</v>
      </c>
      <c r="X186" t="s">
        <v>65</v>
      </c>
      <c r="Y186" t="s">
        <v>38</v>
      </c>
      <c r="Z186" t="s">
        <v>65</v>
      </c>
      <c r="AA186" t="s">
        <v>47</v>
      </c>
    </row>
    <row r="187" spans="1:27" x14ac:dyDescent="0.25">
      <c r="A187" t="s">
        <v>26</v>
      </c>
      <c r="B187">
        <v>2</v>
      </c>
      <c r="C187">
        <v>2</v>
      </c>
      <c r="D187" t="s">
        <v>29</v>
      </c>
      <c r="E187">
        <v>69</v>
      </c>
      <c r="F187" t="str">
        <f t="shared" si="4"/>
        <v>65+</v>
      </c>
      <c r="G187" t="s">
        <v>87</v>
      </c>
      <c r="H187" t="s">
        <v>28</v>
      </c>
      <c r="I187" t="str">
        <f t="shared" si="5"/>
        <v>Low Income</v>
      </c>
      <c r="J187" t="s">
        <v>41</v>
      </c>
      <c r="K187" t="s">
        <v>42</v>
      </c>
      <c r="L187" t="s">
        <v>71</v>
      </c>
      <c r="M187" t="s">
        <v>31</v>
      </c>
      <c r="N187" t="s">
        <v>51</v>
      </c>
      <c r="O187" t="s">
        <v>33</v>
      </c>
      <c r="P187" t="s">
        <v>76</v>
      </c>
      <c r="Q187" t="s">
        <v>45</v>
      </c>
      <c r="R187" t="s">
        <v>36</v>
      </c>
      <c r="S187" t="s">
        <v>36</v>
      </c>
      <c r="T187" t="s">
        <v>81</v>
      </c>
      <c r="U187" t="s">
        <v>65</v>
      </c>
      <c r="V187" t="s">
        <v>65</v>
      </c>
      <c r="W187" t="s">
        <v>65</v>
      </c>
      <c r="X187" t="s">
        <v>38</v>
      </c>
      <c r="Y187" t="s">
        <v>38</v>
      </c>
      <c r="Z187" t="s">
        <v>65</v>
      </c>
      <c r="AA187" t="s">
        <v>39</v>
      </c>
    </row>
    <row r="188" spans="1:27" x14ac:dyDescent="0.25">
      <c r="A188" t="s">
        <v>26</v>
      </c>
      <c r="B188">
        <v>4</v>
      </c>
      <c r="C188">
        <v>3</v>
      </c>
      <c r="D188" t="s">
        <v>29</v>
      </c>
      <c r="E188">
        <v>52</v>
      </c>
      <c r="F188" t="str">
        <f t="shared" si="4"/>
        <v>50-64</v>
      </c>
      <c r="G188" t="s">
        <v>169</v>
      </c>
      <c r="H188" t="s">
        <v>94</v>
      </c>
      <c r="I188" t="str">
        <f t="shared" si="5"/>
        <v>Low Income</v>
      </c>
      <c r="J188" t="s">
        <v>41</v>
      </c>
      <c r="K188" t="s">
        <v>84</v>
      </c>
      <c r="L188" t="s">
        <v>71</v>
      </c>
      <c r="M188" t="s">
        <v>57</v>
      </c>
      <c r="N188" t="s">
        <v>32</v>
      </c>
      <c r="O188" t="s">
        <v>170</v>
      </c>
      <c r="P188" t="s">
        <v>72</v>
      </c>
      <c r="Q188" t="s">
        <v>58</v>
      </c>
      <c r="R188" t="s">
        <v>36</v>
      </c>
      <c r="S188" t="s">
        <v>64</v>
      </c>
      <c r="T188" t="s">
        <v>46</v>
      </c>
      <c r="U188" t="s">
        <v>65</v>
      </c>
      <c r="V188" t="s">
        <v>65</v>
      </c>
      <c r="W188" t="s">
        <v>38</v>
      </c>
      <c r="X188" t="s">
        <v>65</v>
      </c>
      <c r="Y188" t="s">
        <v>65</v>
      </c>
      <c r="Z188" t="s">
        <v>65</v>
      </c>
      <c r="AA188" t="s">
        <v>60</v>
      </c>
    </row>
    <row r="189" spans="1:27" x14ac:dyDescent="0.25">
      <c r="A189" t="s">
        <v>26</v>
      </c>
      <c r="B189">
        <v>2</v>
      </c>
      <c r="C189">
        <v>2</v>
      </c>
      <c r="D189" t="s">
        <v>29</v>
      </c>
      <c r="E189">
        <v>32</v>
      </c>
      <c r="F189" t="str">
        <f t="shared" si="4"/>
        <v>30-49</v>
      </c>
      <c r="G189" t="s">
        <v>27</v>
      </c>
      <c r="H189" t="s">
        <v>56</v>
      </c>
      <c r="I189" t="str">
        <f t="shared" si="5"/>
        <v>Low Income</v>
      </c>
      <c r="J189" t="s">
        <v>41</v>
      </c>
      <c r="K189" t="s">
        <v>42</v>
      </c>
      <c r="L189" t="s">
        <v>71</v>
      </c>
      <c r="M189" t="s">
        <v>67</v>
      </c>
      <c r="N189" t="s">
        <v>51</v>
      </c>
      <c r="O189" t="s">
        <v>62</v>
      </c>
      <c r="P189" t="s">
        <v>72</v>
      </c>
      <c r="Q189" t="s">
        <v>45</v>
      </c>
      <c r="R189" t="s">
        <v>36</v>
      </c>
      <c r="S189" t="s">
        <v>64</v>
      </c>
      <c r="T189" t="s">
        <v>46</v>
      </c>
      <c r="U189" t="s">
        <v>38</v>
      </c>
      <c r="V189" t="s">
        <v>38</v>
      </c>
      <c r="W189" t="s">
        <v>65</v>
      </c>
      <c r="X189" t="s">
        <v>38</v>
      </c>
      <c r="Y189" t="s">
        <v>38</v>
      </c>
      <c r="Z189" t="s">
        <v>65</v>
      </c>
      <c r="AA189" t="s">
        <v>47</v>
      </c>
    </row>
    <row r="190" spans="1:27" x14ac:dyDescent="0.25">
      <c r="A190" t="s">
        <v>83</v>
      </c>
      <c r="B190">
        <v>1</v>
      </c>
      <c r="C190">
        <v>1</v>
      </c>
      <c r="D190" t="s">
        <v>29</v>
      </c>
      <c r="E190">
        <v>68</v>
      </c>
      <c r="F190" t="str">
        <f t="shared" si="4"/>
        <v>65+</v>
      </c>
      <c r="G190" t="s">
        <v>69</v>
      </c>
      <c r="H190" t="s">
        <v>75</v>
      </c>
      <c r="I190" t="str">
        <f t="shared" si="5"/>
        <v>Middle Income</v>
      </c>
      <c r="J190" t="s">
        <v>41</v>
      </c>
      <c r="K190" t="s">
        <v>42</v>
      </c>
      <c r="L190" t="s">
        <v>71</v>
      </c>
      <c r="M190" t="s">
        <v>67</v>
      </c>
      <c r="N190" t="s">
        <v>51</v>
      </c>
      <c r="O190" t="s">
        <v>108</v>
      </c>
      <c r="P190" t="s">
        <v>68</v>
      </c>
      <c r="Q190" t="s">
        <v>73</v>
      </c>
      <c r="R190" t="s">
        <v>36</v>
      </c>
      <c r="S190" t="s">
        <v>36</v>
      </c>
      <c r="T190" t="s">
        <v>46</v>
      </c>
      <c r="U190" t="s">
        <v>38</v>
      </c>
      <c r="V190" t="s">
        <v>38</v>
      </c>
      <c r="W190" t="s">
        <v>38</v>
      </c>
      <c r="X190" t="s">
        <v>38</v>
      </c>
      <c r="Y190" t="s">
        <v>38</v>
      </c>
      <c r="Z190" t="s">
        <v>38</v>
      </c>
      <c r="AA190" t="s">
        <v>47</v>
      </c>
    </row>
    <row r="191" spans="1:27" x14ac:dyDescent="0.25">
      <c r="A191" t="s">
        <v>111</v>
      </c>
      <c r="B191">
        <v>6</v>
      </c>
      <c r="C191">
        <v>3</v>
      </c>
      <c r="D191" t="s">
        <v>41</v>
      </c>
      <c r="E191">
        <v>57</v>
      </c>
      <c r="F191" t="str">
        <f t="shared" si="4"/>
        <v>50-64</v>
      </c>
      <c r="G191" t="s">
        <v>87</v>
      </c>
      <c r="H191" t="s">
        <v>106</v>
      </c>
      <c r="I191" t="s">
        <v>176</v>
      </c>
      <c r="J191" t="s">
        <v>29</v>
      </c>
      <c r="K191" t="s">
        <v>30</v>
      </c>
      <c r="L191" t="s">
        <v>61</v>
      </c>
      <c r="M191" t="s">
        <v>50</v>
      </c>
      <c r="N191" t="s">
        <v>51</v>
      </c>
      <c r="O191" t="s">
        <v>52</v>
      </c>
      <c r="P191" t="s">
        <v>89</v>
      </c>
      <c r="Q191" t="s">
        <v>45</v>
      </c>
      <c r="R191" t="s">
        <v>86</v>
      </c>
      <c r="S191" t="s">
        <v>36</v>
      </c>
      <c r="T191" t="s">
        <v>81</v>
      </c>
      <c r="U191" t="s">
        <v>65</v>
      </c>
      <c r="V191" t="s">
        <v>65</v>
      </c>
      <c r="W191" t="s">
        <v>65</v>
      </c>
      <c r="X191" t="s">
        <v>38</v>
      </c>
      <c r="Y191" t="s">
        <v>65</v>
      </c>
      <c r="Z191" t="s">
        <v>65</v>
      </c>
      <c r="AA191" t="s">
        <v>47</v>
      </c>
    </row>
    <row r="192" spans="1:27" x14ac:dyDescent="0.25">
      <c r="A192" t="s">
        <v>66</v>
      </c>
      <c r="B192">
        <v>5</v>
      </c>
      <c r="C192">
        <v>5</v>
      </c>
      <c r="D192" t="s">
        <v>29</v>
      </c>
      <c r="E192">
        <v>86</v>
      </c>
      <c r="F192" t="str">
        <f t="shared" si="4"/>
        <v>65+</v>
      </c>
      <c r="G192" t="s">
        <v>69</v>
      </c>
      <c r="H192" t="s">
        <v>66</v>
      </c>
      <c r="I192" t="str">
        <f t="shared" si="5"/>
        <v>Refused</v>
      </c>
      <c r="J192" t="s">
        <v>41</v>
      </c>
      <c r="K192" t="s">
        <v>96</v>
      </c>
      <c r="L192" t="s">
        <v>71</v>
      </c>
      <c r="M192" t="s">
        <v>67</v>
      </c>
      <c r="N192" t="s">
        <v>51</v>
      </c>
      <c r="O192" t="s">
        <v>66</v>
      </c>
      <c r="P192" t="s">
        <v>53</v>
      </c>
      <c r="Q192" t="s">
        <v>73</v>
      </c>
      <c r="R192" t="s">
        <v>36</v>
      </c>
      <c r="S192" t="s">
        <v>36</v>
      </c>
      <c r="T192" t="s">
        <v>37</v>
      </c>
      <c r="U192" t="s">
        <v>38</v>
      </c>
      <c r="V192" t="s">
        <v>38</v>
      </c>
      <c r="W192" t="s">
        <v>38</v>
      </c>
      <c r="X192" t="s">
        <v>38</v>
      </c>
      <c r="Y192" t="s">
        <v>38</v>
      </c>
      <c r="Z192" t="s">
        <v>38</v>
      </c>
      <c r="AA192" t="s">
        <v>47</v>
      </c>
    </row>
    <row r="193" spans="1:27" x14ac:dyDescent="0.25">
      <c r="A193" t="s">
        <v>26</v>
      </c>
      <c r="B193">
        <v>4</v>
      </c>
      <c r="C193">
        <v>2</v>
      </c>
      <c r="D193" t="s">
        <v>29</v>
      </c>
      <c r="E193">
        <v>34</v>
      </c>
      <c r="F193" t="str">
        <f t="shared" si="4"/>
        <v>30-49</v>
      </c>
      <c r="G193" t="s">
        <v>69</v>
      </c>
      <c r="H193" t="s">
        <v>75</v>
      </c>
      <c r="I193" t="str">
        <f t="shared" si="5"/>
        <v>Middle Income</v>
      </c>
      <c r="J193" t="s">
        <v>41</v>
      </c>
      <c r="K193" t="s">
        <v>42</v>
      </c>
      <c r="L193" t="s">
        <v>71</v>
      </c>
      <c r="M193" t="s">
        <v>50</v>
      </c>
      <c r="N193" t="s">
        <v>51</v>
      </c>
      <c r="O193" t="s">
        <v>79</v>
      </c>
      <c r="P193" t="s">
        <v>72</v>
      </c>
      <c r="Q193" t="s">
        <v>45</v>
      </c>
      <c r="R193" t="s">
        <v>36</v>
      </c>
      <c r="S193" t="s">
        <v>36</v>
      </c>
      <c r="T193" t="s">
        <v>46</v>
      </c>
      <c r="U193" t="s">
        <v>38</v>
      </c>
      <c r="V193" t="s">
        <v>65</v>
      </c>
      <c r="W193" t="s">
        <v>38</v>
      </c>
      <c r="X193" t="s">
        <v>38</v>
      </c>
      <c r="Y193" t="s">
        <v>38</v>
      </c>
      <c r="Z193" t="s">
        <v>38</v>
      </c>
      <c r="AA193" t="s">
        <v>39</v>
      </c>
    </row>
    <row r="194" spans="1:27" x14ac:dyDescent="0.25">
      <c r="A194" t="s">
        <v>26</v>
      </c>
      <c r="B194">
        <v>3</v>
      </c>
      <c r="C194">
        <v>3</v>
      </c>
      <c r="D194" t="s">
        <v>29</v>
      </c>
      <c r="E194">
        <v>40</v>
      </c>
      <c r="F194" t="str">
        <f t="shared" si="4"/>
        <v>30-49</v>
      </c>
      <c r="G194" t="s">
        <v>168</v>
      </c>
      <c r="H194" t="s">
        <v>49</v>
      </c>
      <c r="I194" t="str">
        <f t="shared" si="5"/>
        <v>Middle Income</v>
      </c>
      <c r="J194" t="s">
        <v>41</v>
      </c>
      <c r="K194" t="s">
        <v>42</v>
      </c>
      <c r="L194" t="s">
        <v>61</v>
      </c>
      <c r="M194" t="s">
        <v>57</v>
      </c>
      <c r="N194" t="s">
        <v>51</v>
      </c>
      <c r="O194" t="s">
        <v>62</v>
      </c>
      <c r="P194" t="s">
        <v>53</v>
      </c>
      <c r="Q194" t="s">
        <v>45</v>
      </c>
      <c r="R194" t="s">
        <v>74</v>
      </c>
      <c r="S194" t="s">
        <v>64</v>
      </c>
      <c r="T194" t="s">
        <v>59</v>
      </c>
      <c r="U194" t="s">
        <v>65</v>
      </c>
      <c r="V194" t="s">
        <v>65</v>
      </c>
      <c r="W194" t="s">
        <v>65</v>
      </c>
      <c r="X194" t="s">
        <v>65</v>
      </c>
      <c r="Y194" t="s">
        <v>38</v>
      </c>
      <c r="Z194" t="s">
        <v>65</v>
      </c>
      <c r="AA194" t="s">
        <v>47</v>
      </c>
    </row>
    <row r="195" spans="1:27" x14ac:dyDescent="0.25">
      <c r="A195" t="s">
        <v>26</v>
      </c>
      <c r="B195">
        <v>4</v>
      </c>
      <c r="C195">
        <v>4</v>
      </c>
      <c r="D195" t="s">
        <v>29</v>
      </c>
      <c r="E195">
        <v>72</v>
      </c>
      <c r="F195" t="str">
        <f t="shared" ref="F195:F258" si="6">IF(E195&lt;30, "18-29", IF(E195&lt;50, "30-49", IF(E195&lt;65, "50-64", "65+")))</f>
        <v>65+</v>
      </c>
      <c r="G195" t="s">
        <v>168</v>
      </c>
      <c r="H195" t="s">
        <v>75</v>
      </c>
      <c r="I195" t="str">
        <f t="shared" ref="I195:I258" si="7">IF(H195="Refused", "Refused",
   IF(LEFT(H195,4)="Less",
      IF(VALUE(MID(H195,10,FIND(" ",H195&amp;" ",10)-10))&lt;=49999, "Low Income",
         IF(VALUE(MID(H195,10,FIND(" ",H195&amp;" ",10)-10))&lt;=99999, "Middle Income", "High Income")),
   IF(VALUE(MID(H195,2,FIND(" ",H195)-2))&lt;=49999, "Low Income",
      IF(VALUE(MID(H195,2,FIND(" ",H195)-2))&lt;=99999, "Middle Income", "High Income"))))</f>
        <v>Middle Income</v>
      </c>
      <c r="J195" t="s">
        <v>41</v>
      </c>
      <c r="K195" t="s">
        <v>42</v>
      </c>
      <c r="L195" t="s">
        <v>71</v>
      </c>
      <c r="M195" t="s">
        <v>50</v>
      </c>
      <c r="N195" t="s">
        <v>51</v>
      </c>
      <c r="O195" t="s">
        <v>52</v>
      </c>
      <c r="P195" t="s">
        <v>93</v>
      </c>
      <c r="Q195" t="s">
        <v>35</v>
      </c>
      <c r="R195" t="s">
        <v>36</v>
      </c>
      <c r="S195" t="s">
        <v>36</v>
      </c>
      <c r="T195" t="s">
        <v>81</v>
      </c>
      <c r="U195" t="s">
        <v>38</v>
      </c>
      <c r="V195" t="s">
        <v>38</v>
      </c>
      <c r="W195" t="s">
        <v>65</v>
      </c>
      <c r="X195" t="s">
        <v>38</v>
      </c>
      <c r="Y195" t="s">
        <v>38</v>
      </c>
      <c r="Z195" t="s">
        <v>38</v>
      </c>
      <c r="AA195" t="s">
        <v>60</v>
      </c>
    </row>
    <row r="196" spans="1:27" x14ac:dyDescent="0.25">
      <c r="A196" t="s">
        <v>26</v>
      </c>
      <c r="B196">
        <v>2</v>
      </c>
      <c r="C196">
        <v>2</v>
      </c>
      <c r="D196" t="s">
        <v>29</v>
      </c>
      <c r="E196">
        <v>71</v>
      </c>
      <c r="F196" t="str">
        <f t="shared" si="6"/>
        <v>65+</v>
      </c>
      <c r="G196" t="s">
        <v>69</v>
      </c>
      <c r="H196" t="s">
        <v>66</v>
      </c>
      <c r="I196" t="str">
        <f t="shared" si="7"/>
        <v>Refused</v>
      </c>
      <c r="J196" t="s">
        <v>41</v>
      </c>
      <c r="K196" t="s">
        <v>42</v>
      </c>
      <c r="L196" t="s">
        <v>85</v>
      </c>
      <c r="M196" t="s">
        <v>67</v>
      </c>
      <c r="N196" t="s">
        <v>32</v>
      </c>
      <c r="O196" t="s">
        <v>33</v>
      </c>
      <c r="P196" t="s">
        <v>68</v>
      </c>
      <c r="Q196" t="s">
        <v>45</v>
      </c>
      <c r="R196" t="s">
        <v>74</v>
      </c>
      <c r="S196" t="s">
        <v>64</v>
      </c>
      <c r="T196" t="s">
        <v>37</v>
      </c>
      <c r="U196" t="s">
        <v>38</v>
      </c>
      <c r="V196" t="s">
        <v>38</v>
      </c>
      <c r="W196" t="s">
        <v>38</v>
      </c>
      <c r="X196" t="s">
        <v>38</v>
      </c>
      <c r="Y196" t="s">
        <v>38</v>
      </c>
      <c r="Z196" t="s">
        <v>38</v>
      </c>
      <c r="AA196" t="s">
        <v>47</v>
      </c>
    </row>
    <row r="197" spans="1:27" x14ac:dyDescent="0.25">
      <c r="A197" t="s">
        <v>83</v>
      </c>
      <c r="B197">
        <v>1</v>
      </c>
      <c r="C197">
        <v>1</v>
      </c>
      <c r="D197" t="s">
        <v>29</v>
      </c>
      <c r="E197">
        <v>67</v>
      </c>
      <c r="F197" t="str">
        <f t="shared" si="6"/>
        <v>65+</v>
      </c>
      <c r="G197" t="s">
        <v>87</v>
      </c>
      <c r="H197" t="s">
        <v>56</v>
      </c>
      <c r="I197" t="str">
        <f t="shared" si="7"/>
        <v>Low Income</v>
      </c>
      <c r="J197" t="s">
        <v>41</v>
      </c>
      <c r="K197" t="s">
        <v>42</v>
      </c>
      <c r="L197" t="s">
        <v>61</v>
      </c>
      <c r="M197" t="s">
        <v>43</v>
      </c>
      <c r="N197" t="s">
        <v>51</v>
      </c>
      <c r="O197" t="s">
        <v>52</v>
      </c>
      <c r="P197" t="s">
        <v>53</v>
      </c>
      <c r="Q197" t="s">
        <v>45</v>
      </c>
      <c r="R197" t="s">
        <v>74</v>
      </c>
      <c r="S197" t="s">
        <v>64</v>
      </c>
      <c r="T197" t="s">
        <v>37</v>
      </c>
      <c r="U197" t="s">
        <v>38</v>
      </c>
      <c r="V197" t="s">
        <v>38</v>
      </c>
      <c r="W197" t="s">
        <v>65</v>
      </c>
      <c r="X197" t="s">
        <v>38</v>
      </c>
      <c r="Y197" t="s">
        <v>65</v>
      </c>
      <c r="Z197" t="s">
        <v>65</v>
      </c>
      <c r="AA197" t="s">
        <v>39</v>
      </c>
    </row>
    <row r="198" spans="1:27" x14ac:dyDescent="0.25">
      <c r="A198" t="s">
        <v>48</v>
      </c>
      <c r="B198">
        <v>1</v>
      </c>
      <c r="C198">
        <v>1</v>
      </c>
      <c r="D198" t="s">
        <v>29</v>
      </c>
      <c r="E198">
        <v>88</v>
      </c>
      <c r="F198" t="str">
        <f t="shared" si="6"/>
        <v>65+</v>
      </c>
      <c r="G198" t="s">
        <v>27</v>
      </c>
      <c r="H198" t="s">
        <v>94</v>
      </c>
      <c r="I198" t="str">
        <f t="shared" si="7"/>
        <v>Low Income</v>
      </c>
      <c r="J198" t="s">
        <v>41</v>
      </c>
      <c r="K198" t="s">
        <v>42</v>
      </c>
      <c r="L198" t="s">
        <v>71</v>
      </c>
      <c r="M198" t="s">
        <v>43</v>
      </c>
      <c r="N198" t="s">
        <v>51</v>
      </c>
      <c r="O198" t="s">
        <v>33</v>
      </c>
      <c r="P198" t="s">
        <v>72</v>
      </c>
      <c r="Q198" t="s">
        <v>45</v>
      </c>
      <c r="R198" t="s">
        <v>36</v>
      </c>
      <c r="S198" t="s">
        <v>54</v>
      </c>
      <c r="T198" t="s">
        <v>81</v>
      </c>
      <c r="U198" t="s">
        <v>38</v>
      </c>
      <c r="V198" t="s">
        <v>38</v>
      </c>
      <c r="W198" t="s">
        <v>65</v>
      </c>
      <c r="X198" t="s">
        <v>38</v>
      </c>
      <c r="Y198" t="s">
        <v>38</v>
      </c>
      <c r="Z198" t="s">
        <v>38</v>
      </c>
      <c r="AA198" t="s">
        <v>47</v>
      </c>
    </row>
    <row r="199" spans="1:27" x14ac:dyDescent="0.25">
      <c r="A199" t="s">
        <v>26</v>
      </c>
      <c r="B199">
        <v>2</v>
      </c>
      <c r="C199">
        <v>2</v>
      </c>
      <c r="D199" t="s">
        <v>29</v>
      </c>
      <c r="E199">
        <v>91</v>
      </c>
      <c r="F199" t="str">
        <f t="shared" si="6"/>
        <v>65+</v>
      </c>
      <c r="G199" t="s">
        <v>27</v>
      </c>
      <c r="H199" t="s">
        <v>28</v>
      </c>
      <c r="I199" t="str">
        <f t="shared" si="7"/>
        <v>Low Income</v>
      </c>
      <c r="J199" t="s">
        <v>41</v>
      </c>
      <c r="K199" t="s">
        <v>42</v>
      </c>
      <c r="L199" t="s">
        <v>61</v>
      </c>
      <c r="M199" t="s">
        <v>31</v>
      </c>
      <c r="N199" t="s">
        <v>32</v>
      </c>
      <c r="O199" t="s">
        <v>104</v>
      </c>
      <c r="P199" t="s">
        <v>76</v>
      </c>
      <c r="Q199" t="s">
        <v>45</v>
      </c>
      <c r="R199" t="s">
        <v>36</v>
      </c>
      <c r="S199" t="s">
        <v>36</v>
      </c>
      <c r="T199" t="s">
        <v>37</v>
      </c>
      <c r="U199" t="s">
        <v>65</v>
      </c>
      <c r="V199" t="s">
        <v>38</v>
      </c>
      <c r="W199" t="s">
        <v>38</v>
      </c>
      <c r="X199" t="s">
        <v>38</v>
      </c>
      <c r="Y199" t="s">
        <v>65</v>
      </c>
      <c r="Z199" t="s">
        <v>65</v>
      </c>
      <c r="AA199" t="s">
        <v>47</v>
      </c>
    </row>
    <row r="200" spans="1:27" x14ac:dyDescent="0.25">
      <c r="A200" t="s">
        <v>48</v>
      </c>
      <c r="B200">
        <v>1</v>
      </c>
      <c r="C200">
        <v>1</v>
      </c>
      <c r="D200" t="s">
        <v>29</v>
      </c>
      <c r="E200">
        <v>83</v>
      </c>
      <c r="F200" t="str">
        <f t="shared" si="6"/>
        <v>65+</v>
      </c>
      <c r="G200" t="s">
        <v>69</v>
      </c>
      <c r="H200" t="s">
        <v>94</v>
      </c>
      <c r="I200" t="str">
        <f t="shared" si="7"/>
        <v>Low Income</v>
      </c>
      <c r="J200" t="s">
        <v>41</v>
      </c>
      <c r="K200" t="s">
        <v>42</v>
      </c>
      <c r="L200" t="s">
        <v>71</v>
      </c>
      <c r="M200" t="s">
        <v>67</v>
      </c>
      <c r="N200" t="s">
        <v>32</v>
      </c>
      <c r="O200" t="s">
        <v>79</v>
      </c>
      <c r="P200" t="s">
        <v>63</v>
      </c>
      <c r="Q200" t="s">
        <v>73</v>
      </c>
      <c r="R200" t="s">
        <v>36</v>
      </c>
      <c r="S200" t="s">
        <v>36</v>
      </c>
      <c r="T200" t="s">
        <v>37</v>
      </c>
      <c r="U200" t="s">
        <v>65</v>
      </c>
      <c r="V200" t="s">
        <v>38</v>
      </c>
      <c r="W200" t="s">
        <v>38</v>
      </c>
      <c r="X200" t="s">
        <v>38</v>
      </c>
      <c r="Y200" t="s">
        <v>38</v>
      </c>
      <c r="Z200" t="s">
        <v>65</v>
      </c>
      <c r="AA200" t="s">
        <v>47</v>
      </c>
    </row>
    <row r="201" spans="1:27" x14ac:dyDescent="0.25">
      <c r="A201" t="s">
        <v>26</v>
      </c>
      <c r="B201">
        <v>2</v>
      </c>
      <c r="C201">
        <v>2</v>
      </c>
      <c r="D201" t="s">
        <v>29</v>
      </c>
      <c r="E201">
        <v>56</v>
      </c>
      <c r="F201" t="str">
        <f t="shared" si="6"/>
        <v>50-64</v>
      </c>
      <c r="G201" t="s">
        <v>69</v>
      </c>
      <c r="H201" t="s">
        <v>77</v>
      </c>
      <c r="I201" t="str">
        <f t="shared" si="7"/>
        <v>High Income</v>
      </c>
      <c r="J201" t="s">
        <v>41</v>
      </c>
      <c r="K201" t="s">
        <v>42</v>
      </c>
      <c r="L201" t="s">
        <v>71</v>
      </c>
      <c r="M201" t="s">
        <v>31</v>
      </c>
      <c r="N201" t="s">
        <v>32</v>
      </c>
      <c r="O201" t="s">
        <v>33</v>
      </c>
      <c r="P201" t="s">
        <v>53</v>
      </c>
      <c r="Q201" t="s">
        <v>73</v>
      </c>
      <c r="R201" t="s">
        <v>74</v>
      </c>
      <c r="S201" t="s">
        <v>64</v>
      </c>
      <c r="T201" t="s">
        <v>37</v>
      </c>
      <c r="U201" t="s">
        <v>65</v>
      </c>
      <c r="V201" t="s">
        <v>65</v>
      </c>
      <c r="W201" t="s">
        <v>65</v>
      </c>
      <c r="X201" t="s">
        <v>38</v>
      </c>
      <c r="Y201" t="s">
        <v>38</v>
      </c>
      <c r="Z201" t="s">
        <v>65</v>
      </c>
      <c r="AA201" t="s">
        <v>60</v>
      </c>
    </row>
    <row r="202" spans="1:27" x14ac:dyDescent="0.25">
      <c r="A202" t="s">
        <v>26</v>
      </c>
      <c r="B202">
        <v>2</v>
      </c>
      <c r="C202">
        <v>2</v>
      </c>
      <c r="D202" t="s">
        <v>29</v>
      </c>
      <c r="E202">
        <v>73</v>
      </c>
      <c r="F202" t="str">
        <f t="shared" si="6"/>
        <v>65+</v>
      </c>
      <c r="G202" t="s">
        <v>168</v>
      </c>
      <c r="H202" t="s">
        <v>66</v>
      </c>
      <c r="I202" t="str">
        <f t="shared" si="7"/>
        <v>Refused</v>
      </c>
      <c r="J202" t="s">
        <v>41</v>
      </c>
      <c r="K202" t="s">
        <v>42</v>
      </c>
      <c r="L202" t="s">
        <v>71</v>
      </c>
      <c r="M202" t="s">
        <v>57</v>
      </c>
      <c r="N202" t="s">
        <v>51</v>
      </c>
      <c r="O202" t="s">
        <v>52</v>
      </c>
      <c r="P202" t="s">
        <v>53</v>
      </c>
      <c r="Q202" t="s">
        <v>73</v>
      </c>
      <c r="R202" t="s">
        <v>36</v>
      </c>
      <c r="S202" t="s">
        <v>36</v>
      </c>
      <c r="T202" t="s">
        <v>37</v>
      </c>
      <c r="U202" t="s">
        <v>38</v>
      </c>
      <c r="V202" t="s">
        <v>65</v>
      </c>
      <c r="W202" t="s">
        <v>38</v>
      </c>
      <c r="X202" t="s">
        <v>38</v>
      </c>
      <c r="Y202" t="s">
        <v>38</v>
      </c>
      <c r="Z202" t="s">
        <v>38</v>
      </c>
      <c r="AA202" t="s">
        <v>47</v>
      </c>
    </row>
    <row r="203" spans="1:27" x14ac:dyDescent="0.25">
      <c r="A203" t="s">
        <v>55</v>
      </c>
      <c r="B203">
        <v>1</v>
      </c>
      <c r="C203">
        <v>1</v>
      </c>
      <c r="D203" t="s">
        <v>29</v>
      </c>
      <c r="E203">
        <v>54</v>
      </c>
      <c r="F203" t="str">
        <f t="shared" si="6"/>
        <v>50-64</v>
      </c>
      <c r="G203" t="s">
        <v>87</v>
      </c>
      <c r="H203" t="s">
        <v>106</v>
      </c>
      <c r="I203" t="s">
        <v>176</v>
      </c>
      <c r="J203" t="s">
        <v>41</v>
      </c>
      <c r="K203" t="s">
        <v>42</v>
      </c>
      <c r="L203" t="s">
        <v>71</v>
      </c>
      <c r="M203" t="s">
        <v>57</v>
      </c>
      <c r="N203" t="s">
        <v>32</v>
      </c>
      <c r="O203" t="s">
        <v>33</v>
      </c>
      <c r="P203" t="s">
        <v>92</v>
      </c>
      <c r="Q203" t="s">
        <v>73</v>
      </c>
      <c r="R203" t="s">
        <v>36</v>
      </c>
      <c r="S203" t="s">
        <v>64</v>
      </c>
      <c r="T203" t="s">
        <v>46</v>
      </c>
      <c r="U203" t="s">
        <v>65</v>
      </c>
      <c r="V203" t="s">
        <v>65</v>
      </c>
      <c r="W203" t="s">
        <v>65</v>
      </c>
      <c r="X203" t="s">
        <v>65</v>
      </c>
      <c r="Y203" t="s">
        <v>38</v>
      </c>
      <c r="Z203" t="s">
        <v>65</v>
      </c>
      <c r="AA203" t="s">
        <v>39</v>
      </c>
    </row>
    <row r="204" spans="1:27" x14ac:dyDescent="0.25">
      <c r="A204" t="s">
        <v>26</v>
      </c>
      <c r="B204">
        <v>5</v>
      </c>
      <c r="C204">
        <v>5</v>
      </c>
      <c r="D204" t="s">
        <v>29</v>
      </c>
      <c r="E204" t="s">
        <v>66</v>
      </c>
      <c r="F204" t="str">
        <f t="shared" si="6"/>
        <v>65+</v>
      </c>
      <c r="G204" t="s">
        <v>169</v>
      </c>
      <c r="H204" t="s">
        <v>49</v>
      </c>
      <c r="I204" t="str">
        <f t="shared" si="7"/>
        <v>Middle Income</v>
      </c>
      <c r="J204" t="s">
        <v>41</v>
      </c>
      <c r="K204" t="s">
        <v>66</v>
      </c>
      <c r="L204" t="s">
        <v>71</v>
      </c>
      <c r="M204" t="s">
        <v>57</v>
      </c>
      <c r="N204" t="s">
        <v>51</v>
      </c>
      <c r="O204" t="s">
        <v>62</v>
      </c>
      <c r="P204" t="s">
        <v>53</v>
      </c>
      <c r="Q204" t="s">
        <v>34</v>
      </c>
      <c r="R204" t="s">
        <v>34</v>
      </c>
      <c r="S204" t="s">
        <v>34</v>
      </c>
      <c r="T204" t="s">
        <v>46</v>
      </c>
      <c r="U204" t="s">
        <v>38</v>
      </c>
      <c r="V204" t="s">
        <v>34</v>
      </c>
      <c r="W204" t="s">
        <v>34</v>
      </c>
      <c r="X204" t="s">
        <v>38</v>
      </c>
      <c r="Y204" t="s">
        <v>38</v>
      </c>
      <c r="Z204" t="s">
        <v>38</v>
      </c>
      <c r="AA204" t="s">
        <v>60</v>
      </c>
    </row>
    <row r="205" spans="1:27" x14ac:dyDescent="0.25">
      <c r="A205" t="s">
        <v>83</v>
      </c>
      <c r="B205">
        <v>3</v>
      </c>
      <c r="C205">
        <v>2</v>
      </c>
      <c r="D205" t="s">
        <v>41</v>
      </c>
      <c r="E205">
        <v>68</v>
      </c>
      <c r="F205" t="str">
        <f t="shared" si="6"/>
        <v>65+</v>
      </c>
      <c r="G205" t="s">
        <v>69</v>
      </c>
      <c r="H205" t="s">
        <v>49</v>
      </c>
      <c r="I205" t="str">
        <f t="shared" si="7"/>
        <v>Middle Income</v>
      </c>
      <c r="J205" t="s">
        <v>41</v>
      </c>
      <c r="K205" t="s">
        <v>42</v>
      </c>
      <c r="L205" t="s">
        <v>71</v>
      </c>
      <c r="M205" t="s">
        <v>67</v>
      </c>
      <c r="N205" t="s">
        <v>51</v>
      </c>
      <c r="O205" t="s">
        <v>33</v>
      </c>
      <c r="P205" t="s">
        <v>53</v>
      </c>
      <c r="Q205" t="s">
        <v>45</v>
      </c>
      <c r="R205" t="s">
        <v>36</v>
      </c>
      <c r="S205" t="s">
        <v>64</v>
      </c>
      <c r="T205" t="s">
        <v>37</v>
      </c>
      <c r="U205" t="s">
        <v>38</v>
      </c>
      <c r="V205" t="s">
        <v>65</v>
      </c>
      <c r="W205" t="s">
        <v>38</v>
      </c>
      <c r="X205" t="s">
        <v>38</v>
      </c>
      <c r="Y205" t="s">
        <v>38</v>
      </c>
      <c r="Z205" t="s">
        <v>38</v>
      </c>
      <c r="AA205" t="s">
        <v>39</v>
      </c>
    </row>
    <row r="206" spans="1:27" x14ac:dyDescent="0.25">
      <c r="A206" t="s">
        <v>26</v>
      </c>
      <c r="B206">
        <v>6</v>
      </c>
      <c r="C206">
        <v>6</v>
      </c>
      <c r="D206" t="s">
        <v>29</v>
      </c>
      <c r="E206" t="s">
        <v>66</v>
      </c>
      <c r="F206" t="str">
        <f t="shared" si="6"/>
        <v>65+</v>
      </c>
      <c r="G206" t="s">
        <v>69</v>
      </c>
      <c r="H206" t="s">
        <v>66</v>
      </c>
      <c r="I206" t="str">
        <f t="shared" si="7"/>
        <v>Refused</v>
      </c>
      <c r="J206" t="s">
        <v>41</v>
      </c>
      <c r="K206" t="s">
        <v>66</v>
      </c>
      <c r="L206" t="s">
        <v>34</v>
      </c>
      <c r="M206" t="s">
        <v>66</v>
      </c>
      <c r="N206" t="s">
        <v>51</v>
      </c>
      <c r="O206" t="s">
        <v>52</v>
      </c>
      <c r="P206" t="s">
        <v>68</v>
      </c>
      <c r="Q206" t="s">
        <v>45</v>
      </c>
      <c r="R206" t="s">
        <v>36</v>
      </c>
      <c r="S206" t="s">
        <v>36</v>
      </c>
      <c r="T206" t="s">
        <v>59</v>
      </c>
      <c r="U206" t="s">
        <v>38</v>
      </c>
      <c r="V206" t="s">
        <v>38</v>
      </c>
      <c r="W206" t="s">
        <v>38</v>
      </c>
      <c r="X206" t="s">
        <v>38</v>
      </c>
      <c r="Y206" t="s">
        <v>38</v>
      </c>
      <c r="Z206" t="s">
        <v>38</v>
      </c>
      <c r="AA206" t="s">
        <v>60</v>
      </c>
    </row>
    <row r="207" spans="1:27" x14ac:dyDescent="0.25">
      <c r="A207" t="s">
        <v>26</v>
      </c>
      <c r="B207">
        <v>2</v>
      </c>
      <c r="C207">
        <v>2</v>
      </c>
      <c r="D207" t="s">
        <v>29</v>
      </c>
      <c r="E207">
        <v>74</v>
      </c>
      <c r="F207" t="str">
        <f t="shared" si="6"/>
        <v>65+</v>
      </c>
      <c r="G207" t="s">
        <v>169</v>
      </c>
      <c r="H207" t="s">
        <v>40</v>
      </c>
      <c r="I207" t="str">
        <f t="shared" si="7"/>
        <v>High Income</v>
      </c>
      <c r="J207" t="s">
        <v>41</v>
      </c>
      <c r="K207" t="s">
        <v>42</v>
      </c>
      <c r="L207" t="s">
        <v>71</v>
      </c>
      <c r="M207" t="s">
        <v>43</v>
      </c>
      <c r="N207" t="s">
        <v>51</v>
      </c>
      <c r="O207" t="s">
        <v>104</v>
      </c>
      <c r="P207" t="s">
        <v>53</v>
      </c>
      <c r="Q207" t="s">
        <v>73</v>
      </c>
      <c r="R207" t="s">
        <v>36</v>
      </c>
      <c r="S207" t="s">
        <v>36</v>
      </c>
      <c r="T207" t="s">
        <v>37</v>
      </c>
      <c r="U207" t="s">
        <v>38</v>
      </c>
      <c r="V207" t="s">
        <v>38</v>
      </c>
      <c r="W207" t="s">
        <v>38</v>
      </c>
      <c r="X207" t="s">
        <v>38</v>
      </c>
      <c r="Y207" t="s">
        <v>38</v>
      </c>
      <c r="Z207" t="s">
        <v>38</v>
      </c>
      <c r="AA207" t="s">
        <v>39</v>
      </c>
    </row>
    <row r="208" spans="1:27" x14ac:dyDescent="0.25">
      <c r="A208" t="s">
        <v>26</v>
      </c>
      <c r="B208">
        <v>2</v>
      </c>
      <c r="C208">
        <v>2</v>
      </c>
      <c r="D208" t="s">
        <v>29</v>
      </c>
      <c r="E208">
        <v>63</v>
      </c>
      <c r="F208" t="str">
        <f t="shared" si="6"/>
        <v>50-64</v>
      </c>
      <c r="G208" t="s">
        <v>69</v>
      </c>
      <c r="H208" t="s">
        <v>82</v>
      </c>
      <c r="I208" t="str">
        <f t="shared" si="7"/>
        <v>High Income</v>
      </c>
      <c r="J208" t="s">
        <v>41</v>
      </c>
      <c r="K208" t="s">
        <v>42</v>
      </c>
      <c r="L208" t="s">
        <v>61</v>
      </c>
      <c r="M208" t="s">
        <v>43</v>
      </c>
      <c r="N208" t="s">
        <v>32</v>
      </c>
      <c r="O208" t="s">
        <v>52</v>
      </c>
      <c r="P208" t="s">
        <v>92</v>
      </c>
      <c r="Q208" t="s">
        <v>45</v>
      </c>
      <c r="R208" t="s">
        <v>36</v>
      </c>
      <c r="S208" t="s">
        <v>36</v>
      </c>
      <c r="T208" t="s">
        <v>34</v>
      </c>
      <c r="U208" t="s">
        <v>38</v>
      </c>
      <c r="V208" t="s">
        <v>34</v>
      </c>
      <c r="W208" t="s">
        <v>38</v>
      </c>
      <c r="X208" t="s">
        <v>38</v>
      </c>
      <c r="Y208" t="s">
        <v>38</v>
      </c>
      <c r="Z208" t="s">
        <v>38</v>
      </c>
      <c r="AA208" t="s">
        <v>34</v>
      </c>
    </row>
    <row r="209" spans="1:27" x14ac:dyDescent="0.25">
      <c r="A209" t="s">
        <v>48</v>
      </c>
      <c r="B209">
        <v>2</v>
      </c>
      <c r="C209">
        <v>2</v>
      </c>
      <c r="D209" t="s">
        <v>29</v>
      </c>
      <c r="E209">
        <v>92</v>
      </c>
      <c r="F209" t="str">
        <f t="shared" si="6"/>
        <v>65+</v>
      </c>
      <c r="G209" t="s">
        <v>87</v>
      </c>
      <c r="H209" t="s">
        <v>66</v>
      </c>
      <c r="I209" t="str">
        <f t="shared" si="7"/>
        <v>Refused</v>
      </c>
      <c r="J209" t="s">
        <v>41</v>
      </c>
      <c r="K209" t="s">
        <v>42</v>
      </c>
      <c r="L209" t="s">
        <v>71</v>
      </c>
      <c r="M209" t="s">
        <v>50</v>
      </c>
      <c r="N209" t="s">
        <v>51</v>
      </c>
      <c r="O209" t="s">
        <v>108</v>
      </c>
      <c r="P209" t="s">
        <v>53</v>
      </c>
      <c r="Q209" t="s">
        <v>45</v>
      </c>
      <c r="R209" t="s">
        <v>36</v>
      </c>
      <c r="S209" t="s">
        <v>64</v>
      </c>
      <c r="T209" t="s">
        <v>46</v>
      </c>
      <c r="U209" t="s">
        <v>65</v>
      </c>
      <c r="V209" t="s">
        <v>38</v>
      </c>
      <c r="W209" t="s">
        <v>65</v>
      </c>
      <c r="X209" t="s">
        <v>38</v>
      </c>
      <c r="Y209" t="s">
        <v>38</v>
      </c>
      <c r="Z209" t="s">
        <v>38</v>
      </c>
      <c r="AA209" t="s">
        <v>39</v>
      </c>
    </row>
    <row r="210" spans="1:27" x14ac:dyDescent="0.25">
      <c r="A210" t="s">
        <v>26</v>
      </c>
      <c r="B210">
        <v>4</v>
      </c>
      <c r="C210">
        <v>4</v>
      </c>
      <c r="D210" t="s">
        <v>29</v>
      </c>
      <c r="E210">
        <v>58</v>
      </c>
      <c r="F210" t="str">
        <f t="shared" si="6"/>
        <v>50-64</v>
      </c>
      <c r="G210" t="s">
        <v>87</v>
      </c>
      <c r="H210" t="s">
        <v>66</v>
      </c>
      <c r="I210" t="str">
        <f t="shared" si="7"/>
        <v>Refused</v>
      </c>
      <c r="J210" t="s">
        <v>66</v>
      </c>
      <c r="K210" t="s">
        <v>66</v>
      </c>
      <c r="L210" t="s">
        <v>71</v>
      </c>
      <c r="M210" t="s">
        <v>31</v>
      </c>
      <c r="N210" t="s">
        <v>51</v>
      </c>
      <c r="O210" t="s">
        <v>90</v>
      </c>
      <c r="P210" t="s">
        <v>53</v>
      </c>
      <c r="Q210" t="s">
        <v>45</v>
      </c>
      <c r="R210" t="s">
        <v>36</v>
      </c>
      <c r="S210" t="s">
        <v>36</v>
      </c>
      <c r="T210" t="s">
        <v>37</v>
      </c>
      <c r="U210" t="s">
        <v>65</v>
      </c>
      <c r="V210" t="s">
        <v>65</v>
      </c>
      <c r="W210" t="s">
        <v>65</v>
      </c>
      <c r="X210" t="s">
        <v>65</v>
      </c>
      <c r="Y210" t="s">
        <v>65</v>
      </c>
      <c r="Z210" t="s">
        <v>65</v>
      </c>
      <c r="AA210" t="s">
        <v>60</v>
      </c>
    </row>
    <row r="211" spans="1:27" x14ac:dyDescent="0.25">
      <c r="A211" t="s">
        <v>48</v>
      </c>
      <c r="B211">
        <v>1</v>
      </c>
      <c r="C211">
        <v>1</v>
      </c>
      <c r="D211" t="s">
        <v>29</v>
      </c>
      <c r="E211">
        <v>78</v>
      </c>
      <c r="F211" t="str">
        <f t="shared" si="6"/>
        <v>65+</v>
      </c>
      <c r="G211" t="s">
        <v>87</v>
      </c>
      <c r="H211" t="s">
        <v>106</v>
      </c>
      <c r="I211" t="s">
        <v>176</v>
      </c>
      <c r="J211" t="s">
        <v>41</v>
      </c>
      <c r="K211" t="s">
        <v>42</v>
      </c>
      <c r="L211" t="s">
        <v>71</v>
      </c>
      <c r="M211" t="s">
        <v>67</v>
      </c>
      <c r="N211" t="s">
        <v>51</v>
      </c>
      <c r="O211" t="s">
        <v>52</v>
      </c>
      <c r="P211" t="s">
        <v>53</v>
      </c>
      <c r="Q211" t="s">
        <v>45</v>
      </c>
      <c r="R211" t="s">
        <v>36</v>
      </c>
      <c r="S211" t="s">
        <v>36</v>
      </c>
      <c r="T211" t="s">
        <v>46</v>
      </c>
      <c r="U211" t="s">
        <v>38</v>
      </c>
      <c r="V211" t="s">
        <v>65</v>
      </c>
      <c r="W211" t="s">
        <v>65</v>
      </c>
      <c r="X211" t="s">
        <v>38</v>
      </c>
      <c r="Y211" t="s">
        <v>38</v>
      </c>
      <c r="Z211" t="s">
        <v>38</v>
      </c>
      <c r="AA211" t="s">
        <v>47</v>
      </c>
    </row>
    <row r="212" spans="1:27" x14ac:dyDescent="0.25">
      <c r="A212" t="s">
        <v>26</v>
      </c>
      <c r="B212">
        <v>3</v>
      </c>
      <c r="C212">
        <v>3</v>
      </c>
      <c r="D212" t="s">
        <v>29</v>
      </c>
      <c r="E212">
        <v>56</v>
      </c>
      <c r="F212" t="str">
        <f t="shared" si="6"/>
        <v>50-64</v>
      </c>
      <c r="G212" t="s">
        <v>168</v>
      </c>
      <c r="H212" t="s">
        <v>28</v>
      </c>
      <c r="I212" t="str">
        <f t="shared" si="7"/>
        <v>Low Income</v>
      </c>
      <c r="J212" t="s">
        <v>41</v>
      </c>
      <c r="K212" t="s">
        <v>42</v>
      </c>
      <c r="L212" t="s">
        <v>71</v>
      </c>
      <c r="M212" t="s">
        <v>67</v>
      </c>
      <c r="N212" t="s">
        <v>32</v>
      </c>
      <c r="O212" t="s">
        <v>33</v>
      </c>
      <c r="P212" t="s">
        <v>92</v>
      </c>
      <c r="Q212" t="s">
        <v>73</v>
      </c>
      <c r="R212" t="s">
        <v>74</v>
      </c>
      <c r="S212" t="s">
        <v>64</v>
      </c>
      <c r="T212" t="s">
        <v>46</v>
      </c>
      <c r="U212" t="s">
        <v>65</v>
      </c>
      <c r="V212" t="s">
        <v>65</v>
      </c>
      <c r="W212" t="s">
        <v>65</v>
      </c>
      <c r="X212" t="s">
        <v>65</v>
      </c>
      <c r="Y212" t="s">
        <v>65</v>
      </c>
      <c r="Z212" t="s">
        <v>65</v>
      </c>
      <c r="AA212" t="s">
        <v>39</v>
      </c>
    </row>
    <row r="213" spans="1:27" x14ac:dyDescent="0.25">
      <c r="A213" t="s">
        <v>55</v>
      </c>
      <c r="B213">
        <v>1</v>
      </c>
      <c r="C213">
        <v>1</v>
      </c>
      <c r="D213" t="s">
        <v>29</v>
      </c>
      <c r="E213">
        <v>53</v>
      </c>
      <c r="F213" t="str">
        <f t="shared" si="6"/>
        <v>50-64</v>
      </c>
      <c r="G213" t="s">
        <v>169</v>
      </c>
      <c r="H213" t="s">
        <v>95</v>
      </c>
      <c r="I213" t="str">
        <f t="shared" si="7"/>
        <v>Low Income</v>
      </c>
      <c r="J213" t="s">
        <v>41</v>
      </c>
      <c r="K213" t="s">
        <v>42</v>
      </c>
      <c r="L213" t="s">
        <v>71</v>
      </c>
      <c r="M213" t="s">
        <v>57</v>
      </c>
      <c r="N213" t="s">
        <v>32</v>
      </c>
      <c r="O213" t="s">
        <v>52</v>
      </c>
      <c r="P213" t="s">
        <v>89</v>
      </c>
      <c r="Q213" t="s">
        <v>73</v>
      </c>
      <c r="R213" t="s">
        <v>36</v>
      </c>
      <c r="S213" t="s">
        <v>36</v>
      </c>
      <c r="T213" t="s">
        <v>37</v>
      </c>
      <c r="U213" t="s">
        <v>65</v>
      </c>
      <c r="V213" t="s">
        <v>38</v>
      </c>
      <c r="W213" t="s">
        <v>65</v>
      </c>
      <c r="X213" t="s">
        <v>38</v>
      </c>
      <c r="Y213" t="s">
        <v>38</v>
      </c>
      <c r="Z213" t="s">
        <v>38</v>
      </c>
      <c r="AA213" t="s">
        <v>39</v>
      </c>
    </row>
    <row r="214" spans="1:27" x14ac:dyDescent="0.25">
      <c r="A214" t="s">
        <v>83</v>
      </c>
      <c r="B214">
        <v>2</v>
      </c>
      <c r="C214">
        <v>2</v>
      </c>
      <c r="D214" t="s">
        <v>29</v>
      </c>
      <c r="E214">
        <v>71</v>
      </c>
      <c r="F214" t="str">
        <f t="shared" si="6"/>
        <v>65+</v>
      </c>
      <c r="G214" t="s">
        <v>87</v>
      </c>
      <c r="H214" t="s">
        <v>66</v>
      </c>
      <c r="I214" t="str">
        <f t="shared" si="7"/>
        <v>Refused</v>
      </c>
      <c r="J214" t="s">
        <v>41</v>
      </c>
      <c r="K214" t="s">
        <v>42</v>
      </c>
      <c r="L214" t="s">
        <v>71</v>
      </c>
      <c r="M214" t="s">
        <v>31</v>
      </c>
      <c r="N214" t="s">
        <v>51</v>
      </c>
      <c r="O214" t="s">
        <v>33</v>
      </c>
      <c r="P214" t="s">
        <v>76</v>
      </c>
      <c r="Q214" t="s">
        <v>73</v>
      </c>
      <c r="R214" t="s">
        <v>74</v>
      </c>
      <c r="S214" t="s">
        <v>36</v>
      </c>
      <c r="T214" t="s">
        <v>37</v>
      </c>
      <c r="U214" t="s">
        <v>65</v>
      </c>
      <c r="V214" t="s">
        <v>65</v>
      </c>
      <c r="W214" t="s">
        <v>65</v>
      </c>
      <c r="X214" t="s">
        <v>65</v>
      </c>
      <c r="Y214" t="s">
        <v>65</v>
      </c>
      <c r="Z214" t="s">
        <v>65</v>
      </c>
      <c r="AA214" t="s">
        <v>39</v>
      </c>
    </row>
    <row r="215" spans="1:27" x14ac:dyDescent="0.25">
      <c r="A215" t="s">
        <v>83</v>
      </c>
      <c r="B215">
        <v>2</v>
      </c>
      <c r="C215">
        <v>2</v>
      </c>
      <c r="D215" t="s">
        <v>29</v>
      </c>
      <c r="E215">
        <v>48</v>
      </c>
      <c r="F215" t="str">
        <f t="shared" si="6"/>
        <v>30-49</v>
      </c>
      <c r="G215" t="s">
        <v>168</v>
      </c>
      <c r="H215" t="s">
        <v>75</v>
      </c>
      <c r="I215" t="str">
        <f t="shared" si="7"/>
        <v>Middle Income</v>
      </c>
      <c r="J215" t="s">
        <v>41</v>
      </c>
      <c r="K215" t="s">
        <v>42</v>
      </c>
      <c r="L215" t="s">
        <v>85</v>
      </c>
      <c r="M215" t="s">
        <v>43</v>
      </c>
      <c r="N215" t="s">
        <v>32</v>
      </c>
      <c r="O215" t="s">
        <v>98</v>
      </c>
      <c r="P215" t="s">
        <v>76</v>
      </c>
      <c r="Q215" t="s">
        <v>45</v>
      </c>
      <c r="R215" t="s">
        <v>36</v>
      </c>
      <c r="S215" t="s">
        <v>36</v>
      </c>
      <c r="T215" t="s">
        <v>59</v>
      </c>
      <c r="U215" t="s">
        <v>38</v>
      </c>
      <c r="V215" t="s">
        <v>38</v>
      </c>
      <c r="W215" t="s">
        <v>38</v>
      </c>
      <c r="X215" t="s">
        <v>38</v>
      </c>
      <c r="Y215" t="s">
        <v>38</v>
      </c>
      <c r="Z215" t="s">
        <v>38</v>
      </c>
      <c r="AA215" t="s">
        <v>60</v>
      </c>
    </row>
    <row r="216" spans="1:27" x14ac:dyDescent="0.25">
      <c r="A216" t="s">
        <v>26</v>
      </c>
      <c r="B216">
        <v>2</v>
      </c>
      <c r="C216">
        <v>2</v>
      </c>
      <c r="D216" t="s">
        <v>29</v>
      </c>
      <c r="E216">
        <v>38</v>
      </c>
      <c r="F216" t="str">
        <f t="shared" si="6"/>
        <v>30-49</v>
      </c>
      <c r="G216" t="s">
        <v>27</v>
      </c>
      <c r="H216" t="s">
        <v>28</v>
      </c>
      <c r="I216" t="str">
        <f t="shared" si="7"/>
        <v>Low Income</v>
      </c>
      <c r="J216" t="s">
        <v>41</v>
      </c>
      <c r="K216" t="s">
        <v>42</v>
      </c>
      <c r="L216" t="s">
        <v>71</v>
      </c>
      <c r="M216" t="s">
        <v>50</v>
      </c>
      <c r="N216" t="s">
        <v>51</v>
      </c>
      <c r="O216" t="s">
        <v>52</v>
      </c>
      <c r="P216" t="s">
        <v>68</v>
      </c>
      <c r="Q216" t="s">
        <v>73</v>
      </c>
      <c r="R216" t="s">
        <v>74</v>
      </c>
      <c r="S216" t="s">
        <v>36</v>
      </c>
      <c r="T216" t="s">
        <v>46</v>
      </c>
      <c r="U216" t="s">
        <v>38</v>
      </c>
      <c r="V216" t="s">
        <v>65</v>
      </c>
      <c r="W216" t="s">
        <v>65</v>
      </c>
      <c r="X216" t="s">
        <v>65</v>
      </c>
      <c r="Y216" t="s">
        <v>65</v>
      </c>
      <c r="Z216" t="s">
        <v>65</v>
      </c>
      <c r="AA216" t="s">
        <v>60</v>
      </c>
    </row>
    <row r="217" spans="1:27" x14ac:dyDescent="0.25">
      <c r="A217" t="s">
        <v>26</v>
      </c>
      <c r="B217">
        <v>2</v>
      </c>
      <c r="C217">
        <v>2</v>
      </c>
      <c r="D217" t="s">
        <v>29</v>
      </c>
      <c r="E217">
        <v>75</v>
      </c>
      <c r="F217" t="str">
        <f t="shared" si="6"/>
        <v>65+</v>
      </c>
      <c r="G217" t="s">
        <v>87</v>
      </c>
      <c r="H217" t="s">
        <v>75</v>
      </c>
      <c r="I217" t="str">
        <f t="shared" si="7"/>
        <v>Middle Income</v>
      </c>
      <c r="J217" t="s">
        <v>41</v>
      </c>
      <c r="K217" t="s">
        <v>42</v>
      </c>
      <c r="L217" t="s">
        <v>71</v>
      </c>
      <c r="M217" t="s">
        <v>43</v>
      </c>
      <c r="N217" t="s">
        <v>51</v>
      </c>
      <c r="O217" t="s">
        <v>62</v>
      </c>
      <c r="P217" t="s">
        <v>34</v>
      </c>
      <c r="Q217" t="s">
        <v>45</v>
      </c>
      <c r="R217" t="s">
        <v>54</v>
      </c>
      <c r="S217" t="s">
        <v>36</v>
      </c>
      <c r="T217" t="s">
        <v>37</v>
      </c>
      <c r="U217" t="s">
        <v>65</v>
      </c>
      <c r="V217" t="s">
        <v>65</v>
      </c>
      <c r="W217" t="s">
        <v>65</v>
      </c>
      <c r="X217" t="s">
        <v>38</v>
      </c>
      <c r="Y217" t="s">
        <v>65</v>
      </c>
      <c r="Z217" t="s">
        <v>38</v>
      </c>
      <c r="AA217" t="s">
        <v>60</v>
      </c>
    </row>
    <row r="218" spans="1:27" x14ac:dyDescent="0.25">
      <c r="A218" t="s">
        <v>26</v>
      </c>
      <c r="B218">
        <v>2</v>
      </c>
      <c r="C218">
        <v>2</v>
      </c>
      <c r="D218" t="s">
        <v>29</v>
      </c>
      <c r="E218">
        <v>63</v>
      </c>
      <c r="F218" t="str">
        <f t="shared" si="6"/>
        <v>50-64</v>
      </c>
      <c r="G218" t="s">
        <v>169</v>
      </c>
      <c r="H218" t="s">
        <v>75</v>
      </c>
      <c r="I218" t="str">
        <f t="shared" si="7"/>
        <v>Middle Income</v>
      </c>
      <c r="J218" t="s">
        <v>41</v>
      </c>
      <c r="K218" t="s">
        <v>42</v>
      </c>
      <c r="L218" t="s">
        <v>71</v>
      </c>
      <c r="M218" t="s">
        <v>67</v>
      </c>
      <c r="N218" t="s">
        <v>32</v>
      </c>
      <c r="O218" t="s">
        <v>52</v>
      </c>
      <c r="P218" t="s">
        <v>53</v>
      </c>
      <c r="Q218" t="s">
        <v>45</v>
      </c>
      <c r="R218" t="s">
        <v>74</v>
      </c>
      <c r="S218" t="s">
        <v>64</v>
      </c>
      <c r="T218" t="s">
        <v>37</v>
      </c>
      <c r="U218" t="s">
        <v>38</v>
      </c>
      <c r="V218" t="s">
        <v>38</v>
      </c>
      <c r="W218" t="s">
        <v>38</v>
      </c>
      <c r="X218" t="s">
        <v>38</v>
      </c>
      <c r="Y218" t="s">
        <v>38</v>
      </c>
      <c r="Z218" t="s">
        <v>38</v>
      </c>
      <c r="AA218" t="s">
        <v>60</v>
      </c>
    </row>
    <row r="219" spans="1:27" x14ac:dyDescent="0.25">
      <c r="A219" t="s">
        <v>26</v>
      </c>
      <c r="B219">
        <v>2</v>
      </c>
      <c r="C219">
        <v>2</v>
      </c>
      <c r="D219" t="s">
        <v>29</v>
      </c>
      <c r="E219">
        <v>65</v>
      </c>
      <c r="F219" t="str">
        <f t="shared" si="6"/>
        <v>65+</v>
      </c>
      <c r="G219" t="s">
        <v>168</v>
      </c>
      <c r="H219" t="s">
        <v>49</v>
      </c>
      <c r="I219" t="str">
        <f t="shared" si="7"/>
        <v>Middle Income</v>
      </c>
      <c r="J219" t="s">
        <v>41</v>
      </c>
      <c r="K219" t="s">
        <v>42</v>
      </c>
      <c r="L219" t="s">
        <v>71</v>
      </c>
      <c r="M219" t="s">
        <v>67</v>
      </c>
      <c r="N219" t="s">
        <v>32</v>
      </c>
      <c r="O219" t="s">
        <v>104</v>
      </c>
      <c r="P219" t="s">
        <v>72</v>
      </c>
      <c r="Q219" t="s">
        <v>45</v>
      </c>
      <c r="R219" t="s">
        <v>36</v>
      </c>
      <c r="S219" t="s">
        <v>64</v>
      </c>
      <c r="T219" t="s">
        <v>46</v>
      </c>
      <c r="U219" t="s">
        <v>34</v>
      </c>
      <c r="V219" t="s">
        <v>38</v>
      </c>
      <c r="W219" t="s">
        <v>38</v>
      </c>
      <c r="X219" t="s">
        <v>38</v>
      </c>
      <c r="Y219" t="s">
        <v>38</v>
      </c>
      <c r="Z219" t="s">
        <v>38</v>
      </c>
      <c r="AA219" t="s">
        <v>47</v>
      </c>
    </row>
    <row r="220" spans="1:27" x14ac:dyDescent="0.25">
      <c r="A220" t="s">
        <v>26</v>
      </c>
      <c r="B220">
        <v>2</v>
      </c>
      <c r="C220">
        <v>2</v>
      </c>
      <c r="D220" t="s">
        <v>29</v>
      </c>
      <c r="E220">
        <v>40</v>
      </c>
      <c r="F220" t="str">
        <f t="shared" si="6"/>
        <v>30-49</v>
      </c>
      <c r="G220" t="s">
        <v>169</v>
      </c>
      <c r="H220" t="s">
        <v>49</v>
      </c>
      <c r="I220" t="str">
        <f t="shared" si="7"/>
        <v>Middle Income</v>
      </c>
      <c r="J220" t="s">
        <v>41</v>
      </c>
      <c r="K220" t="s">
        <v>42</v>
      </c>
      <c r="L220" t="s">
        <v>71</v>
      </c>
      <c r="M220" t="s">
        <v>57</v>
      </c>
      <c r="N220" t="s">
        <v>51</v>
      </c>
      <c r="O220" t="s">
        <v>52</v>
      </c>
      <c r="P220" t="s">
        <v>72</v>
      </c>
      <c r="Q220" t="s">
        <v>35</v>
      </c>
      <c r="R220" t="s">
        <v>74</v>
      </c>
      <c r="S220" t="s">
        <v>64</v>
      </c>
      <c r="T220" t="s">
        <v>37</v>
      </c>
      <c r="U220" t="s">
        <v>38</v>
      </c>
      <c r="V220" t="s">
        <v>38</v>
      </c>
      <c r="W220" t="s">
        <v>38</v>
      </c>
      <c r="X220" t="s">
        <v>38</v>
      </c>
      <c r="Y220" t="s">
        <v>38</v>
      </c>
      <c r="Z220" t="s">
        <v>38</v>
      </c>
      <c r="AA220" t="s">
        <v>47</v>
      </c>
    </row>
    <row r="221" spans="1:27" x14ac:dyDescent="0.25">
      <c r="A221" t="s">
        <v>48</v>
      </c>
      <c r="B221">
        <v>1</v>
      </c>
      <c r="C221">
        <v>1</v>
      </c>
      <c r="D221" t="s">
        <v>29</v>
      </c>
      <c r="E221">
        <v>72</v>
      </c>
      <c r="F221" t="str">
        <f t="shared" si="6"/>
        <v>65+</v>
      </c>
      <c r="G221" t="s">
        <v>168</v>
      </c>
      <c r="H221" t="s">
        <v>94</v>
      </c>
      <c r="I221" t="str">
        <f t="shared" si="7"/>
        <v>Low Income</v>
      </c>
      <c r="J221" t="s">
        <v>41</v>
      </c>
      <c r="K221" t="s">
        <v>78</v>
      </c>
      <c r="L221" t="s">
        <v>71</v>
      </c>
      <c r="M221" t="s">
        <v>67</v>
      </c>
      <c r="N221" t="s">
        <v>51</v>
      </c>
      <c r="O221" t="s">
        <v>33</v>
      </c>
      <c r="P221" t="s">
        <v>68</v>
      </c>
      <c r="Q221" t="s">
        <v>45</v>
      </c>
      <c r="R221" t="s">
        <v>36</v>
      </c>
      <c r="S221" t="s">
        <v>64</v>
      </c>
      <c r="T221" t="s">
        <v>37</v>
      </c>
      <c r="U221" t="s">
        <v>38</v>
      </c>
      <c r="V221" t="s">
        <v>65</v>
      </c>
      <c r="W221" t="s">
        <v>65</v>
      </c>
      <c r="X221" t="s">
        <v>38</v>
      </c>
      <c r="Y221" t="s">
        <v>38</v>
      </c>
      <c r="Z221" t="s">
        <v>38</v>
      </c>
      <c r="AA221" t="s">
        <v>47</v>
      </c>
    </row>
    <row r="222" spans="1:27" x14ac:dyDescent="0.25">
      <c r="A222" t="s">
        <v>97</v>
      </c>
      <c r="B222">
        <v>2</v>
      </c>
      <c r="C222">
        <v>2</v>
      </c>
      <c r="D222" t="s">
        <v>29</v>
      </c>
      <c r="E222">
        <v>53</v>
      </c>
      <c r="F222" t="str">
        <f t="shared" si="6"/>
        <v>50-64</v>
      </c>
      <c r="G222" t="s">
        <v>69</v>
      </c>
      <c r="H222" t="s">
        <v>75</v>
      </c>
      <c r="I222" t="str">
        <f t="shared" si="7"/>
        <v>Middle Income</v>
      </c>
      <c r="J222" t="s">
        <v>41</v>
      </c>
      <c r="K222" t="s">
        <v>42</v>
      </c>
      <c r="L222" t="s">
        <v>71</v>
      </c>
      <c r="M222" t="s">
        <v>57</v>
      </c>
      <c r="N222" t="s">
        <v>32</v>
      </c>
      <c r="O222" t="s">
        <v>98</v>
      </c>
      <c r="P222" t="s">
        <v>72</v>
      </c>
      <c r="Q222" t="s">
        <v>45</v>
      </c>
      <c r="R222" t="s">
        <v>36</v>
      </c>
      <c r="S222" t="s">
        <v>64</v>
      </c>
      <c r="T222" t="s">
        <v>37</v>
      </c>
      <c r="U222" t="s">
        <v>38</v>
      </c>
      <c r="V222" t="s">
        <v>38</v>
      </c>
      <c r="W222" t="s">
        <v>34</v>
      </c>
      <c r="X222" t="s">
        <v>38</v>
      </c>
      <c r="Y222" t="s">
        <v>38</v>
      </c>
      <c r="Z222" t="s">
        <v>38</v>
      </c>
      <c r="AA222" t="s">
        <v>39</v>
      </c>
    </row>
    <row r="223" spans="1:27" x14ac:dyDescent="0.25">
      <c r="A223" t="s">
        <v>111</v>
      </c>
      <c r="B223">
        <v>1</v>
      </c>
      <c r="C223">
        <v>1</v>
      </c>
      <c r="D223" t="s">
        <v>29</v>
      </c>
      <c r="E223">
        <v>80</v>
      </c>
      <c r="F223" t="str">
        <f t="shared" si="6"/>
        <v>65+</v>
      </c>
      <c r="G223" t="s">
        <v>87</v>
      </c>
      <c r="H223" t="s">
        <v>75</v>
      </c>
      <c r="I223" t="str">
        <f t="shared" si="7"/>
        <v>Middle Income</v>
      </c>
      <c r="J223" t="s">
        <v>41</v>
      </c>
      <c r="K223" t="s">
        <v>84</v>
      </c>
      <c r="L223" t="s">
        <v>71</v>
      </c>
      <c r="M223" t="s">
        <v>50</v>
      </c>
      <c r="N223" t="s">
        <v>32</v>
      </c>
      <c r="O223" t="s">
        <v>33</v>
      </c>
      <c r="P223" t="s">
        <v>93</v>
      </c>
      <c r="Q223" t="s">
        <v>73</v>
      </c>
      <c r="R223" t="s">
        <v>36</v>
      </c>
      <c r="S223" t="s">
        <v>36</v>
      </c>
      <c r="T223" t="s">
        <v>37</v>
      </c>
      <c r="U223" t="s">
        <v>38</v>
      </c>
      <c r="V223" t="s">
        <v>38</v>
      </c>
      <c r="W223" t="s">
        <v>38</v>
      </c>
      <c r="X223" t="s">
        <v>38</v>
      </c>
      <c r="Y223" t="s">
        <v>38</v>
      </c>
      <c r="Z223" t="s">
        <v>38</v>
      </c>
      <c r="AA223" t="s">
        <v>47</v>
      </c>
    </row>
    <row r="224" spans="1:27" x14ac:dyDescent="0.25">
      <c r="A224" t="s">
        <v>26</v>
      </c>
      <c r="B224">
        <v>4</v>
      </c>
      <c r="C224">
        <v>3</v>
      </c>
      <c r="D224" t="s">
        <v>29</v>
      </c>
      <c r="E224">
        <v>45</v>
      </c>
      <c r="F224" t="str">
        <f t="shared" si="6"/>
        <v>30-49</v>
      </c>
      <c r="G224" t="s">
        <v>91</v>
      </c>
      <c r="H224" t="s">
        <v>101</v>
      </c>
      <c r="I224" t="str">
        <f t="shared" si="7"/>
        <v>High Income</v>
      </c>
      <c r="J224" t="s">
        <v>41</v>
      </c>
      <c r="K224" t="s">
        <v>42</v>
      </c>
      <c r="L224" t="s">
        <v>71</v>
      </c>
      <c r="M224" t="s">
        <v>50</v>
      </c>
      <c r="N224" t="s">
        <v>51</v>
      </c>
      <c r="O224" t="s">
        <v>62</v>
      </c>
      <c r="P224" t="s">
        <v>93</v>
      </c>
      <c r="Q224" t="s">
        <v>45</v>
      </c>
      <c r="R224" t="s">
        <v>36</v>
      </c>
      <c r="S224" t="s">
        <v>36</v>
      </c>
      <c r="T224" t="s">
        <v>37</v>
      </c>
      <c r="U224" t="s">
        <v>38</v>
      </c>
      <c r="V224" t="s">
        <v>65</v>
      </c>
      <c r="W224" t="s">
        <v>65</v>
      </c>
      <c r="X224" t="s">
        <v>38</v>
      </c>
      <c r="Y224" t="s">
        <v>38</v>
      </c>
      <c r="Z224" t="s">
        <v>38</v>
      </c>
      <c r="AA224" t="s">
        <v>60</v>
      </c>
    </row>
    <row r="225" spans="1:27" x14ac:dyDescent="0.25">
      <c r="A225" t="s">
        <v>26</v>
      </c>
      <c r="B225">
        <v>3</v>
      </c>
      <c r="C225">
        <v>3</v>
      </c>
      <c r="D225" t="s">
        <v>29</v>
      </c>
      <c r="E225">
        <v>41</v>
      </c>
      <c r="F225" t="str">
        <f t="shared" si="6"/>
        <v>30-49</v>
      </c>
      <c r="G225" t="s">
        <v>168</v>
      </c>
      <c r="H225" t="s">
        <v>28</v>
      </c>
      <c r="I225" t="str">
        <f t="shared" si="7"/>
        <v>Low Income</v>
      </c>
      <c r="J225" t="s">
        <v>41</v>
      </c>
      <c r="K225" t="s">
        <v>42</v>
      </c>
      <c r="L225" t="s">
        <v>71</v>
      </c>
      <c r="M225" t="s">
        <v>67</v>
      </c>
      <c r="N225" t="s">
        <v>32</v>
      </c>
      <c r="O225" t="s">
        <v>121</v>
      </c>
      <c r="P225" t="s">
        <v>68</v>
      </c>
      <c r="Q225" t="s">
        <v>45</v>
      </c>
      <c r="R225" t="s">
        <v>36</v>
      </c>
      <c r="S225" t="s">
        <v>36</v>
      </c>
      <c r="T225" t="s">
        <v>37</v>
      </c>
      <c r="U225" t="s">
        <v>65</v>
      </c>
      <c r="V225" t="s">
        <v>65</v>
      </c>
      <c r="W225" t="s">
        <v>38</v>
      </c>
      <c r="X225" t="s">
        <v>38</v>
      </c>
      <c r="Y225" t="s">
        <v>38</v>
      </c>
      <c r="Z225" t="s">
        <v>38</v>
      </c>
      <c r="AA225" t="s">
        <v>39</v>
      </c>
    </row>
    <row r="226" spans="1:27" x14ac:dyDescent="0.25">
      <c r="A226" t="s">
        <v>97</v>
      </c>
      <c r="B226">
        <v>2</v>
      </c>
      <c r="C226">
        <v>2</v>
      </c>
      <c r="D226" t="s">
        <v>29</v>
      </c>
      <c r="E226">
        <v>23</v>
      </c>
      <c r="F226" t="str">
        <f t="shared" si="6"/>
        <v>18-29</v>
      </c>
      <c r="G226" t="s">
        <v>27</v>
      </c>
      <c r="H226" t="s">
        <v>75</v>
      </c>
      <c r="I226" t="str">
        <f t="shared" si="7"/>
        <v>Middle Income</v>
      </c>
      <c r="J226" t="s">
        <v>41</v>
      </c>
      <c r="K226" t="s">
        <v>84</v>
      </c>
      <c r="L226" t="s">
        <v>71</v>
      </c>
      <c r="M226" t="s">
        <v>67</v>
      </c>
      <c r="N226" t="s">
        <v>51</v>
      </c>
      <c r="O226" t="s">
        <v>108</v>
      </c>
      <c r="P226" t="s">
        <v>76</v>
      </c>
      <c r="Q226" t="s">
        <v>45</v>
      </c>
      <c r="R226" t="s">
        <v>36</v>
      </c>
      <c r="S226" t="s">
        <v>64</v>
      </c>
      <c r="T226" t="s">
        <v>37</v>
      </c>
      <c r="U226" t="s">
        <v>38</v>
      </c>
      <c r="V226" t="s">
        <v>65</v>
      </c>
      <c r="W226" t="s">
        <v>38</v>
      </c>
      <c r="X226" t="s">
        <v>65</v>
      </c>
      <c r="Y226" t="s">
        <v>38</v>
      </c>
      <c r="Z226" t="s">
        <v>38</v>
      </c>
      <c r="AA226" t="s">
        <v>60</v>
      </c>
    </row>
    <row r="227" spans="1:27" x14ac:dyDescent="0.25">
      <c r="A227" t="s">
        <v>55</v>
      </c>
      <c r="B227">
        <v>4</v>
      </c>
      <c r="C227">
        <v>4</v>
      </c>
      <c r="D227" t="s">
        <v>29</v>
      </c>
      <c r="E227">
        <v>18</v>
      </c>
      <c r="F227" t="str">
        <f t="shared" si="6"/>
        <v>18-29</v>
      </c>
      <c r="G227" t="s">
        <v>27</v>
      </c>
      <c r="H227" t="s">
        <v>101</v>
      </c>
      <c r="I227" t="str">
        <f t="shared" si="7"/>
        <v>High Income</v>
      </c>
      <c r="J227" t="s">
        <v>29</v>
      </c>
      <c r="K227" t="s">
        <v>30</v>
      </c>
      <c r="L227" t="s">
        <v>71</v>
      </c>
      <c r="M227" t="s">
        <v>57</v>
      </c>
      <c r="N227" t="s">
        <v>32</v>
      </c>
      <c r="O227" t="s">
        <v>100</v>
      </c>
      <c r="P227" t="s">
        <v>72</v>
      </c>
      <c r="Q227" t="s">
        <v>73</v>
      </c>
      <c r="R227" t="s">
        <v>36</v>
      </c>
      <c r="S227" t="s">
        <v>36</v>
      </c>
      <c r="T227" t="s">
        <v>46</v>
      </c>
      <c r="U227" t="s">
        <v>38</v>
      </c>
      <c r="V227" t="s">
        <v>65</v>
      </c>
      <c r="W227" t="s">
        <v>65</v>
      </c>
      <c r="X227" t="s">
        <v>38</v>
      </c>
      <c r="Y227" t="s">
        <v>38</v>
      </c>
      <c r="Z227" t="s">
        <v>38</v>
      </c>
      <c r="AA227" t="s">
        <v>39</v>
      </c>
    </row>
    <row r="228" spans="1:27" x14ac:dyDescent="0.25">
      <c r="A228" t="s">
        <v>83</v>
      </c>
      <c r="B228">
        <v>1</v>
      </c>
      <c r="C228">
        <v>1</v>
      </c>
      <c r="D228" t="s">
        <v>29</v>
      </c>
      <c r="E228">
        <v>73</v>
      </c>
      <c r="F228" t="str">
        <f t="shared" si="6"/>
        <v>65+</v>
      </c>
      <c r="G228" t="s">
        <v>91</v>
      </c>
      <c r="H228" t="s">
        <v>66</v>
      </c>
      <c r="I228" t="str">
        <f t="shared" si="7"/>
        <v>Refused</v>
      </c>
      <c r="J228" t="s">
        <v>41</v>
      </c>
      <c r="K228" t="s">
        <v>42</v>
      </c>
      <c r="L228" t="s">
        <v>71</v>
      </c>
      <c r="M228" t="s">
        <v>66</v>
      </c>
      <c r="N228" t="s">
        <v>32</v>
      </c>
      <c r="O228" t="s">
        <v>108</v>
      </c>
      <c r="P228" t="s">
        <v>53</v>
      </c>
      <c r="Q228" t="s">
        <v>45</v>
      </c>
      <c r="R228" t="s">
        <v>36</v>
      </c>
      <c r="S228" t="s">
        <v>36</v>
      </c>
      <c r="T228" t="s">
        <v>59</v>
      </c>
      <c r="U228" t="s">
        <v>38</v>
      </c>
      <c r="V228" t="s">
        <v>38</v>
      </c>
      <c r="W228" t="s">
        <v>38</v>
      </c>
      <c r="X228" t="s">
        <v>38</v>
      </c>
      <c r="Y228" t="s">
        <v>38</v>
      </c>
      <c r="Z228" t="s">
        <v>38</v>
      </c>
      <c r="AA228" t="s">
        <v>39</v>
      </c>
    </row>
    <row r="229" spans="1:27" x14ac:dyDescent="0.25">
      <c r="A229" t="s">
        <v>48</v>
      </c>
      <c r="B229">
        <v>1</v>
      </c>
      <c r="C229">
        <v>1</v>
      </c>
      <c r="D229" t="s">
        <v>29</v>
      </c>
      <c r="E229">
        <v>92</v>
      </c>
      <c r="F229" t="str">
        <f t="shared" si="6"/>
        <v>65+</v>
      </c>
      <c r="G229" t="s">
        <v>69</v>
      </c>
      <c r="H229" t="s">
        <v>66</v>
      </c>
      <c r="I229" t="str">
        <f t="shared" si="7"/>
        <v>Refused</v>
      </c>
      <c r="J229" t="s">
        <v>41</v>
      </c>
      <c r="K229" t="s">
        <v>42</v>
      </c>
      <c r="L229" t="s">
        <v>71</v>
      </c>
      <c r="M229" t="s">
        <v>67</v>
      </c>
      <c r="N229" t="s">
        <v>51</v>
      </c>
      <c r="O229" t="s">
        <v>33</v>
      </c>
      <c r="P229" t="s">
        <v>53</v>
      </c>
      <c r="Q229" t="s">
        <v>45</v>
      </c>
      <c r="R229" t="s">
        <v>36</v>
      </c>
      <c r="S229" t="s">
        <v>36</v>
      </c>
      <c r="T229" t="s">
        <v>37</v>
      </c>
      <c r="U229" t="s">
        <v>38</v>
      </c>
      <c r="V229" t="s">
        <v>38</v>
      </c>
      <c r="W229" t="s">
        <v>38</v>
      </c>
      <c r="X229" t="s">
        <v>38</v>
      </c>
      <c r="Y229" t="s">
        <v>38</v>
      </c>
      <c r="Z229" t="s">
        <v>38</v>
      </c>
      <c r="AA229" t="s">
        <v>47</v>
      </c>
    </row>
    <row r="230" spans="1:27" x14ac:dyDescent="0.25">
      <c r="A230" t="s">
        <v>26</v>
      </c>
      <c r="B230">
        <v>6</v>
      </c>
      <c r="C230">
        <v>5</v>
      </c>
      <c r="D230" t="s">
        <v>41</v>
      </c>
      <c r="E230">
        <v>67</v>
      </c>
      <c r="F230" t="str">
        <f t="shared" si="6"/>
        <v>65+</v>
      </c>
      <c r="G230" t="s">
        <v>27</v>
      </c>
      <c r="H230" t="s">
        <v>75</v>
      </c>
      <c r="I230" t="str">
        <f t="shared" si="7"/>
        <v>Middle Income</v>
      </c>
      <c r="J230" t="s">
        <v>41</v>
      </c>
      <c r="K230" t="s">
        <v>42</v>
      </c>
      <c r="L230" t="s">
        <v>71</v>
      </c>
      <c r="M230" t="s">
        <v>31</v>
      </c>
      <c r="N230" t="s">
        <v>51</v>
      </c>
      <c r="O230" t="s">
        <v>33</v>
      </c>
      <c r="P230" t="s">
        <v>53</v>
      </c>
      <c r="Q230" t="s">
        <v>45</v>
      </c>
      <c r="R230" t="s">
        <v>74</v>
      </c>
      <c r="S230" t="s">
        <v>64</v>
      </c>
      <c r="T230" t="s">
        <v>37</v>
      </c>
      <c r="U230" t="s">
        <v>38</v>
      </c>
      <c r="V230" t="s">
        <v>65</v>
      </c>
      <c r="W230" t="s">
        <v>65</v>
      </c>
      <c r="X230" t="s">
        <v>65</v>
      </c>
      <c r="Y230" t="s">
        <v>65</v>
      </c>
      <c r="Z230" t="s">
        <v>65</v>
      </c>
      <c r="AA230" t="s">
        <v>60</v>
      </c>
    </row>
    <row r="231" spans="1:27" x14ac:dyDescent="0.25">
      <c r="A231" t="s">
        <v>26</v>
      </c>
      <c r="B231">
        <v>2</v>
      </c>
      <c r="C231">
        <v>2</v>
      </c>
      <c r="D231" t="s">
        <v>29</v>
      </c>
      <c r="E231">
        <v>50</v>
      </c>
      <c r="F231" t="str">
        <f t="shared" si="6"/>
        <v>50-64</v>
      </c>
      <c r="G231" t="s">
        <v>91</v>
      </c>
      <c r="H231" t="s">
        <v>49</v>
      </c>
      <c r="I231" t="str">
        <f t="shared" si="7"/>
        <v>Middle Income</v>
      </c>
      <c r="J231" t="s">
        <v>29</v>
      </c>
      <c r="K231" t="s">
        <v>30</v>
      </c>
      <c r="L231" t="s">
        <v>71</v>
      </c>
      <c r="M231" t="s">
        <v>67</v>
      </c>
      <c r="N231" t="s">
        <v>51</v>
      </c>
      <c r="O231" t="s">
        <v>52</v>
      </c>
      <c r="P231" t="s">
        <v>68</v>
      </c>
      <c r="Q231" t="s">
        <v>45</v>
      </c>
      <c r="R231" t="s">
        <v>36</v>
      </c>
      <c r="S231" t="s">
        <v>36</v>
      </c>
      <c r="T231" t="s">
        <v>37</v>
      </c>
      <c r="U231" t="s">
        <v>65</v>
      </c>
      <c r="V231" t="s">
        <v>38</v>
      </c>
      <c r="W231" t="s">
        <v>38</v>
      </c>
      <c r="X231" t="s">
        <v>38</v>
      </c>
      <c r="Y231" t="s">
        <v>65</v>
      </c>
      <c r="Z231" t="s">
        <v>65</v>
      </c>
      <c r="AA231" t="s">
        <v>60</v>
      </c>
    </row>
    <row r="232" spans="1:27" x14ac:dyDescent="0.25">
      <c r="A232" t="s">
        <v>26</v>
      </c>
      <c r="B232">
        <v>5</v>
      </c>
      <c r="C232">
        <v>5</v>
      </c>
      <c r="D232" t="s">
        <v>29</v>
      </c>
      <c r="E232">
        <v>46</v>
      </c>
      <c r="F232" t="str">
        <f t="shared" si="6"/>
        <v>30-49</v>
      </c>
      <c r="G232" t="s">
        <v>27</v>
      </c>
      <c r="H232" t="s">
        <v>28</v>
      </c>
      <c r="I232" t="str">
        <f t="shared" si="7"/>
        <v>Low Income</v>
      </c>
      <c r="J232" t="s">
        <v>41</v>
      </c>
      <c r="K232" t="s">
        <v>42</v>
      </c>
      <c r="L232" t="s">
        <v>61</v>
      </c>
      <c r="M232" t="s">
        <v>67</v>
      </c>
      <c r="N232" t="s">
        <v>32</v>
      </c>
      <c r="O232" t="s">
        <v>79</v>
      </c>
      <c r="P232" t="s">
        <v>72</v>
      </c>
      <c r="Q232" t="s">
        <v>45</v>
      </c>
      <c r="R232" t="s">
        <v>74</v>
      </c>
      <c r="S232" t="s">
        <v>64</v>
      </c>
      <c r="T232" t="s">
        <v>59</v>
      </c>
      <c r="U232" t="s">
        <v>38</v>
      </c>
      <c r="V232" t="s">
        <v>38</v>
      </c>
      <c r="W232" t="s">
        <v>38</v>
      </c>
      <c r="X232" t="s">
        <v>38</v>
      </c>
      <c r="Y232" t="s">
        <v>38</v>
      </c>
      <c r="Z232" t="s">
        <v>38</v>
      </c>
      <c r="AA232" t="s">
        <v>60</v>
      </c>
    </row>
    <row r="233" spans="1:27" x14ac:dyDescent="0.25">
      <c r="A233" t="s">
        <v>48</v>
      </c>
      <c r="B233">
        <v>2</v>
      </c>
      <c r="C233">
        <v>2</v>
      </c>
      <c r="D233" t="s">
        <v>29</v>
      </c>
      <c r="E233">
        <v>77</v>
      </c>
      <c r="F233" t="str">
        <f t="shared" si="6"/>
        <v>65+</v>
      </c>
      <c r="G233" t="s">
        <v>69</v>
      </c>
      <c r="H233" t="s">
        <v>75</v>
      </c>
      <c r="I233" t="str">
        <f t="shared" si="7"/>
        <v>Middle Income</v>
      </c>
      <c r="J233" t="s">
        <v>41</v>
      </c>
      <c r="K233" t="s">
        <v>42</v>
      </c>
      <c r="L233" t="s">
        <v>71</v>
      </c>
      <c r="M233" t="s">
        <v>43</v>
      </c>
      <c r="N233" t="s">
        <v>32</v>
      </c>
      <c r="O233" t="s">
        <v>52</v>
      </c>
      <c r="P233" t="s">
        <v>92</v>
      </c>
      <c r="Q233" t="s">
        <v>45</v>
      </c>
      <c r="R233" t="s">
        <v>36</v>
      </c>
      <c r="S233" t="s">
        <v>36</v>
      </c>
      <c r="T233" t="s">
        <v>37</v>
      </c>
      <c r="U233" t="s">
        <v>38</v>
      </c>
      <c r="V233" t="s">
        <v>38</v>
      </c>
      <c r="W233" t="s">
        <v>38</v>
      </c>
      <c r="X233" t="s">
        <v>38</v>
      </c>
      <c r="Y233" t="s">
        <v>38</v>
      </c>
      <c r="Z233" t="s">
        <v>38</v>
      </c>
      <c r="AA233" t="s">
        <v>39</v>
      </c>
    </row>
    <row r="234" spans="1:27" x14ac:dyDescent="0.25">
      <c r="A234" t="s">
        <v>26</v>
      </c>
      <c r="B234">
        <v>4</v>
      </c>
      <c r="C234">
        <v>4</v>
      </c>
      <c r="D234" t="s">
        <v>29</v>
      </c>
      <c r="E234">
        <v>55</v>
      </c>
      <c r="F234" t="str">
        <f t="shared" si="6"/>
        <v>50-64</v>
      </c>
      <c r="G234" t="s">
        <v>169</v>
      </c>
      <c r="H234" t="s">
        <v>49</v>
      </c>
      <c r="I234" t="str">
        <f t="shared" si="7"/>
        <v>Middle Income</v>
      </c>
      <c r="J234" t="s">
        <v>41</v>
      </c>
      <c r="K234" t="s">
        <v>84</v>
      </c>
      <c r="L234" t="s">
        <v>71</v>
      </c>
      <c r="M234" t="s">
        <v>67</v>
      </c>
      <c r="N234" t="s">
        <v>51</v>
      </c>
      <c r="O234" t="s">
        <v>33</v>
      </c>
      <c r="P234" t="s">
        <v>53</v>
      </c>
      <c r="Q234" t="s">
        <v>45</v>
      </c>
      <c r="R234" t="s">
        <v>36</v>
      </c>
      <c r="S234" t="s">
        <v>36</v>
      </c>
      <c r="T234" t="s">
        <v>37</v>
      </c>
      <c r="U234" t="s">
        <v>38</v>
      </c>
      <c r="V234" t="s">
        <v>38</v>
      </c>
      <c r="W234" t="s">
        <v>65</v>
      </c>
      <c r="X234" t="s">
        <v>38</v>
      </c>
      <c r="Y234" t="s">
        <v>38</v>
      </c>
      <c r="Z234" t="s">
        <v>38</v>
      </c>
      <c r="AA234" t="s">
        <v>60</v>
      </c>
    </row>
    <row r="235" spans="1:27" x14ac:dyDescent="0.25">
      <c r="A235" t="s">
        <v>26</v>
      </c>
      <c r="B235">
        <v>2</v>
      </c>
      <c r="C235">
        <v>2</v>
      </c>
      <c r="D235" t="s">
        <v>29</v>
      </c>
      <c r="E235">
        <v>43</v>
      </c>
      <c r="F235" t="str">
        <f t="shared" si="6"/>
        <v>30-49</v>
      </c>
      <c r="G235" t="s">
        <v>169</v>
      </c>
      <c r="H235" t="s">
        <v>82</v>
      </c>
      <c r="I235" t="str">
        <f t="shared" si="7"/>
        <v>High Income</v>
      </c>
      <c r="J235" t="s">
        <v>41</v>
      </c>
      <c r="K235" t="s">
        <v>42</v>
      </c>
      <c r="L235" t="s">
        <v>71</v>
      </c>
      <c r="M235" t="s">
        <v>57</v>
      </c>
      <c r="N235" t="s">
        <v>51</v>
      </c>
      <c r="O235" t="s">
        <v>33</v>
      </c>
      <c r="P235" t="s">
        <v>92</v>
      </c>
      <c r="Q235" t="s">
        <v>73</v>
      </c>
      <c r="R235" t="s">
        <v>36</v>
      </c>
      <c r="S235" t="s">
        <v>36</v>
      </c>
      <c r="T235" t="s">
        <v>59</v>
      </c>
      <c r="U235" t="s">
        <v>38</v>
      </c>
      <c r="V235" t="s">
        <v>38</v>
      </c>
      <c r="W235" t="s">
        <v>38</v>
      </c>
      <c r="X235" t="s">
        <v>38</v>
      </c>
      <c r="Y235" t="s">
        <v>38</v>
      </c>
      <c r="Z235" t="s">
        <v>38</v>
      </c>
      <c r="AA235" t="s">
        <v>47</v>
      </c>
    </row>
    <row r="236" spans="1:27" x14ac:dyDescent="0.25">
      <c r="A236" t="s">
        <v>26</v>
      </c>
      <c r="B236">
        <v>5</v>
      </c>
      <c r="C236">
        <v>5</v>
      </c>
      <c r="D236" t="s">
        <v>29</v>
      </c>
      <c r="E236">
        <v>67</v>
      </c>
      <c r="F236" t="str">
        <f t="shared" si="6"/>
        <v>65+</v>
      </c>
      <c r="G236" t="s">
        <v>27</v>
      </c>
      <c r="H236" t="s">
        <v>95</v>
      </c>
      <c r="I236" t="str">
        <f t="shared" si="7"/>
        <v>Low Income</v>
      </c>
      <c r="J236" t="s">
        <v>41</v>
      </c>
      <c r="K236" t="s">
        <v>42</v>
      </c>
      <c r="L236" t="s">
        <v>71</v>
      </c>
      <c r="M236" t="s">
        <v>43</v>
      </c>
      <c r="N236" t="s">
        <v>32</v>
      </c>
      <c r="O236" t="s">
        <v>79</v>
      </c>
      <c r="P236" t="s">
        <v>93</v>
      </c>
      <c r="Q236" t="s">
        <v>45</v>
      </c>
      <c r="R236" t="s">
        <v>36</v>
      </c>
      <c r="S236" t="s">
        <v>36</v>
      </c>
      <c r="T236" t="s">
        <v>37</v>
      </c>
      <c r="U236" t="s">
        <v>38</v>
      </c>
      <c r="V236" t="s">
        <v>38</v>
      </c>
      <c r="W236" t="s">
        <v>65</v>
      </c>
      <c r="X236" t="s">
        <v>38</v>
      </c>
      <c r="Y236" t="s">
        <v>38</v>
      </c>
      <c r="Z236" t="s">
        <v>38</v>
      </c>
      <c r="AA236" t="s">
        <v>60</v>
      </c>
    </row>
    <row r="237" spans="1:27" x14ac:dyDescent="0.25">
      <c r="A237" t="s">
        <v>26</v>
      </c>
      <c r="B237">
        <v>3</v>
      </c>
      <c r="C237">
        <v>3</v>
      </c>
      <c r="D237" t="s">
        <v>29</v>
      </c>
      <c r="E237">
        <v>62</v>
      </c>
      <c r="F237" t="str">
        <f t="shared" si="6"/>
        <v>50-64</v>
      </c>
      <c r="G237" t="s">
        <v>69</v>
      </c>
      <c r="H237" t="s">
        <v>101</v>
      </c>
      <c r="I237" t="str">
        <f t="shared" si="7"/>
        <v>High Income</v>
      </c>
      <c r="J237" t="s">
        <v>41</v>
      </c>
      <c r="K237" t="s">
        <v>42</v>
      </c>
      <c r="L237" t="s">
        <v>71</v>
      </c>
      <c r="M237" t="s">
        <v>67</v>
      </c>
      <c r="N237" t="s">
        <v>32</v>
      </c>
      <c r="O237" t="s">
        <v>117</v>
      </c>
      <c r="P237" t="s">
        <v>92</v>
      </c>
      <c r="Q237" t="s">
        <v>73</v>
      </c>
      <c r="R237" t="s">
        <v>36</v>
      </c>
      <c r="S237" t="s">
        <v>36</v>
      </c>
      <c r="T237" t="s">
        <v>59</v>
      </c>
      <c r="U237" t="s">
        <v>38</v>
      </c>
      <c r="V237" t="s">
        <v>38</v>
      </c>
      <c r="W237" t="s">
        <v>38</v>
      </c>
      <c r="X237" t="s">
        <v>38</v>
      </c>
      <c r="Y237" t="s">
        <v>38</v>
      </c>
      <c r="Z237" t="s">
        <v>38</v>
      </c>
      <c r="AA237" t="s">
        <v>47</v>
      </c>
    </row>
    <row r="238" spans="1:27" x14ac:dyDescent="0.25">
      <c r="A238" t="s">
        <v>83</v>
      </c>
      <c r="B238">
        <v>1</v>
      </c>
      <c r="C238">
        <v>1</v>
      </c>
      <c r="D238" t="s">
        <v>29</v>
      </c>
      <c r="E238">
        <v>86</v>
      </c>
      <c r="F238" t="str">
        <f t="shared" si="6"/>
        <v>65+</v>
      </c>
      <c r="G238" t="s">
        <v>27</v>
      </c>
      <c r="H238" t="s">
        <v>94</v>
      </c>
      <c r="I238" t="str">
        <f t="shared" si="7"/>
        <v>Low Income</v>
      </c>
      <c r="J238" t="s">
        <v>41</v>
      </c>
      <c r="K238" t="s">
        <v>42</v>
      </c>
      <c r="L238" t="s">
        <v>71</v>
      </c>
      <c r="M238" t="s">
        <v>50</v>
      </c>
      <c r="N238" t="s">
        <v>51</v>
      </c>
      <c r="O238" t="s">
        <v>33</v>
      </c>
      <c r="P238" t="s">
        <v>89</v>
      </c>
      <c r="Q238" t="s">
        <v>45</v>
      </c>
      <c r="R238" t="s">
        <v>36</v>
      </c>
      <c r="S238" t="s">
        <v>36</v>
      </c>
      <c r="T238" t="s">
        <v>46</v>
      </c>
      <c r="U238" t="s">
        <v>65</v>
      </c>
      <c r="V238" t="s">
        <v>38</v>
      </c>
      <c r="W238" t="s">
        <v>65</v>
      </c>
      <c r="X238" t="s">
        <v>38</v>
      </c>
      <c r="Y238" t="s">
        <v>38</v>
      </c>
      <c r="Z238" t="s">
        <v>65</v>
      </c>
      <c r="AA238" t="s">
        <v>39</v>
      </c>
    </row>
    <row r="239" spans="1:27" x14ac:dyDescent="0.25">
      <c r="A239" t="s">
        <v>26</v>
      </c>
      <c r="B239">
        <v>2</v>
      </c>
      <c r="C239">
        <v>2</v>
      </c>
      <c r="D239" t="s">
        <v>29</v>
      </c>
      <c r="E239">
        <v>69</v>
      </c>
      <c r="F239" t="str">
        <f t="shared" si="6"/>
        <v>65+</v>
      </c>
      <c r="G239" t="s">
        <v>69</v>
      </c>
      <c r="H239" t="s">
        <v>82</v>
      </c>
      <c r="I239" t="str">
        <f t="shared" si="7"/>
        <v>High Income</v>
      </c>
      <c r="J239" t="s">
        <v>41</v>
      </c>
      <c r="K239" t="s">
        <v>42</v>
      </c>
      <c r="L239" t="s">
        <v>71</v>
      </c>
      <c r="M239" t="s">
        <v>43</v>
      </c>
      <c r="N239" t="s">
        <v>32</v>
      </c>
      <c r="O239" t="s">
        <v>33</v>
      </c>
      <c r="P239" t="s">
        <v>68</v>
      </c>
      <c r="Q239" t="s">
        <v>45</v>
      </c>
      <c r="R239" t="s">
        <v>36</v>
      </c>
      <c r="S239" t="s">
        <v>36</v>
      </c>
      <c r="T239" t="s">
        <v>37</v>
      </c>
      <c r="U239" t="s">
        <v>38</v>
      </c>
      <c r="V239" t="s">
        <v>38</v>
      </c>
      <c r="W239" t="s">
        <v>38</v>
      </c>
      <c r="X239" t="s">
        <v>38</v>
      </c>
      <c r="Y239" t="s">
        <v>38</v>
      </c>
      <c r="Z239" t="s">
        <v>38</v>
      </c>
      <c r="AA239" t="s">
        <v>47</v>
      </c>
    </row>
    <row r="240" spans="1:27" x14ac:dyDescent="0.25">
      <c r="A240" t="s">
        <v>48</v>
      </c>
      <c r="B240">
        <v>3</v>
      </c>
      <c r="C240">
        <v>2</v>
      </c>
      <c r="D240" t="s">
        <v>41</v>
      </c>
      <c r="E240">
        <v>73</v>
      </c>
      <c r="F240" t="str">
        <f t="shared" si="6"/>
        <v>65+</v>
      </c>
      <c r="G240" t="s">
        <v>87</v>
      </c>
      <c r="H240" t="s">
        <v>95</v>
      </c>
      <c r="I240" t="str">
        <f t="shared" si="7"/>
        <v>Low Income</v>
      </c>
      <c r="J240" t="s">
        <v>41</v>
      </c>
      <c r="K240" t="s">
        <v>84</v>
      </c>
      <c r="L240" t="s">
        <v>71</v>
      </c>
      <c r="M240" t="s">
        <v>67</v>
      </c>
      <c r="N240" t="s">
        <v>51</v>
      </c>
      <c r="O240" t="s">
        <v>33</v>
      </c>
      <c r="P240" t="s">
        <v>53</v>
      </c>
      <c r="Q240" t="s">
        <v>58</v>
      </c>
      <c r="R240" t="s">
        <v>36</v>
      </c>
      <c r="S240" t="s">
        <v>64</v>
      </c>
      <c r="T240" t="s">
        <v>59</v>
      </c>
      <c r="U240" t="s">
        <v>38</v>
      </c>
      <c r="V240" t="s">
        <v>65</v>
      </c>
      <c r="W240" t="s">
        <v>65</v>
      </c>
      <c r="X240" t="s">
        <v>65</v>
      </c>
      <c r="Y240" t="s">
        <v>65</v>
      </c>
      <c r="Z240" t="s">
        <v>65</v>
      </c>
      <c r="AA240" t="s">
        <v>60</v>
      </c>
    </row>
    <row r="241" spans="1:27" x14ac:dyDescent="0.25">
      <c r="A241" t="s">
        <v>26</v>
      </c>
      <c r="B241">
        <v>2</v>
      </c>
      <c r="C241">
        <v>2</v>
      </c>
      <c r="D241" t="s">
        <v>29</v>
      </c>
      <c r="E241">
        <v>60</v>
      </c>
      <c r="F241" t="str">
        <f t="shared" si="6"/>
        <v>50-64</v>
      </c>
      <c r="G241" t="s">
        <v>169</v>
      </c>
      <c r="H241" t="s">
        <v>77</v>
      </c>
      <c r="I241" t="str">
        <f t="shared" si="7"/>
        <v>High Income</v>
      </c>
      <c r="J241" t="s">
        <v>41</v>
      </c>
      <c r="K241" t="s">
        <v>42</v>
      </c>
      <c r="L241" t="s">
        <v>71</v>
      </c>
      <c r="M241" t="s">
        <v>67</v>
      </c>
      <c r="N241" t="s">
        <v>32</v>
      </c>
      <c r="O241" t="s">
        <v>52</v>
      </c>
      <c r="P241" t="s">
        <v>53</v>
      </c>
      <c r="Q241" t="s">
        <v>73</v>
      </c>
      <c r="R241" t="s">
        <v>36</v>
      </c>
      <c r="S241" t="s">
        <v>36</v>
      </c>
      <c r="T241" t="s">
        <v>46</v>
      </c>
      <c r="U241" t="s">
        <v>38</v>
      </c>
      <c r="V241" t="s">
        <v>65</v>
      </c>
      <c r="W241" t="s">
        <v>38</v>
      </c>
      <c r="X241" t="s">
        <v>65</v>
      </c>
      <c r="Y241" t="s">
        <v>65</v>
      </c>
      <c r="Z241" t="s">
        <v>38</v>
      </c>
      <c r="AA241" t="s">
        <v>47</v>
      </c>
    </row>
    <row r="242" spans="1:27" x14ac:dyDescent="0.25">
      <c r="A242" t="s">
        <v>26</v>
      </c>
      <c r="B242">
        <v>4</v>
      </c>
      <c r="C242">
        <v>4</v>
      </c>
      <c r="D242" t="s">
        <v>29</v>
      </c>
      <c r="E242">
        <v>65</v>
      </c>
      <c r="F242" t="str">
        <f t="shared" si="6"/>
        <v>65+</v>
      </c>
      <c r="G242" t="s">
        <v>27</v>
      </c>
      <c r="H242" t="s">
        <v>28</v>
      </c>
      <c r="I242" t="str">
        <f t="shared" si="7"/>
        <v>Low Income</v>
      </c>
      <c r="J242" t="s">
        <v>41</v>
      </c>
      <c r="K242" t="s">
        <v>42</v>
      </c>
      <c r="L242" t="s">
        <v>71</v>
      </c>
      <c r="M242" t="s">
        <v>31</v>
      </c>
      <c r="N242" t="s">
        <v>51</v>
      </c>
      <c r="O242" t="s">
        <v>121</v>
      </c>
      <c r="P242" t="s">
        <v>92</v>
      </c>
      <c r="Q242" t="s">
        <v>35</v>
      </c>
      <c r="R242" t="s">
        <v>36</v>
      </c>
      <c r="S242" t="s">
        <v>36</v>
      </c>
      <c r="T242" t="s">
        <v>59</v>
      </c>
      <c r="U242" t="s">
        <v>65</v>
      </c>
      <c r="V242" t="s">
        <v>38</v>
      </c>
      <c r="W242" t="s">
        <v>38</v>
      </c>
      <c r="X242" t="s">
        <v>65</v>
      </c>
      <c r="Y242" t="s">
        <v>38</v>
      </c>
      <c r="Z242" t="s">
        <v>65</v>
      </c>
      <c r="AA242" t="s">
        <v>60</v>
      </c>
    </row>
    <row r="243" spans="1:27" x14ac:dyDescent="0.25">
      <c r="A243" t="s">
        <v>26</v>
      </c>
      <c r="B243">
        <v>2</v>
      </c>
      <c r="C243">
        <v>2</v>
      </c>
      <c r="D243" t="s">
        <v>29</v>
      </c>
      <c r="E243">
        <v>51</v>
      </c>
      <c r="F243" t="str">
        <f t="shared" si="6"/>
        <v>50-64</v>
      </c>
      <c r="G243" t="s">
        <v>27</v>
      </c>
      <c r="H243" t="s">
        <v>28</v>
      </c>
      <c r="I243" t="str">
        <f t="shared" si="7"/>
        <v>Low Income</v>
      </c>
      <c r="J243" t="s">
        <v>41</v>
      </c>
      <c r="K243" t="s">
        <v>42</v>
      </c>
      <c r="L243" t="s">
        <v>71</v>
      </c>
      <c r="M243" t="s">
        <v>50</v>
      </c>
      <c r="N243" t="s">
        <v>51</v>
      </c>
      <c r="O243" t="s">
        <v>52</v>
      </c>
      <c r="P243" t="s">
        <v>76</v>
      </c>
      <c r="Q243" t="s">
        <v>45</v>
      </c>
      <c r="R243" t="s">
        <v>36</v>
      </c>
      <c r="S243" t="s">
        <v>36</v>
      </c>
      <c r="T243" t="s">
        <v>37</v>
      </c>
      <c r="U243" t="s">
        <v>38</v>
      </c>
      <c r="V243" t="s">
        <v>38</v>
      </c>
      <c r="W243" t="s">
        <v>38</v>
      </c>
      <c r="X243" t="s">
        <v>38</v>
      </c>
      <c r="Y243" t="s">
        <v>38</v>
      </c>
      <c r="Z243" t="s">
        <v>38</v>
      </c>
      <c r="AA243" t="s">
        <v>47</v>
      </c>
    </row>
    <row r="244" spans="1:27" x14ac:dyDescent="0.25">
      <c r="A244" t="s">
        <v>48</v>
      </c>
      <c r="B244">
        <v>4</v>
      </c>
      <c r="C244">
        <v>4</v>
      </c>
      <c r="D244" t="s">
        <v>29</v>
      </c>
      <c r="E244">
        <v>62</v>
      </c>
      <c r="F244" t="str">
        <f t="shared" si="6"/>
        <v>50-64</v>
      </c>
      <c r="G244" t="s">
        <v>169</v>
      </c>
      <c r="H244" t="s">
        <v>49</v>
      </c>
      <c r="I244" t="str">
        <f t="shared" si="7"/>
        <v>Middle Income</v>
      </c>
      <c r="J244" t="s">
        <v>41</v>
      </c>
      <c r="K244" t="s">
        <v>78</v>
      </c>
      <c r="L244" t="s">
        <v>71</v>
      </c>
      <c r="M244" t="s">
        <v>67</v>
      </c>
      <c r="N244" t="s">
        <v>51</v>
      </c>
      <c r="O244" t="s">
        <v>79</v>
      </c>
      <c r="P244" t="s">
        <v>114</v>
      </c>
      <c r="Q244" t="s">
        <v>45</v>
      </c>
      <c r="R244" t="s">
        <v>36</v>
      </c>
      <c r="S244" t="s">
        <v>36</v>
      </c>
      <c r="T244" t="s">
        <v>37</v>
      </c>
      <c r="U244" t="s">
        <v>38</v>
      </c>
      <c r="V244" t="s">
        <v>38</v>
      </c>
      <c r="W244" t="s">
        <v>38</v>
      </c>
      <c r="X244" t="s">
        <v>38</v>
      </c>
      <c r="Y244" t="s">
        <v>38</v>
      </c>
      <c r="Z244" t="s">
        <v>38</v>
      </c>
      <c r="AA244" t="s">
        <v>47</v>
      </c>
    </row>
    <row r="245" spans="1:27" x14ac:dyDescent="0.25">
      <c r="A245" t="s">
        <v>55</v>
      </c>
      <c r="B245">
        <v>1</v>
      </c>
      <c r="C245">
        <v>1</v>
      </c>
      <c r="D245" t="s">
        <v>29</v>
      </c>
      <c r="E245">
        <v>22</v>
      </c>
      <c r="F245" t="str">
        <f t="shared" si="6"/>
        <v>18-29</v>
      </c>
      <c r="G245" t="s">
        <v>87</v>
      </c>
      <c r="H245" t="s">
        <v>56</v>
      </c>
      <c r="I245" t="str">
        <f t="shared" si="7"/>
        <v>Low Income</v>
      </c>
      <c r="J245" t="s">
        <v>41</v>
      </c>
      <c r="K245" t="s">
        <v>42</v>
      </c>
      <c r="L245" t="s">
        <v>71</v>
      </c>
      <c r="M245" t="s">
        <v>57</v>
      </c>
      <c r="N245" t="s">
        <v>51</v>
      </c>
      <c r="O245" t="s">
        <v>33</v>
      </c>
      <c r="P245" t="s">
        <v>53</v>
      </c>
      <c r="Q245" t="s">
        <v>45</v>
      </c>
      <c r="R245" t="s">
        <v>74</v>
      </c>
      <c r="S245" t="s">
        <v>64</v>
      </c>
      <c r="T245" t="s">
        <v>37</v>
      </c>
      <c r="U245" t="s">
        <v>38</v>
      </c>
      <c r="V245" t="s">
        <v>38</v>
      </c>
      <c r="W245" t="s">
        <v>38</v>
      </c>
      <c r="X245" t="s">
        <v>38</v>
      </c>
      <c r="Y245" t="s">
        <v>38</v>
      </c>
      <c r="Z245" t="s">
        <v>38</v>
      </c>
      <c r="AA245" t="s">
        <v>60</v>
      </c>
    </row>
    <row r="246" spans="1:27" x14ac:dyDescent="0.25">
      <c r="A246" t="s">
        <v>83</v>
      </c>
      <c r="B246">
        <v>2</v>
      </c>
      <c r="C246">
        <v>2</v>
      </c>
      <c r="D246" t="s">
        <v>29</v>
      </c>
      <c r="E246">
        <v>73</v>
      </c>
      <c r="F246" t="str">
        <f t="shared" si="6"/>
        <v>65+</v>
      </c>
      <c r="G246" t="s">
        <v>27</v>
      </c>
      <c r="H246" t="s">
        <v>75</v>
      </c>
      <c r="I246" t="str">
        <f t="shared" si="7"/>
        <v>Middle Income</v>
      </c>
      <c r="J246" t="s">
        <v>41</v>
      </c>
      <c r="K246" t="s">
        <v>42</v>
      </c>
      <c r="L246" t="s">
        <v>71</v>
      </c>
      <c r="M246" t="s">
        <v>67</v>
      </c>
      <c r="N246" t="s">
        <v>51</v>
      </c>
      <c r="O246" t="s">
        <v>33</v>
      </c>
      <c r="P246" t="s">
        <v>113</v>
      </c>
      <c r="Q246" t="s">
        <v>58</v>
      </c>
      <c r="R246" t="s">
        <v>74</v>
      </c>
      <c r="S246" t="s">
        <v>64</v>
      </c>
      <c r="T246" t="s">
        <v>37</v>
      </c>
      <c r="U246" t="s">
        <v>65</v>
      </c>
      <c r="V246" t="s">
        <v>65</v>
      </c>
      <c r="W246" t="s">
        <v>65</v>
      </c>
      <c r="X246" t="s">
        <v>65</v>
      </c>
      <c r="Y246" t="s">
        <v>65</v>
      </c>
      <c r="Z246" t="s">
        <v>65</v>
      </c>
      <c r="AA246" t="s">
        <v>60</v>
      </c>
    </row>
    <row r="247" spans="1:27" x14ac:dyDescent="0.25">
      <c r="A247" t="s">
        <v>26</v>
      </c>
      <c r="B247">
        <v>4</v>
      </c>
      <c r="C247">
        <v>4</v>
      </c>
      <c r="D247" t="s">
        <v>29</v>
      </c>
      <c r="E247" t="s">
        <v>66</v>
      </c>
      <c r="F247" t="str">
        <f t="shared" si="6"/>
        <v>65+</v>
      </c>
      <c r="G247" t="s">
        <v>169</v>
      </c>
      <c r="H247" t="s">
        <v>82</v>
      </c>
      <c r="I247" t="str">
        <f t="shared" si="7"/>
        <v>High Income</v>
      </c>
      <c r="J247" t="s">
        <v>41</v>
      </c>
      <c r="K247" t="s">
        <v>42</v>
      </c>
      <c r="L247" t="s">
        <v>71</v>
      </c>
      <c r="M247" t="s">
        <v>50</v>
      </c>
      <c r="N247" t="s">
        <v>51</v>
      </c>
      <c r="O247" t="s">
        <v>104</v>
      </c>
      <c r="P247" t="s">
        <v>34</v>
      </c>
      <c r="Q247" t="s">
        <v>45</v>
      </c>
      <c r="R247" t="s">
        <v>36</v>
      </c>
      <c r="S247" t="s">
        <v>64</v>
      </c>
      <c r="T247" t="s">
        <v>37</v>
      </c>
      <c r="U247" t="s">
        <v>38</v>
      </c>
      <c r="V247" t="s">
        <v>65</v>
      </c>
      <c r="W247" t="s">
        <v>65</v>
      </c>
      <c r="X247" t="s">
        <v>38</v>
      </c>
      <c r="Y247" t="s">
        <v>38</v>
      </c>
      <c r="Z247" t="s">
        <v>38</v>
      </c>
      <c r="AA247" t="s">
        <v>47</v>
      </c>
    </row>
    <row r="248" spans="1:27" x14ac:dyDescent="0.25">
      <c r="A248" t="s">
        <v>26</v>
      </c>
      <c r="B248">
        <v>2</v>
      </c>
      <c r="C248">
        <v>2</v>
      </c>
      <c r="D248" t="s">
        <v>29</v>
      </c>
      <c r="E248">
        <v>79</v>
      </c>
      <c r="F248" t="str">
        <f t="shared" si="6"/>
        <v>65+</v>
      </c>
      <c r="G248" t="s">
        <v>87</v>
      </c>
      <c r="H248" t="s">
        <v>94</v>
      </c>
      <c r="I248" t="str">
        <f t="shared" si="7"/>
        <v>Low Income</v>
      </c>
      <c r="J248" t="s">
        <v>41</v>
      </c>
      <c r="K248" t="s">
        <v>42</v>
      </c>
      <c r="L248" t="s">
        <v>61</v>
      </c>
      <c r="M248" t="s">
        <v>43</v>
      </c>
      <c r="N248" t="s">
        <v>51</v>
      </c>
      <c r="O248" t="s">
        <v>90</v>
      </c>
      <c r="P248" t="s">
        <v>34</v>
      </c>
      <c r="Q248" t="s">
        <v>34</v>
      </c>
      <c r="R248" t="s">
        <v>34</v>
      </c>
      <c r="S248" t="s">
        <v>36</v>
      </c>
      <c r="T248" t="s">
        <v>59</v>
      </c>
      <c r="U248" t="s">
        <v>34</v>
      </c>
      <c r="V248" t="s">
        <v>65</v>
      </c>
      <c r="W248" t="s">
        <v>34</v>
      </c>
      <c r="X248" t="s">
        <v>65</v>
      </c>
      <c r="Y248" t="s">
        <v>34</v>
      </c>
      <c r="Z248" t="s">
        <v>65</v>
      </c>
      <c r="AA248" t="s">
        <v>34</v>
      </c>
    </row>
    <row r="249" spans="1:27" x14ac:dyDescent="0.25">
      <c r="A249" t="s">
        <v>26</v>
      </c>
      <c r="B249">
        <v>4</v>
      </c>
      <c r="C249">
        <v>4</v>
      </c>
      <c r="D249" t="s">
        <v>29</v>
      </c>
      <c r="E249">
        <v>58</v>
      </c>
      <c r="F249" t="str">
        <f t="shared" si="6"/>
        <v>50-64</v>
      </c>
      <c r="G249" t="s">
        <v>168</v>
      </c>
      <c r="H249" t="s">
        <v>82</v>
      </c>
      <c r="I249" t="str">
        <f t="shared" si="7"/>
        <v>High Income</v>
      </c>
      <c r="J249" t="s">
        <v>41</v>
      </c>
      <c r="K249" t="s">
        <v>84</v>
      </c>
      <c r="L249" t="s">
        <v>71</v>
      </c>
      <c r="M249" t="s">
        <v>31</v>
      </c>
      <c r="N249" t="s">
        <v>32</v>
      </c>
      <c r="O249" t="s">
        <v>52</v>
      </c>
      <c r="P249" t="s">
        <v>76</v>
      </c>
      <c r="Q249" t="s">
        <v>45</v>
      </c>
      <c r="R249" t="s">
        <v>36</v>
      </c>
      <c r="S249" t="s">
        <v>36</v>
      </c>
      <c r="T249" t="s">
        <v>81</v>
      </c>
      <c r="U249" t="s">
        <v>38</v>
      </c>
      <c r="V249" t="s">
        <v>38</v>
      </c>
      <c r="W249" t="s">
        <v>38</v>
      </c>
      <c r="X249" t="s">
        <v>38</v>
      </c>
      <c r="Y249" t="s">
        <v>38</v>
      </c>
      <c r="Z249" t="s">
        <v>38</v>
      </c>
      <c r="AA249" t="s">
        <v>47</v>
      </c>
    </row>
    <row r="250" spans="1:27" x14ac:dyDescent="0.25">
      <c r="A250" t="s">
        <v>55</v>
      </c>
      <c r="B250">
        <v>1</v>
      </c>
      <c r="C250">
        <v>1</v>
      </c>
      <c r="D250" t="s">
        <v>29</v>
      </c>
      <c r="E250">
        <v>52</v>
      </c>
      <c r="F250" t="str">
        <f t="shared" si="6"/>
        <v>50-64</v>
      </c>
      <c r="G250" t="s">
        <v>169</v>
      </c>
      <c r="H250" t="s">
        <v>82</v>
      </c>
      <c r="I250" t="str">
        <f t="shared" si="7"/>
        <v>High Income</v>
      </c>
      <c r="J250" t="s">
        <v>41</v>
      </c>
      <c r="K250" t="s">
        <v>42</v>
      </c>
      <c r="L250" t="s">
        <v>71</v>
      </c>
      <c r="M250" t="s">
        <v>50</v>
      </c>
      <c r="N250" t="s">
        <v>32</v>
      </c>
      <c r="O250" t="s">
        <v>79</v>
      </c>
      <c r="P250" t="s">
        <v>44</v>
      </c>
      <c r="Q250" t="s">
        <v>34</v>
      </c>
      <c r="R250" t="s">
        <v>34</v>
      </c>
      <c r="S250" t="s">
        <v>54</v>
      </c>
      <c r="T250" t="s">
        <v>59</v>
      </c>
      <c r="U250" t="s">
        <v>34</v>
      </c>
      <c r="V250" t="s">
        <v>34</v>
      </c>
      <c r="W250" t="s">
        <v>34</v>
      </c>
      <c r="X250" t="s">
        <v>38</v>
      </c>
      <c r="Y250" t="s">
        <v>34</v>
      </c>
      <c r="Z250" t="s">
        <v>34</v>
      </c>
      <c r="AA250" t="s">
        <v>47</v>
      </c>
    </row>
    <row r="251" spans="1:27" x14ac:dyDescent="0.25">
      <c r="A251" t="s">
        <v>55</v>
      </c>
      <c r="B251">
        <v>2</v>
      </c>
      <c r="C251">
        <v>2</v>
      </c>
      <c r="D251" t="s">
        <v>29</v>
      </c>
      <c r="E251">
        <v>23</v>
      </c>
      <c r="F251" t="str">
        <f t="shared" si="6"/>
        <v>18-29</v>
      </c>
      <c r="G251" t="s">
        <v>27</v>
      </c>
      <c r="H251" t="s">
        <v>95</v>
      </c>
      <c r="I251" t="str">
        <f t="shared" si="7"/>
        <v>Low Income</v>
      </c>
      <c r="J251" t="s">
        <v>41</v>
      </c>
      <c r="K251" t="s">
        <v>42</v>
      </c>
      <c r="L251" t="s">
        <v>71</v>
      </c>
      <c r="M251" t="s">
        <v>31</v>
      </c>
      <c r="N251" t="s">
        <v>32</v>
      </c>
      <c r="O251" t="s">
        <v>98</v>
      </c>
      <c r="P251" t="s">
        <v>92</v>
      </c>
      <c r="Q251" t="s">
        <v>45</v>
      </c>
      <c r="R251" t="s">
        <v>74</v>
      </c>
      <c r="S251" t="s">
        <v>36</v>
      </c>
      <c r="T251" t="s">
        <v>37</v>
      </c>
      <c r="U251" t="s">
        <v>38</v>
      </c>
      <c r="V251" t="s">
        <v>38</v>
      </c>
      <c r="W251" t="s">
        <v>65</v>
      </c>
      <c r="X251" t="s">
        <v>38</v>
      </c>
      <c r="Y251" t="s">
        <v>65</v>
      </c>
      <c r="Z251" t="s">
        <v>38</v>
      </c>
      <c r="AA251" t="s">
        <v>39</v>
      </c>
    </row>
    <row r="252" spans="1:27" x14ac:dyDescent="0.25">
      <c r="A252" t="s">
        <v>97</v>
      </c>
      <c r="B252">
        <v>5</v>
      </c>
      <c r="C252">
        <v>2</v>
      </c>
      <c r="D252" t="s">
        <v>29</v>
      </c>
      <c r="E252">
        <v>36</v>
      </c>
      <c r="F252" t="str">
        <f t="shared" si="6"/>
        <v>30-49</v>
      </c>
      <c r="G252" t="s">
        <v>169</v>
      </c>
      <c r="H252" t="s">
        <v>95</v>
      </c>
      <c r="I252" t="str">
        <f t="shared" si="7"/>
        <v>Low Income</v>
      </c>
      <c r="J252" t="s">
        <v>41</v>
      </c>
      <c r="K252" t="s">
        <v>42</v>
      </c>
      <c r="L252" t="s">
        <v>61</v>
      </c>
      <c r="M252" t="s">
        <v>43</v>
      </c>
      <c r="N252" t="s">
        <v>51</v>
      </c>
      <c r="O252" t="s">
        <v>62</v>
      </c>
      <c r="P252" t="s">
        <v>92</v>
      </c>
      <c r="Q252" t="s">
        <v>35</v>
      </c>
      <c r="R252" t="s">
        <v>74</v>
      </c>
      <c r="S252" t="s">
        <v>36</v>
      </c>
      <c r="T252" t="s">
        <v>46</v>
      </c>
      <c r="U252" t="s">
        <v>38</v>
      </c>
      <c r="V252" t="s">
        <v>65</v>
      </c>
      <c r="W252" t="s">
        <v>38</v>
      </c>
      <c r="X252" t="s">
        <v>38</v>
      </c>
      <c r="Y252" t="s">
        <v>38</v>
      </c>
      <c r="Z252" t="s">
        <v>65</v>
      </c>
      <c r="AA252" t="s">
        <v>39</v>
      </c>
    </row>
    <row r="253" spans="1:27" x14ac:dyDescent="0.25">
      <c r="A253" t="s">
        <v>26</v>
      </c>
      <c r="B253">
        <v>3</v>
      </c>
      <c r="C253">
        <v>3</v>
      </c>
      <c r="D253" t="s">
        <v>29</v>
      </c>
      <c r="E253">
        <v>57</v>
      </c>
      <c r="F253" t="str">
        <f t="shared" si="6"/>
        <v>50-64</v>
      </c>
      <c r="G253" t="s">
        <v>69</v>
      </c>
      <c r="H253" t="s">
        <v>95</v>
      </c>
      <c r="I253" t="str">
        <f t="shared" si="7"/>
        <v>Low Income</v>
      </c>
      <c r="J253" t="s">
        <v>41</v>
      </c>
      <c r="K253" t="s">
        <v>42</v>
      </c>
      <c r="L253" t="s">
        <v>71</v>
      </c>
      <c r="M253" t="s">
        <v>57</v>
      </c>
      <c r="N253" t="s">
        <v>51</v>
      </c>
      <c r="O253" t="s">
        <v>52</v>
      </c>
      <c r="P253" t="s">
        <v>72</v>
      </c>
      <c r="Q253" t="s">
        <v>35</v>
      </c>
      <c r="R253" t="s">
        <v>74</v>
      </c>
      <c r="S253" t="s">
        <v>64</v>
      </c>
      <c r="T253" t="s">
        <v>37</v>
      </c>
      <c r="U253" t="s">
        <v>38</v>
      </c>
      <c r="V253" t="s">
        <v>38</v>
      </c>
      <c r="W253" t="s">
        <v>38</v>
      </c>
      <c r="X253" t="s">
        <v>38</v>
      </c>
      <c r="Y253" t="s">
        <v>38</v>
      </c>
      <c r="Z253" t="s">
        <v>38</v>
      </c>
      <c r="AA253" t="s">
        <v>60</v>
      </c>
    </row>
    <row r="254" spans="1:27" x14ac:dyDescent="0.25">
      <c r="A254" t="s">
        <v>26</v>
      </c>
      <c r="B254">
        <v>3</v>
      </c>
      <c r="C254">
        <v>3</v>
      </c>
      <c r="D254" t="s">
        <v>29</v>
      </c>
      <c r="E254">
        <v>73</v>
      </c>
      <c r="F254" t="str">
        <f t="shared" si="6"/>
        <v>65+</v>
      </c>
      <c r="G254" t="s">
        <v>91</v>
      </c>
      <c r="H254" t="s">
        <v>82</v>
      </c>
      <c r="I254" t="str">
        <f t="shared" si="7"/>
        <v>High Income</v>
      </c>
      <c r="J254" t="s">
        <v>41</v>
      </c>
      <c r="K254" t="s">
        <v>42</v>
      </c>
      <c r="L254" t="s">
        <v>71</v>
      </c>
      <c r="M254" t="s">
        <v>67</v>
      </c>
      <c r="N254" t="s">
        <v>51</v>
      </c>
      <c r="O254" t="s">
        <v>33</v>
      </c>
      <c r="P254" t="s">
        <v>53</v>
      </c>
      <c r="Q254" t="s">
        <v>35</v>
      </c>
      <c r="R254" t="s">
        <v>36</v>
      </c>
      <c r="S254" t="s">
        <v>36</v>
      </c>
      <c r="T254" t="s">
        <v>81</v>
      </c>
      <c r="U254" t="s">
        <v>38</v>
      </c>
      <c r="V254" t="s">
        <v>65</v>
      </c>
      <c r="W254" t="s">
        <v>65</v>
      </c>
      <c r="X254" t="s">
        <v>65</v>
      </c>
      <c r="Y254" t="s">
        <v>38</v>
      </c>
      <c r="Z254" t="s">
        <v>65</v>
      </c>
      <c r="AA254" t="s">
        <v>47</v>
      </c>
    </row>
    <row r="255" spans="1:27" x14ac:dyDescent="0.25">
      <c r="A255" t="s">
        <v>26</v>
      </c>
      <c r="B255">
        <v>2</v>
      </c>
      <c r="C255">
        <v>2</v>
      </c>
      <c r="D255" t="s">
        <v>29</v>
      </c>
      <c r="E255">
        <v>70</v>
      </c>
      <c r="F255" t="str">
        <f t="shared" si="6"/>
        <v>65+</v>
      </c>
      <c r="G255" t="s">
        <v>87</v>
      </c>
      <c r="H255" t="s">
        <v>95</v>
      </c>
      <c r="I255" t="str">
        <f t="shared" si="7"/>
        <v>Low Income</v>
      </c>
      <c r="J255" t="s">
        <v>29</v>
      </c>
      <c r="K255" t="s">
        <v>30</v>
      </c>
      <c r="L255" t="s">
        <v>61</v>
      </c>
      <c r="M255" t="s">
        <v>43</v>
      </c>
      <c r="N255" t="s">
        <v>32</v>
      </c>
      <c r="O255" t="s">
        <v>108</v>
      </c>
      <c r="P255" t="s">
        <v>76</v>
      </c>
      <c r="Q255" t="s">
        <v>45</v>
      </c>
      <c r="R255" t="s">
        <v>36</v>
      </c>
      <c r="S255" t="s">
        <v>36</v>
      </c>
      <c r="T255" t="s">
        <v>37</v>
      </c>
      <c r="U255" t="s">
        <v>65</v>
      </c>
      <c r="V255" t="s">
        <v>65</v>
      </c>
      <c r="W255" t="s">
        <v>65</v>
      </c>
      <c r="X255" t="s">
        <v>38</v>
      </c>
      <c r="Y255" t="s">
        <v>38</v>
      </c>
      <c r="Z255" t="s">
        <v>65</v>
      </c>
      <c r="AA255" t="s">
        <v>60</v>
      </c>
    </row>
    <row r="256" spans="1:27" x14ac:dyDescent="0.25">
      <c r="A256" t="s">
        <v>97</v>
      </c>
      <c r="B256">
        <v>4</v>
      </c>
      <c r="C256">
        <v>4</v>
      </c>
      <c r="D256" t="s">
        <v>29</v>
      </c>
      <c r="E256">
        <v>36</v>
      </c>
      <c r="F256" t="str">
        <f t="shared" si="6"/>
        <v>30-49</v>
      </c>
      <c r="G256" t="s">
        <v>168</v>
      </c>
      <c r="H256" t="s">
        <v>49</v>
      </c>
      <c r="I256" t="str">
        <f t="shared" si="7"/>
        <v>Middle Income</v>
      </c>
      <c r="J256" t="s">
        <v>41</v>
      </c>
      <c r="K256" t="s">
        <v>122</v>
      </c>
      <c r="L256" t="s">
        <v>71</v>
      </c>
      <c r="M256" t="s">
        <v>57</v>
      </c>
      <c r="N256" t="s">
        <v>51</v>
      </c>
      <c r="O256" t="s">
        <v>123</v>
      </c>
      <c r="P256" t="s">
        <v>93</v>
      </c>
      <c r="Q256" t="s">
        <v>35</v>
      </c>
      <c r="R256" t="s">
        <v>36</v>
      </c>
      <c r="S256" t="s">
        <v>36</v>
      </c>
      <c r="T256" t="s">
        <v>37</v>
      </c>
      <c r="U256" t="s">
        <v>38</v>
      </c>
      <c r="V256" t="s">
        <v>65</v>
      </c>
      <c r="W256" t="s">
        <v>65</v>
      </c>
      <c r="X256" t="s">
        <v>38</v>
      </c>
      <c r="Y256" t="s">
        <v>38</v>
      </c>
      <c r="Z256" t="s">
        <v>38</v>
      </c>
      <c r="AA256" t="s">
        <v>60</v>
      </c>
    </row>
    <row r="257" spans="1:27" x14ac:dyDescent="0.25">
      <c r="A257" t="s">
        <v>26</v>
      </c>
      <c r="B257">
        <v>2</v>
      </c>
      <c r="C257">
        <v>2</v>
      </c>
      <c r="D257" t="s">
        <v>29</v>
      </c>
      <c r="E257">
        <v>67</v>
      </c>
      <c r="F257" t="str">
        <f t="shared" si="6"/>
        <v>65+</v>
      </c>
      <c r="G257" t="s">
        <v>27</v>
      </c>
      <c r="H257" t="s">
        <v>75</v>
      </c>
      <c r="I257" t="str">
        <f t="shared" si="7"/>
        <v>Middle Income</v>
      </c>
      <c r="J257" t="s">
        <v>41</v>
      </c>
      <c r="K257" t="s">
        <v>42</v>
      </c>
      <c r="L257" t="s">
        <v>71</v>
      </c>
      <c r="M257" t="s">
        <v>43</v>
      </c>
      <c r="N257" t="s">
        <v>51</v>
      </c>
      <c r="O257" t="s">
        <v>52</v>
      </c>
      <c r="P257" t="s">
        <v>92</v>
      </c>
      <c r="Q257" t="s">
        <v>45</v>
      </c>
      <c r="R257" t="s">
        <v>36</v>
      </c>
      <c r="S257" t="s">
        <v>36</v>
      </c>
      <c r="T257" t="s">
        <v>37</v>
      </c>
      <c r="U257" t="s">
        <v>34</v>
      </c>
      <c r="V257" t="s">
        <v>38</v>
      </c>
      <c r="W257" t="s">
        <v>38</v>
      </c>
      <c r="X257" t="s">
        <v>38</v>
      </c>
      <c r="Y257" t="s">
        <v>38</v>
      </c>
      <c r="Z257" t="s">
        <v>38</v>
      </c>
      <c r="AA257" t="s">
        <v>47</v>
      </c>
    </row>
    <row r="258" spans="1:27" x14ac:dyDescent="0.25">
      <c r="A258" t="s">
        <v>55</v>
      </c>
      <c r="B258">
        <v>1</v>
      </c>
      <c r="C258">
        <v>1</v>
      </c>
      <c r="D258" t="s">
        <v>29</v>
      </c>
      <c r="E258">
        <v>75</v>
      </c>
      <c r="F258" t="str">
        <f t="shared" si="6"/>
        <v>65+</v>
      </c>
      <c r="G258" t="s">
        <v>169</v>
      </c>
      <c r="H258" t="s">
        <v>49</v>
      </c>
      <c r="I258" t="str">
        <f t="shared" si="7"/>
        <v>Middle Income</v>
      </c>
      <c r="J258" t="s">
        <v>41</v>
      </c>
      <c r="K258" t="s">
        <v>42</v>
      </c>
      <c r="L258" t="s">
        <v>61</v>
      </c>
      <c r="M258" t="s">
        <v>43</v>
      </c>
      <c r="N258" t="s">
        <v>32</v>
      </c>
      <c r="O258" t="s">
        <v>52</v>
      </c>
      <c r="P258" t="s">
        <v>53</v>
      </c>
      <c r="Q258" t="s">
        <v>45</v>
      </c>
      <c r="R258" t="s">
        <v>36</v>
      </c>
      <c r="S258" t="s">
        <v>64</v>
      </c>
      <c r="T258" t="s">
        <v>37</v>
      </c>
      <c r="U258" t="s">
        <v>65</v>
      </c>
      <c r="V258" t="s">
        <v>38</v>
      </c>
      <c r="W258" t="s">
        <v>38</v>
      </c>
      <c r="X258" t="s">
        <v>38</v>
      </c>
      <c r="Y258" t="s">
        <v>38</v>
      </c>
      <c r="Z258" t="s">
        <v>38</v>
      </c>
      <c r="AA258" t="s">
        <v>39</v>
      </c>
    </row>
    <row r="259" spans="1:27" x14ac:dyDescent="0.25">
      <c r="A259" t="s">
        <v>26</v>
      </c>
      <c r="B259">
        <v>2</v>
      </c>
      <c r="C259">
        <v>2</v>
      </c>
      <c r="D259" t="s">
        <v>29</v>
      </c>
      <c r="E259">
        <v>62</v>
      </c>
      <c r="F259" t="str">
        <f t="shared" ref="F259:F322" si="8">IF(E259&lt;30, "18-29", IF(E259&lt;50, "30-49", IF(E259&lt;65, "50-64", "65+")))</f>
        <v>50-64</v>
      </c>
      <c r="G259" t="s">
        <v>87</v>
      </c>
      <c r="H259" t="s">
        <v>49</v>
      </c>
      <c r="I259" t="str">
        <f t="shared" ref="I259:I322" si="9">IF(H259="Refused", "Refused",
   IF(LEFT(H259,4)="Less",
      IF(VALUE(MID(H259,10,FIND(" ",H259&amp;" ",10)-10))&lt;=49999, "Low Income",
         IF(VALUE(MID(H259,10,FIND(" ",H259&amp;" ",10)-10))&lt;=99999, "Middle Income", "High Income")),
   IF(VALUE(MID(H259,2,FIND(" ",H259)-2))&lt;=49999, "Low Income",
      IF(VALUE(MID(H259,2,FIND(" ",H259)-2))&lt;=99999, "Middle Income", "High Income"))))</f>
        <v>Middle Income</v>
      </c>
      <c r="J259" t="s">
        <v>41</v>
      </c>
      <c r="K259" t="s">
        <v>42</v>
      </c>
      <c r="L259" t="s">
        <v>71</v>
      </c>
      <c r="M259" t="s">
        <v>67</v>
      </c>
      <c r="N259" t="s">
        <v>51</v>
      </c>
      <c r="O259" t="s">
        <v>62</v>
      </c>
      <c r="P259" t="s">
        <v>53</v>
      </c>
      <c r="Q259" t="s">
        <v>35</v>
      </c>
      <c r="R259" t="s">
        <v>36</v>
      </c>
      <c r="S259" t="s">
        <v>54</v>
      </c>
      <c r="T259" t="s">
        <v>46</v>
      </c>
      <c r="U259" t="s">
        <v>38</v>
      </c>
      <c r="V259" t="s">
        <v>38</v>
      </c>
      <c r="W259" t="s">
        <v>65</v>
      </c>
      <c r="X259" t="s">
        <v>38</v>
      </c>
      <c r="Y259" t="s">
        <v>38</v>
      </c>
      <c r="Z259" t="s">
        <v>38</v>
      </c>
      <c r="AA259" t="s">
        <v>47</v>
      </c>
    </row>
    <row r="260" spans="1:27" x14ac:dyDescent="0.25">
      <c r="A260" t="s">
        <v>83</v>
      </c>
      <c r="B260">
        <v>1</v>
      </c>
      <c r="C260">
        <v>1</v>
      </c>
      <c r="D260" t="s">
        <v>29</v>
      </c>
      <c r="E260">
        <v>74</v>
      </c>
      <c r="F260" t="str">
        <f t="shared" si="8"/>
        <v>65+</v>
      </c>
      <c r="G260" t="s">
        <v>87</v>
      </c>
      <c r="H260" t="s">
        <v>94</v>
      </c>
      <c r="I260" t="str">
        <f t="shared" si="9"/>
        <v>Low Income</v>
      </c>
      <c r="J260" t="s">
        <v>41</v>
      </c>
      <c r="K260" t="s">
        <v>42</v>
      </c>
      <c r="L260" t="s">
        <v>71</v>
      </c>
      <c r="M260" t="s">
        <v>50</v>
      </c>
      <c r="N260" t="s">
        <v>51</v>
      </c>
      <c r="O260" t="s">
        <v>66</v>
      </c>
      <c r="P260" t="s">
        <v>93</v>
      </c>
      <c r="Q260" t="s">
        <v>45</v>
      </c>
      <c r="R260" t="s">
        <v>36</v>
      </c>
      <c r="S260" t="s">
        <v>36</v>
      </c>
      <c r="T260" t="s">
        <v>46</v>
      </c>
      <c r="U260" t="s">
        <v>38</v>
      </c>
      <c r="V260" t="s">
        <v>65</v>
      </c>
      <c r="W260" t="s">
        <v>65</v>
      </c>
      <c r="X260" t="s">
        <v>38</v>
      </c>
      <c r="Y260" t="s">
        <v>38</v>
      </c>
      <c r="Z260" t="s">
        <v>38</v>
      </c>
      <c r="AA260" t="s">
        <v>39</v>
      </c>
    </row>
    <row r="261" spans="1:27" x14ac:dyDescent="0.25">
      <c r="A261" t="s">
        <v>26</v>
      </c>
      <c r="B261">
        <v>2</v>
      </c>
      <c r="C261">
        <v>2</v>
      </c>
      <c r="D261" t="s">
        <v>29</v>
      </c>
      <c r="E261">
        <v>76</v>
      </c>
      <c r="F261" t="str">
        <f t="shared" si="8"/>
        <v>65+</v>
      </c>
      <c r="G261" t="s">
        <v>87</v>
      </c>
      <c r="H261" t="s">
        <v>110</v>
      </c>
      <c r="I261" t="s">
        <v>178</v>
      </c>
      <c r="J261" t="s">
        <v>41</v>
      </c>
      <c r="K261" t="s">
        <v>42</v>
      </c>
      <c r="L261" t="s">
        <v>71</v>
      </c>
      <c r="M261" t="s">
        <v>31</v>
      </c>
      <c r="N261" t="s">
        <v>51</v>
      </c>
      <c r="O261" t="s">
        <v>62</v>
      </c>
      <c r="P261" t="s">
        <v>34</v>
      </c>
      <c r="Q261" t="s">
        <v>34</v>
      </c>
      <c r="R261" t="s">
        <v>36</v>
      </c>
      <c r="S261" t="s">
        <v>36</v>
      </c>
      <c r="T261" t="s">
        <v>46</v>
      </c>
      <c r="U261" t="s">
        <v>65</v>
      </c>
      <c r="V261" t="s">
        <v>65</v>
      </c>
      <c r="W261" t="s">
        <v>65</v>
      </c>
      <c r="X261" t="s">
        <v>65</v>
      </c>
      <c r="Y261" t="s">
        <v>65</v>
      </c>
      <c r="Z261" t="s">
        <v>65</v>
      </c>
      <c r="AA261" t="s">
        <v>39</v>
      </c>
    </row>
    <row r="262" spans="1:27" x14ac:dyDescent="0.25">
      <c r="A262" t="s">
        <v>26</v>
      </c>
      <c r="B262">
        <v>6</v>
      </c>
      <c r="C262">
        <v>6</v>
      </c>
      <c r="D262" t="s">
        <v>29</v>
      </c>
      <c r="E262">
        <v>54</v>
      </c>
      <c r="F262" t="str">
        <f t="shared" si="8"/>
        <v>50-64</v>
      </c>
      <c r="G262" t="s">
        <v>169</v>
      </c>
      <c r="H262" t="s">
        <v>77</v>
      </c>
      <c r="I262" t="str">
        <f t="shared" si="9"/>
        <v>High Income</v>
      </c>
      <c r="J262" t="s">
        <v>29</v>
      </c>
      <c r="K262" t="s">
        <v>30</v>
      </c>
      <c r="L262" t="s">
        <v>71</v>
      </c>
      <c r="M262" t="s">
        <v>43</v>
      </c>
      <c r="N262" t="s">
        <v>51</v>
      </c>
      <c r="O262" t="s">
        <v>33</v>
      </c>
      <c r="P262" t="s">
        <v>53</v>
      </c>
      <c r="Q262" t="s">
        <v>45</v>
      </c>
      <c r="R262" t="s">
        <v>36</v>
      </c>
      <c r="S262" t="s">
        <v>36</v>
      </c>
      <c r="T262" t="s">
        <v>46</v>
      </c>
      <c r="U262" t="s">
        <v>38</v>
      </c>
      <c r="V262" t="s">
        <v>38</v>
      </c>
      <c r="W262" t="s">
        <v>38</v>
      </c>
      <c r="X262" t="s">
        <v>65</v>
      </c>
      <c r="Y262" t="s">
        <v>65</v>
      </c>
      <c r="Z262" t="s">
        <v>65</v>
      </c>
      <c r="AA262" t="s">
        <v>47</v>
      </c>
    </row>
    <row r="263" spans="1:27" x14ac:dyDescent="0.25">
      <c r="A263" t="s">
        <v>83</v>
      </c>
      <c r="B263">
        <v>1</v>
      </c>
      <c r="C263">
        <v>1</v>
      </c>
      <c r="D263" t="s">
        <v>29</v>
      </c>
      <c r="E263">
        <v>63</v>
      </c>
      <c r="F263" t="str">
        <f t="shared" si="8"/>
        <v>50-64</v>
      </c>
      <c r="G263" t="s">
        <v>169</v>
      </c>
      <c r="H263" t="s">
        <v>106</v>
      </c>
      <c r="I263" t="s">
        <v>176</v>
      </c>
      <c r="J263" t="s">
        <v>41</v>
      </c>
      <c r="K263" t="s">
        <v>42</v>
      </c>
      <c r="L263" t="s">
        <v>71</v>
      </c>
      <c r="M263" t="s">
        <v>50</v>
      </c>
      <c r="N263" t="s">
        <v>51</v>
      </c>
      <c r="O263" t="s">
        <v>98</v>
      </c>
      <c r="P263" t="s">
        <v>53</v>
      </c>
      <c r="Q263" t="s">
        <v>73</v>
      </c>
      <c r="R263" t="s">
        <v>36</v>
      </c>
      <c r="S263" t="s">
        <v>36</v>
      </c>
      <c r="T263" t="s">
        <v>37</v>
      </c>
      <c r="U263" t="s">
        <v>38</v>
      </c>
      <c r="V263" t="s">
        <v>38</v>
      </c>
      <c r="W263" t="s">
        <v>65</v>
      </c>
      <c r="X263" t="s">
        <v>38</v>
      </c>
      <c r="Y263" t="s">
        <v>38</v>
      </c>
      <c r="Z263" t="s">
        <v>38</v>
      </c>
      <c r="AA263" t="s">
        <v>47</v>
      </c>
    </row>
    <row r="264" spans="1:27" x14ac:dyDescent="0.25">
      <c r="A264" t="s">
        <v>26</v>
      </c>
      <c r="B264">
        <v>1</v>
      </c>
      <c r="C264">
        <v>1</v>
      </c>
      <c r="D264" t="s">
        <v>29</v>
      </c>
      <c r="E264">
        <v>66</v>
      </c>
      <c r="F264" t="str">
        <f t="shared" si="8"/>
        <v>65+</v>
      </c>
      <c r="G264" t="s">
        <v>69</v>
      </c>
      <c r="H264" t="s">
        <v>77</v>
      </c>
      <c r="I264" t="str">
        <f t="shared" si="9"/>
        <v>High Income</v>
      </c>
      <c r="J264" t="s">
        <v>41</v>
      </c>
      <c r="K264" t="s">
        <v>42</v>
      </c>
      <c r="L264" t="s">
        <v>71</v>
      </c>
      <c r="M264" t="s">
        <v>31</v>
      </c>
      <c r="N264" t="s">
        <v>32</v>
      </c>
      <c r="O264" t="s">
        <v>100</v>
      </c>
      <c r="P264" t="s">
        <v>92</v>
      </c>
      <c r="Q264" t="s">
        <v>35</v>
      </c>
      <c r="R264" t="s">
        <v>54</v>
      </c>
      <c r="S264" t="s">
        <v>64</v>
      </c>
      <c r="T264" t="s">
        <v>81</v>
      </c>
      <c r="U264" t="s">
        <v>38</v>
      </c>
      <c r="V264" t="s">
        <v>38</v>
      </c>
      <c r="W264" t="s">
        <v>38</v>
      </c>
      <c r="X264" t="s">
        <v>34</v>
      </c>
      <c r="Y264" t="s">
        <v>38</v>
      </c>
      <c r="Z264" t="s">
        <v>38</v>
      </c>
      <c r="AA264" t="s">
        <v>39</v>
      </c>
    </row>
    <row r="265" spans="1:27" x14ac:dyDescent="0.25">
      <c r="A265" t="s">
        <v>26</v>
      </c>
      <c r="B265">
        <v>3</v>
      </c>
      <c r="C265">
        <v>3</v>
      </c>
      <c r="D265" t="s">
        <v>29</v>
      </c>
      <c r="E265">
        <v>72</v>
      </c>
      <c r="F265" t="str">
        <f t="shared" si="8"/>
        <v>65+</v>
      </c>
      <c r="G265" t="s">
        <v>168</v>
      </c>
      <c r="H265" t="s">
        <v>75</v>
      </c>
      <c r="I265" t="str">
        <f t="shared" si="9"/>
        <v>Middle Income</v>
      </c>
      <c r="J265" t="s">
        <v>41</v>
      </c>
      <c r="K265" t="s">
        <v>84</v>
      </c>
      <c r="L265" t="s">
        <v>71</v>
      </c>
      <c r="M265" t="s">
        <v>57</v>
      </c>
      <c r="N265" t="s">
        <v>51</v>
      </c>
      <c r="O265" t="s">
        <v>33</v>
      </c>
      <c r="P265" t="s">
        <v>63</v>
      </c>
      <c r="Q265" t="s">
        <v>45</v>
      </c>
      <c r="R265" t="s">
        <v>74</v>
      </c>
      <c r="S265" t="s">
        <v>64</v>
      </c>
      <c r="T265" t="s">
        <v>59</v>
      </c>
      <c r="U265" t="s">
        <v>38</v>
      </c>
      <c r="V265" t="s">
        <v>65</v>
      </c>
      <c r="W265" t="s">
        <v>65</v>
      </c>
      <c r="X265" t="s">
        <v>38</v>
      </c>
      <c r="Y265" t="s">
        <v>38</v>
      </c>
      <c r="Z265" t="s">
        <v>38</v>
      </c>
      <c r="AA265" t="s">
        <v>47</v>
      </c>
    </row>
    <row r="266" spans="1:27" x14ac:dyDescent="0.25">
      <c r="A266" t="s">
        <v>26</v>
      </c>
      <c r="B266">
        <v>5</v>
      </c>
      <c r="C266">
        <v>2</v>
      </c>
      <c r="D266" t="s">
        <v>29</v>
      </c>
      <c r="E266">
        <v>38</v>
      </c>
      <c r="F266" t="str">
        <f t="shared" si="8"/>
        <v>30-49</v>
      </c>
      <c r="G266" t="s">
        <v>169</v>
      </c>
      <c r="H266" t="s">
        <v>101</v>
      </c>
      <c r="I266" t="str">
        <f t="shared" si="9"/>
        <v>High Income</v>
      </c>
      <c r="J266" t="s">
        <v>41</v>
      </c>
      <c r="K266" t="s">
        <v>42</v>
      </c>
      <c r="L266" t="s">
        <v>61</v>
      </c>
      <c r="M266" t="s">
        <v>57</v>
      </c>
      <c r="N266" t="s">
        <v>32</v>
      </c>
      <c r="O266" t="s">
        <v>52</v>
      </c>
      <c r="P266" t="s">
        <v>89</v>
      </c>
      <c r="Q266" t="s">
        <v>35</v>
      </c>
      <c r="R266" t="s">
        <v>74</v>
      </c>
      <c r="S266" t="s">
        <v>36</v>
      </c>
      <c r="T266" t="s">
        <v>37</v>
      </c>
      <c r="U266" t="s">
        <v>34</v>
      </c>
      <c r="V266" t="s">
        <v>38</v>
      </c>
      <c r="W266" t="s">
        <v>38</v>
      </c>
      <c r="X266" t="s">
        <v>38</v>
      </c>
      <c r="Y266" t="s">
        <v>38</v>
      </c>
      <c r="Z266" t="s">
        <v>38</v>
      </c>
      <c r="AA266" t="s">
        <v>39</v>
      </c>
    </row>
    <row r="267" spans="1:27" x14ac:dyDescent="0.25">
      <c r="A267" t="s">
        <v>26</v>
      </c>
      <c r="B267">
        <v>5</v>
      </c>
      <c r="C267">
        <v>3</v>
      </c>
      <c r="D267" t="s">
        <v>41</v>
      </c>
      <c r="E267">
        <v>66</v>
      </c>
      <c r="F267" t="str">
        <f t="shared" si="8"/>
        <v>65+</v>
      </c>
      <c r="G267" t="s">
        <v>169</v>
      </c>
      <c r="H267" t="s">
        <v>49</v>
      </c>
      <c r="I267" t="str">
        <f t="shared" si="9"/>
        <v>Middle Income</v>
      </c>
      <c r="J267" t="s">
        <v>41</v>
      </c>
      <c r="K267" t="s">
        <v>42</v>
      </c>
      <c r="L267" t="s">
        <v>61</v>
      </c>
      <c r="M267" t="s">
        <v>67</v>
      </c>
      <c r="N267" t="s">
        <v>51</v>
      </c>
      <c r="O267" t="s">
        <v>79</v>
      </c>
      <c r="P267" t="s">
        <v>68</v>
      </c>
      <c r="Q267" t="s">
        <v>45</v>
      </c>
      <c r="R267" t="s">
        <v>36</v>
      </c>
      <c r="S267" t="s">
        <v>36</v>
      </c>
      <c r="T267" t="s">
        <v>46</v>
      </c>
      <c r="U267" t="s">
        <v>38</v>
      </c>
      <c r="V267" t="s">
        <v>65</v>
      </c>
      <c r="W267" t="s">
        <v>65</v>
      </c>
      <c r="X267" t="s">
        <v>38</v>
      </c>
      <c r="Y267" t="s">
        <v>38</v>
      </c>
      <c r="Z267" t="s">
        <v>38</v>
      </c>
      <c r="AA267" t="s">
        <v>39</v>
      </c>
    </row>
    <row r="268" spans="1:27" x14ac:dyDescent="0.25">
      <c r="A268" t="s">
        <v>83</v>
      </c>
      <c r="B268">
        <v>1</v>
      </c>
      <c r="C268">
        <v>1</v>
      </c>
      <c r="D268" t="s">
        <v>29</v>
      </c>
      <c r="E268">
        <v>45</v>
      </c>
      <c r="F268" t="str">
        <f t="shared" si="8"/>
        <v>30-49</v>
      </c>
      <c r="G268" t="s">
        <v>169</v>
      </c>
      <c r="H268" t="s">
        <v>49</v>
      </c>
      <c r="I268" t="str">
        <f t="shared" si="9"/>
        <v>Middle Income</v>
      </c>
      <c r="J268" t="s">
        <v>41</v>
      </c>
      <c r="K268" t="s">
        <v>42</v>
      </c>
      <c r="L268" t="s">
        <v>71</v>
      </c>
      <c r="M268" t="s">
        <v>50</v>
      </c>
      <c r="N268" t="s">
        <v>51</v>
      </c>
      <c r="O268" t="s">
        <v>33</v>
      </c>
      <c r="P268" t="s">
        <v>72</v>
      </c>
      <c r="Q268" t="s">
        <v>35</v>
      </c>
      <c r="R268" t="s">
        <v>74</v>
      </c>
      <c r="S268" t="s">
        <v>64</v>
      </c>
      <c r="T268" t="s">
        <v>59</v>
      </c>
      <c r="U268" t="s">
        <v>38</v>
      </c>
      <c r="V268" t="s">
        <v>38</v>
      </c>
      <c r="W268" t="s">
        <v>65</v>
      </c>
      <c r="X268" t="s">
        <v>38</v>
      </c>
      <c r="Y268" t="s">
        <v>38</v>
      </c>
      <c r="Z268" t="s">
        <v>38</v>
      </c>
      <c r="AA268" t="s">
        <v>47</v>
      </c>
    </row>
    <row r="269" spans="1:27" x14ac:dyDescent="0.25">
      <c r="A269" t="s">
        <v>26</v>
      </c>
      <c r="B269" t="s">
        <v>66</v>
      </c>
      <c r="C269" t="s">
        <v>66</v>
      </c>
      <c r="D269" t="s">
        <v>29</v>
      </c>
      <c r="E269">
        <v>49</v>
      </c>
      <c r="F269" t="str">
        <f t="shared" si="8"/>
        <v>30-49</v>
      </c>
      <c r="G269" t="s">
        <v>66</v>
      </c>
      <c r="H269" t="s">
        <v>66</v>
      </c>
      <c r="I269" t="str">
        <f t="shared" si="9"/>
        <v>Refused</v>
      </c>
      <c r="J269" t="s">
        <v>66</v>
      </c>
      <c r="K269" t="s">
        <v>66</v>
      </c>
      <c r="L269" t="s">
        <v>34</v>
      </c>
      <c r="M269" t="s">
        <v>66</v>
      </c>
      <c r="N269" t="s">
        <v>51</v>
      </c>
      <c r="O269" t="s">
        <v>66</v>
      </c>
      <c r="P269" t="s">
        <v>68</v>
      </c>
      <c r="Q269" t="s">
        <v>73</v>
      </c>
      <c r="R269" t="s">
        <v>36</v>
      </c>
      <c r="S269" t="s">
        <v>36</v>
      </c>
      <c r="T269" t="s">
        <v>46</v>
      </c>
      <c r="U269" t="s">
        <v>38</v>
      </c>
      <c r="V269" t="s">
        <v>38</v>
      </c>
      <c r="W269" t="s">
        <v>38</v>
      </c>
      <c r="X269" t="s">
        <v>38</v>
      </c>
      <c r="Y269" t="s">
        <v>38</v>
      </c>
      <c r="Z269" t="s">
        <v>38</v>
      </c>
      <c r="AA269" t="s">
        <v>39</v>
      </c>
    </row>
    <row r="270" spans="1:27" x14ac:dyDescent="0.25">
      <c r="A270" t="s">
        <v>55</v>
      </c>
      <c r="B270">
        <v>1</v>
      </c>
      <c r="C270">
        <v>1</v>
      </c>
      <c r="D270" t="s">
        <v>29</v>
      </c>
      <c r="E270">
        <v>26</v>
      </c>
      <c r="F270" t="str">
        <f t="shared" si="8"/>
        <v>18-29</v>
      </c>
      <c r="G270" t="s">
        <v>27</v>
      </c>
      <c r="H270" t="s">
        <v>94</v>
      </c>
      <c r="I270" t="str">
        <f t="shared" si="9"/>
        <v>Low Income</v>
      </c>
      <c r="J270" t="s">
        <v>41</v>
      </c>
      <c r="K270" t="s">
        <v>42</v>
      </c>
      <c r="L270" t="s">
        <v>71</v>
      </c>
      <c r="M270" t="s">
        <v>57</v>
      </c>
      <c r="N270" t="s">
        <v>51</v>
      </c>
      <c r="O270" t="s">
        <v>79</v>
      </c>
      <c r="P270" t="s">
        <v>68</v>
      </c>
      <c r="Q270" t="s">
        <v>73</v>
      </c>
      <c r="R270" t="s">
        <v>74</v>
      </c>
      <c r="S270" t="s">
        <v>54</v>
      </c>
      <c r="T270" t="s">
        <v>37</v>
      </c>
      <c r="U270" t="s">
        <v>65</v>
      </c>
      <c r="V270" t="s">
        <v>65</v>
      </c>
      <c r="W270" t="s">
        <v>38</v>
      </c>
      <c r="X270" t="s">
        <v>38</v>
      </c>
      <c r="Y270" t="s">
        <v>65</v>
      </c>
      <c r="Z270" t="s">
        <v>65</v>
      </c>
      <c r="AA270" t="s">
        <v>39</v>
      </c>
    </row>
    <row r="271" spans="1:27" x14ac:dyDescent="0.25">
      <c r="A271" t="s">
        <v>55</v>
      </c>
      <c r="B271">
        <v>3</v>
      </c>
      <c r="C271">
        <v>3</v>
      </c>
      <c r="D271" t="s">
        <v>29</v>
      </c>
      <c r="E271">
        <v>34</v>
      </c>
      <c r="F271" t="str">
        <f t="shared" si="8"/>
        <v>30-49</v>
      </c>
      <c r="G271" t="s">
        <v>169</v>
      </c>
      <c r="H271" t="s">
        <v>75</v>
      </c>
      <c r="I271" t="str">
        <f t="shared" si="9"/>
        <v>Middle Income</v>
      </c>
      <c r="J271" t="s">
        <v>41</v>
      </c>
      <c r="K271" t="s">
        <v>42</v>
      </c>
      <c r="L271" t="s">
        <v>71</v>
      </c>
      <c r="M271" t="s">
        <v>67</v>
      </c>
      <c r="N271" t="s">
        <v>51</v>
      </c>
      <c r="O271" t="s">
        <v>123</v>
      </c>
      <c r="P271" t="s">
        <v>68</v>
      </c>
      <c r="Q271" t="s">
        <v>35</v>
      </c>
      <c r="R271" t="s">
        <v>36</v>
      </c>
      <c r="S271" t="s">
        <v>36</v>
      </c>
      <c r="T271" t="s">
        <v>59</v>
      </c>
      <c r="U271" t="s">
        <v>38</v>
      </c>
      <c r="V271" t="s">
        <v>38</v>
      </c>
      <c r="W271" t="s">
        <v>38</v>
      </c>
      <c r="X271" t="s">
        <v>38</v>
      </c>
      <c r="Y271" t="s">
        <v>38</v>
      </c>
      <c r="Z271" t="s">
        <v>38</v>
      </c>
      <c r="AA271" t="s">
        <v>47</v>
      </c>
    </row>
    <row r="272" spans="1:27" x14ac:dyDescent="0.25">
      <c r="A272" t="s">
        <v>48</v>
      </c>
      <c r="B272">
        <v>1</v>
      </c>
      <c r="C272">
        <v>1</v>
      </c>
      <c r="D272" t="s">
        <v>29</v>
      </c>
      <c r="E272">
        <v>80</v>
      </c>
      <c r="F272" t="str">
        <f t="shared" si="8"/>
        <v>65+</v>
      </c>
      <c r="G272" t="s">
        <v>69</v>
      </c>
      <c r="H272" t="s">
        <v>75</v>
      </c>
      <c r="I272" t="str">
        <f t="shared" si="9"/>
        <v>Middle Income</v>
      </c>
      <c r="J272" t="s">
        <v>41</v>
      </c>
      <c r="K272" t="s">
        <v>42</v>
      </c>
      <c r="L272" t="s">
        <v>71</v>
      </c>
      <c r="M272" t="s">
        <v>31</v>
      </c>
      <c r="N272" t="s">
        <v>32</v>
      </c>
      <c r="O272" t="s">
        <v>52</v>
      </c>
      <c r="P272" t="s">
        <v>53</v>
      </c>
      <c r="Q272" t="s">
        <v>35</v>
      </c>
      <c r="R272" t="s">
        <v>74</v>
      </c>
      <c r="S272" t="s">
        <v>64</v>
      </c>
      <c r="T272" t="s">
        <v>37</v>
      </c>
      <c r="U272" t="s">
        <v>38</v>
      </c>
      <c r="V272" t="s">
        <v>38</v>
      </c>
      <c r="W272" t="s">
        <v>65</v>
      </c>
      <c r="X272" t="s">
        <v>38</v>
      </c>
      <c r="Y272" t="s">
        <v>38</v>
      </c>
      <c r="Z272" t="s">
        <v>65</v>
      </c>
      <c r="AA272" t="s">
        <v>39</v>
      </c>
    </row>
    <row r="273" spans="1:27" x14ac:dyDescent="0.25">
      <c r="A273" t="s">
        <v>26</v>
      </c>
      <c r="B273">
        <v>3</v>
      </c>
      <c r="C273">
        <v>3</v>
      </c>
      <c r="D273" t="s">
        <v>29</v>
      </c>
      <c r="E273">
        <v>45</v>
      </c>
      <c r="F273" t="str">
        <f t="shared" si="8"/>
        <v>30-49</v>
      </c>
      <c r="G273" t="s">
        <v>168</v>
      </c>
      <c r="H273" t="s">
        <v>95</v>
      </c>
      <c r="I273" t="str">
        <f t="shared" si="9"/>
        <v>Low Income</v>
      </c>
      <c r="J273" t="s">
        <v>41</v>
      </c>
      <c r="K273" t="s">
        <v>42</v>
      </c>
      <c r="L273" t="s">
        <v>71</v>
      </c>
      <c r="M273" t="s">
        <v>67</v>
      </c>
      <c r="N273" t="s">
        <v>32</v>
      </c>
      <c r="O273" t="s">
        <v>33</v>
      </c>
      <c r="P273" t="s">
        <v>63</v>
      </c>
      <c r="Q273" t="s">
        <v>73</v>
      </c>
      <c r="R273" t="s">
        <v>74</v>
      </c>
      <c r="S273" t="s">
        <v>36</v>
      </c>
      <c r="T273" t="s">
        <v>37</v>
      </c>
      <c r="U273" t="s">
        <v>38</v>
      </c>
      <c r="V273" t="s">
        <v>38</v>
      </c>
      <c r="W273" t="s">
        <v>38</v>
      </c>
      <c r="X273" t="s">
        <v>38</v>
      </c>
      <c r="Y273" t="s">
        <v>38</v>
      </c>
      <c r="Z273" t="s">
        <v>38</v>
      </c>
      <c r="AA273" t="s">
        <v>47</v>
      </c>
    </row>
    <row r="274" spans="1:27" x14ac:dyDescent="0.25">
      <c r="A274" t="s">
        <v>26</v>
      </c>
      <c r="B274">
        <v>3</v>
      </c>
      <c r="C274">
        <v>3</v>
      </c>
      <c r="D274" t="s">
        <v>29</v>
      </c>
      <c r="E274">
        <v>35</v>
      </c>
      <c r="F274" t="str">
        <f t="shared" si="8"/>
        <v>30-49</v>
      </c>
      <c r="G274" t="s">
        <v>27</v>
      </c>
      <c r="H274" t="s">
        <v>75</v>
      </c>
      <c r="I274" t="str">
        <f t="shared" si="9"/>
        <v>Middle Income</v>
      </c>
      <c r="J274" t="s">
        <v>41</v>
      </c>
      <c r="K274" t="s">
        <v>42</v>
      </c>
      <c r="L274" t="s">
        <v>71</v>
      </c>
      <c r="M274" t="s">
        <v>43</v>
      </c>
      <c r="N274" t="s">
        <v>32</v>
      </c>
      <c r="O274" t="s">
        <v>52</v>
      </c>
      <c r="P274" t="s">
        <v>119</v>
      </c>
      <c r="Q274" t="s">
        <v>73</v>
      </c>
      <c r="R274" t="s">
        <v>36</v>
      </c>
      <c r="S274" t="s">
        <v>36</v>
      </c>
      <c r="T274" t="s">
        <v>46</v>
      </c>
      <c r="U274" t="s">
        <v>38</v>
      </c>
      <c r="V274" t="s">
        <v>38</v>
      </c>
      <c r="W274" t="s">
        <v>38</v>
      </c>
      <c r="X274" t="s">
        <v>38</v>
      </c>
      <c r="Y274" t="s">
        <v>38</v>
      </c>
      <c r="Z274" t="s">
        <v>65</v>
      </c>
      <c r="AA274" t="s">
        <v>60</v>
      </c>
    </row>
    <row r="275" spans="1:27" x14ac:dyDescent="0.25">
      <c r="A275" t="s">
        <v>26</v>
      </c>
      <c r="B275">
        <v>3</v>
      </c>
      <c r="C275">
        <v>3</v>
      </c>
      <c r="D275" t="s">
        <v>29</v>
      </c>
      <c r="E275">
        <v>43</v>
      </c>
      <c r="F275" t="str">
        <f t="shared" si="8"/>
        <v>30-49</v>
      </c>
      <c r="G275" t="s">
        <v>169</v>
      </c>
      <c r="H275" t="s">
        <v>49</v>
      </c>
      <c r="I275" t="str">
        <f t="shared" si="9"/>
        <v>Middle Income</v>
      </c>
      <c r="J275" t="s">
        <v>41</v>
      </c>
      <c r="K275" t="s">
        <v>42</v>
      </c>
      <c r="L275" t="s">
        <v>71</v>
      </c>
      <c r="M275" t="s">
        <v>57</v>
      </c>
      <c r="N275" t="s">
        <v>32</v>
      </c>
      <c r="O275" t="s">
        <v>33</v>
      </c>
      <c r="P275" t="s">
        <v>93</v>
      </c>
      <c r="Q275" t="s">
        <v>35</v>
      </c>
      <c r="R275" t="s">
        <v>36</v>
      </c>
      <c r="S275" t="s">
        <v>36</v>
      </c>
      <c r="T275" t="s">
        <v>59</v>
      </c>
      <c r="U275" t="s">
        <v>38</v>
      </c>
      <c r="V275" t="s">
        <v>65</v>
      </c>
      <c r="W275" t="s">
        <v>38</v>
      </c>
      <c r="X275" t="s">
        <v>38</v>
      </c>
      <c r="Y275" t="s">
        <v>38</v>
      </c>
      <c r="Z275" t="s">
        <v>38</v>
      </c>
      <c r="AA275" t="s">
        <v>47</v>
      </c>
    </row>
    <row r="276" spans="1:27" x14ac:dyDescent="0.25">
      <c r="A276" t="s">
        <v>26</v>
      </c>
      <c r="B276">
        <v>2</v>
      </c>
      <c r="C276">
        <v>2</v>
      </c>
      <c r="D276" t="s">
        <v>29</v>
      </c>
      <c r="E276">
        <v>75</v>
      </c>
      <c r="F276" t="str">
        <f t="shared" si="8"/>
        <v>65+</v>
      </c>
      <c r="G276" t="s">
        <v>169</v>
      </c>
      <c r="H276" t="s">
        <v>49</v>
      </c>
      <c r="I276" t="str">
        <f t="shared" si="9"/>
        <v>Middle Income</v>
      </c>
      <c r="J276" t="s">
        <v>41</v>
      </c>
      <c r="K276" t="s">
        <v>42</v>
      </c>
      <c r="L276" t="s">
        <v>71</v>
      </c>
      <c r="M276" t="s">
        <v>31</v>
      </c>
      <c r="N276" t="s">
        <v>51</v>
      </c>
      <c r="O276" t="s">
        <v>33</v>
      </c>
      <c r="P276" t="s">
        <v>34</v>
      </c>
      <c r="Q276" t="s">
        <v>35</v>
      </c>
      <c r="R276" t="s">
        <v>86</v>
      </c>
      <c r="S276" t="s">
        <v>36</v>
      </c>
      <c r="T276" t="s">
        <v>46</v>
      </c>
      <c r="U276" t="s">
        <v>65</v>
      </c>
      <c r="V276" t="s">
        <v>65</v>
      </c>
      <c r="W276" t="s">
        <v>65</v>
      </c>
      <c r="X276" t="s">
        <v>38</v>
      </c>
      <c r="Y276" t="s">
        <v>38</v>
      </c>
      <c r="Z276" t="s">
        <v>38</v>
      </c>
      <c r="AA276" t="s">
        <v>47</v>
      </c>
    </row>
    <row r="277" spans="1:27" x14ac:dyDescent="0.25">
      <c r="A277" t="s">
        <v>26</v>
      </c>
      <c r="B277">
        <v>2</v>
      </c>
      <c r="C277">
        <v>2</v>
      </c>
      <c r="D277" t="s">
        <v>29</v>
      </c>
      <c r="E277">
        <v>82</v>
      </c>
      <c r="F277" t="str">
        <f t="shared" si="8"/>
        <v>65+</v>
      </c>
      <c r="G277" t="s">
        <v>105</v>
      </c>
      <c r="H277" t="s">
        <v>75</v>
      </c>
      <c r="I277" t="str">
        <f t="shared" si="9"/>
        <v>Middle Income</v>
      </c>
      <c r="J277" t="s">
        <v>41</v>
      </c>
      <c r="K277" t="s">
        <v>42</v>
      </c>
      <c r="L277" t="s">
        <v>71</v>
      </c>
      <c r="M277" t="s">
        <v>43</v>
      </c>
      <c r="N277" t="s">
        <v>51</v>
      </c>
      <c r="O277" t="s">
        <v>52</v>
      </c>
      <c r="P277" t="s">
        <v>34</v>
      </c>
      <c r="Q277" t="s">
        <v>34</v>
      </c>
      <c r="R277" t="s">
        <v>36</v>
      </c>
      <c r="S277" t="s">
        <v>36</v>
      </c>
      <c r="T277" t="s">
        <v>34</v>
      </c>
      <c r="U277" t="s">
        <v>34</v>
      </c>
      <c r="V277" t="s">
        <v>65</v>
      </c>
      <c r="W277" t="s">
        <v>65</v>
      </c>
      <c r="X277" t="s">
        <v>38</v>
      </c>
      <c r="Y277" t="s">
        <v>38</v>
      </c>
      <c r="Z277" t="s">
        <v>65</v>
      </c>
      <c r="AA277" t="s">
        <v>47</v>
      </c>
    </row>
    <row r="278" spans="1:27" x14ac:dyDescent="0.25">
      <c r="A278" t="s">
        <v>26</v>
      </c>
      <c r="B278">
        <v>2</v>
      </c>
      <c r="C278">
        <v>2</v>
      </c>
      <c r="D278" t="s">
        <v>29</v>
      </c>
      <c r="E278">
        <v>64</v>
      </c>
      <c r="F278" t="str">
        <f t="shared" si="8"/>
        <v>50-64</v>
      </c>
      <c r="G278" t="s">
        <v>87</v>
      </c>
      <c r="H278" t="s">
        <v>56</v>
      </c>
      <c r="I278" t="str">
        <f t="shared" si="9"/>
        <v>Low Income</v>
      </c>
      <c r="J278" t="s">
        <v>41</v>
      </c>
      <c r="K278" t="s">
        <v>42</v>
      </c>
      <c r="L278" t="s">
        <v>71</v>
      </c>
      <c r="M278" t="s">
        <v>43</v>
      </c>
      <c r="N278" t="s">
        <v>32</v>
      </c>
      <c r="O278" t="s">
        <v>104</v>
      </c>
      <c r="P278" t="s">
        <v>34</v>
      </c>
      <c r="Q278" t="s">
        <v>45</v>
      </c>
      <c r="R278" t="s">
        <v>36</v>
      </c>
      <c r="S278" t="s">
        <v>36</v>
      </c>
      <c r="T278" t="s">
        <v>37</v>
      </c>
      <c r="U278" t="s">
        <v>38</v>
      </c>
      <c r="V278" t="s">
        <v>65</v>
      </c>
      <c r="W278" t="s">
        <v>65</v>
      </c>
      <c r="X278" t="s">
        <v>65</v>
      </c>
      <c r="Y278" t="s">
        <v>38</v>
      </c>
      <c r="Z278" t="s">
        <v>38</v>
      </c>
      <c r="AA278" t="s">
        <v>47</v>
      </c>
    </row>
    <row r="279" spans="1:27" x14ac:dyDescent="0.25">
      <c r="A279" t="s">
        <v>26</v>
      </c>
      <c r="B279">
        <v>2</v>
      </c>
      <c r="C279">
        <v>2</v>
      </c>
      <c r="D279" t="s">
        <v>29</v>
      </c>
      <c r="E279">
        <v>68</v>
      </c>
      <c r="F279" t="str">
        <f t="shared" si="8"/>
        <v>65+</v>
      </c>
      <c r="G279" t="s">
        <v>69</v>
      </c>
      <c r="H279" t="s">
        <v>95</v>
      </c>
      <c r="I279" t="str">
        <f t="shared" si="9"/>
        <v>Low Income</v>
      </c>
      <c r="J279" t="s">
        <v>41</v>
      </c>
      <c r="K279" t="s">
        <v>42</v>
      </c>
      <c r="L279" t="s">
        <v>71</v>
      </c>
      <c r="M279" t="s">
        <v>57</v>
      </c>
      <c r="N279" t="s">
        <v>51</v>
      </c>
      <c r="O279" t="s">
        <v>52</v>
      </c>
      <c r="P279" t="s">
        <v>34</v>
      </c>
      <c r="Q279" t="s">
        <v>73</v>
      </c>
      <c r="R279" t="s">
        <v>36</v>
      </c>
      <c r="S279" t="s">
        <v>36</v>
      </c>
      <c r="T279" t="s">
        <v>46</v>
      </c>
      <c r="U279" t="s">
        <v>38</v>
      </c>
      <c r="V279" t="s">
        <v>65</v>
      </c>
      <c r="W279" t="s">
        <v>65</v>
      </c>
      <c r="X279" t="s">
        <v>38</v>
      </c>
      <c r="Y279" t="s">
        <v>38</v>
      </c>
      <c r="Z279" t="s">
        <v>38</v>
      </c>
      <c r="AA279" t="s">
        <v>39</v>
      </c>
    </row>
    <row r="280" spans="1:27" x14ac:dyDescent="0.25">
      <c r="A280" t="s">
        <v>26</v>
      </c>
      <c r="B280">
        <v>2</v>
      </c>
      <c r="C280">
        <v>2</v>
      </c>
      <c r="D280" t="s">
        <v>29</v>
      </c>
      <c r="E280">
        <v>65</v>
      </c>
      <c r="F280" t="str">
        <f t="shared" si="8"/>
        <v>65+</v>
      </c>
      <c r="G280" t="s">
        <v>69</v>
      </c>
      <c r="H280" t="s">
        <v>109</v>
      </c>
      <c r="I280" t="str">
        <f t="shared" si="9"/>
        <v>Middle Income</v>
      </c>
      <c r="J280" t="s">
        <v>41</v>
      </c>
      <c r="K280" t="s">
        <v>42</v>
      </c>
      <c r="L280" t="s">
        <v>71</v>
      </c>
      <c r="M280" t="s">
        <v>31</v>
      </c>
      <c r="N280" t="s">
        <v>32</v>
      </c>
      <c r="O280" t="s">
        <v>33</v>
      </c>
      <c r="P280" t="s">
        <v>72</v>
      </c>
      <c r="Q280" t="s">
        <v>35</v>
      </c>
      <c r="R280" t="s">
        <v>36</v>
      </c>
      <c r="S280" t="s">
        <v>36</v>
      </c>
      <c r="T280" t="s">
        <v>59</v>
      </c>
      <c r="U280" t="s">
        <v>38</v>
      </c>
      <c r="V280" t="s">
        <v>38</v>
      </c>
      <c r="W280" t="s">
        <v>65</v>
      </c>
      <c r="X280" t="s">
        <v>38</v>
      </c>
      <c r="Y280" t="s">
        <v>38</v>
      </c>
      <c r="Z280" t="s">
        <v>65</v>
      </c>
      <c r="AA280" t="s">
        <v>60</v>
      </c>
    </row>
    <row r="281" spans="1:27" x14ac:dyDescent="0.25">
      <c r="A281" t="s">
        <v>26</v>
      </c>
      <c r="B281">
        <v>2</v>
      </c>
      <c r="C281">
        <v>2</v>
      </c>
      <c r="D281" t="s">
        <v>29</v>
      </c>
      <c r="E281">
        <v>65</v>
      </c>
      <c r="F281" t="str">
        <f t="shared" si="8"/>
        <v>65+</v>
      </c>
      <c r="G281" t="s">
        <v>27</v>
      </c>
      <c r="H281" t="s">
        <v>75</v>
      </c>
      <c r="I281" t="str">
        <f t="shared" si="9"/>
        <v>Middle Income</v>
      </c>
      <c r="J281" t="s">
        <v>41</v>
      </c>
      <c r="K281" t="s">
        <v>84</v>
      </c>
      <c r="L281" t="s">
        <v>71</v>
      </c>
      <c r="M281" t="s">
        <v>50</v>
      </c>
      <c r="N281" t="s">
        <v>51</v>
      </c>
      <c r="O281" t="s">
        <v>90</v>
      </c>
      <c r="P281" t="s">
        <v>92</v>
      </c>
      <c r="Q281" t="s">
        <v>58</v>
      </c>
      <c r="R281" t="s">
        <v>36</v>
      </c>
      <c r="S281" t="s">
        <v>36</v>
      </c>
      <c r="T281" t="s">
        <v>81</v>
      </c>
      <c r="U281" t="s">
        <v>65</v>
      </c>
      <c r="V281" t="s">
        <v>65</v>
      </c>
      <c r="W281" t="s">
        <v>65</v>
      </c>
      <c r="X281" t="s">
        <v>38</v>
      </c>
      <c r="Y281" t="s">
        <v>38</v>
      </c>
      <c r="Z281" t="s">
        <v>38</v>
      </c>
      <c r="AA281" t="s">
        <v>60</v>
      </c>
    </row>
    <row r="282" spans="1:27" x14ac:dyDescent="0.25">
      <c r="A282" t="s">
        <v>26</v>
      </c>
      <c r="B282">
        <v>2</v>
      </c>
      <c r="C282">
        <v>2</v>
      </c>
      <c r="D282" t="s">
        <v>29</v>
      </c>
      <c r="E282">
        <v>61</v>
      </c>
      <c r="F282" t="str">
        <f t="shared" si="8"/>
        <v>50-64</v>
      </c>
      <c r="G282" t="s">
        <v>69</v>
      </c>
      <c r="H282" t="s">
        <v>49</v>
      </c>
      <c r="I282" t="str">
        <f t="shared" si="9"/>
        <v>Middle Income</v>
      </c>
      <c r="J282" t="s">
        <v>41</v>
      </c>
      <c r="K282" t="s">
        <v>42</v>
      </c>
      <c r="L282" t="s">
        <v>61</v>
      </c>
      <c r="M282" t="s">
        <v>67</v>
      </c>
      <c r="N282" t="s">
        <v>32</v>
      </c>
      <c r="O282" t="s">
        <v>52</v>
      </c>
      <c r="P282" t="s">
        <v>93</v>
      </c>
      <c r="Q282" t="s">
        <v>35</v>
      </c>
      <c r="R282" t="s">
        <v>36</v>
      </c>
      <c r="S282" t="s">
        <v>36</v>
      </c>
      <c r="T282" t="s">
        <v>59</v>
      </c>
      <c r="U282" t="s">
        <v>65</v>
      </c>
      <c r="V282" t="s">
        <v>65</v>
      </c>
      <c r="W282" t="s">
        <v>65</v>
      </c>
      <c r="X282" t="s">
        <v>65</v>
      </c>
      <c r="Y282" t="s">
        <v>65</v>
      </c>
      <c r="Z282" t="s">
        <v>65</v>
      </c>
      <c r="AA282" t="s">
        <v>60</v>
      </c>
    </row>
    <row r="283" spans="1:27" x14ac:dyDescent="0.25">
      <c r="A283" t="s">
        <v>26</v>
      </c>
      <c r="B283">
        <v>2</v>
      </c>
      <c r="C283">
        <v>2</v>
      </c>
      <c r="D283" t="s">
        <v>29</v>
      </c>
      <c r="E283">
        <v>71</v>
      </c>
      <c r="F283" t="str">
        <f t="shared" si="8"/>
        <v>65+</v>
      </c>
      <c r="G283" t="s">
        <v>69</v>
      </c>
      <c r="H283" t="s">
        <v>28</v>
      </c>
      <c r="I283" t="str">
        <f t="shared" si="9"/>
        <v>Low Income</v>
      </c>
      <c r="J283" t="s">
        <v>41</v>
      </c>
      <c r="K283" t="s">
        <v>42</v>
      </c>
      <c r="L283" t="s">
        <v>61</v>
      </c>
      <c r="M283" t="s">
        <v>67</v>
      </c>
      <c r="N283" t="s">
        <v>32</v>
      </c>
      <c r="O283" t="s">
        <v>33</v>
      </c>
      <c r="P283" t="s">
        <v>72</v>
      </c>
      <c r="Q283" t="s">
        <v>45</v>
      </c>
      <c r="R283" t="s">
        <v>36</v>
      </c>
      <c r="S283" t="s">
        <v>36</v>
      </c>
      <c r="T283" t="s">
        <v>46</v>
      </c>
      <c r="U283" t="s">
        <v>65</v>
      </c>
      <c r="V283" t="s">
        <v>38</v>
      </c>
      <c r="W283" t="s">
        <v>65</v>
      </c>
      <c r="X283" t="s">
        <v>65</v>
      </c>
      <c r="Y283" t="s">
        <v>38</v>
      </c>
      <c r="Z283" t="s">
        <v>38</v>
      </c>
      <c r="AA283" t="s">
        <v>60</v>
      </c>
    </row>
    <row r="284" spans="1:27" x14ac:dyDescent="0.25">
      <c r="A284" t="s">
        <v>55</v>
      </c>
      <c r="B284">
        <v>1</v>
      </c>
      <c r="C284">
        <v>1</v>
      </c>
      <c r="D284" t="s">
        <v>29</v>
      </c>
      <c r="E284">
        <v>37</v>
      </c>
      <c r="F284" t="str">
        <f t="shared" si="8"/>
        <v>30-49</v>
      </c>
      <c r="G284" t="s">
        <v>91</v>
      </c>
      <c r="H284" t="s">
        <v>49</v>
      </c>
      <c r="I284" t="str">
        <f t="shared" si="9"/>
        <v>Middle Income</v>
      </c>
      <c r="J284" t="s">
        <v>41</v>
      </c>
      <c r="K284" t="s">
        <v>42</v>
      </c>
      <c r="L284" t="s">
        <v>71</v>
      </c>
      <c r="M284" t="s">
        <v>50</v>
      </c>
      <c r="N284" t="s">
        <v>32</v>
      </c>
      <c r="O284" t="s">
        <v>100</v>
      </c>
      <c r="P284" t="s">
        <v>89</v>
      </c>
      <c r="Q284" t="s">
        <v>45</v>
      </c>
      <c r="R284" t="s">
        <v>74</v>
      </c>
      <c r="S284" t="s">
        <v>36</v>
      </c>
      <c r="T284" t="s">
        <v>37</v>
      </c>
      <c r="U284" t="s">
        <v>65</v>
      </c>
      <c r="V284" t="s">
        <v>38</v>
      </c>
      <c r="W284" t="s">
        <v>38</v>
      </c>
      <c r="X284" t="s">
        <v>38</v>
      </c>
      <c r="Y284" t="s">
        <v>38</v>
      </c>
      <c r="Z284" t="s">
        <v>65</v>
      </c>
      <c r="AA284" t="s">
        <v>47</v>
      </c>
    </row>
    <row r="285" spans="1:27" x14ac:dyDescent="0.25">
      <c r="A285" t="s">
        <v>97</v>
      </c>
      <c r="B285">
        <v>4</v>
      </c>
      <c r="C285">
        <v>4</v>
      </c>
      <c r="D285" t="s">
        <v>29</v>
      </c>
      <c r="E285">
        <v>25</v>
      </c>
      <c r="F285" t="str">
        <f t="shared" si="8"/>
        <v>18-29</v>
      </c>
      <c r="G285" t="s">
        <v>169</v>
      </c>
      <c r="H285" t="s">
        <v>95</v>
      </c>
      <c r="I285" t="str">
        <f t="shared" si="9"/>
        <v>Low Income</v>
      </c>
      <c r="J285" t="s">
        <v>29</v>
      </c>
      <c r="K285" t="s">
        <v>30</v>
      </c>
      <c r="L285" t="s">
        <v>71</v>
      </c>
      <c r="M285" t="s">
        <v>50</v>
      </c>
      <c r="N285" t="s">
        <v>32</v>
      </c>
      <c r="O285" t="s">
        <v>52</v>
      </c>
      <c r="P285" t="s">
        <v>53</v>
      </c>
      <c r="Q285" t="s">
        <v>35</v>
      </c>
      <c r="R285" t="s">
        <v>36</v>
      </c>
      <c r="S285" t="s">
        <v>36</v>
      </c>
      <c r="T285" t="s">
        <v>59</v>
      </c>
      <c r="U285" t="s">
        <v>38</v>
      </c>
      <c r="V285" t="s">
        <v>65</v>
      </c>
      <c r="W285" t="s">
        <v>65</v>
      </c>
      <c r="X285" t="s">
        <v>38</v>
      </c>
      <c r="Y285" t="s">
        <v>38</v>
      </c>
      <c r="Z285" t="s">
        <v>38</v>
      </c>
      <c r="AA285" t="s">
        <v>39</v>
      </c>
    </row>
    <row r="286" spans="1:27" x14ac:dyDescent="0.25">
      <c r="A286" t="s">
        <v>26</v>
      </c>
      <c r="B286">
        <v>2</v>
      </c>
      <c r="C286">
        <v>2</v>
      </c>
      <c r="D286" t="s">
        <v>29</v>
      </c>
      <c r="E286">
        <v>77</v>
      </c>
      <c r="F286" t="str">
        <f t="shared" si="8"/>
        <v>65+</v>
      </c>
      <c r="G286" t="s">
        <v>69</v>
      </c>
      <c r="H286" t="s">
        <v>82</v>
      </c>
      <c r="I286" t="str">
        <f t="shared" si="9"/>
        <v>High Income</v>
      </c>
      <c r="J286" t="s">
        <v>41</v>
      </c>
      <c r="K286" t="s">
        <v>42</v>
      </c>
      <c r="L286" t="s">
        <v>85</v>
      </c>
      <c r="M286" t="s">
        <v>67</v>
      </c>
      <c r="N286" t="s">
        <v>32</v>
      </c>
      <c r="O286" t="s">
        <v>79</v>
      </c>
      <c r="P286" t="s">
        <v>34</v>
      </c>
      <c r="Q286" t="s">
        <v>34</v>
      </c>
      <c r="R286" t="s">
        <v>36</v>
      </c>
      <c r="S286" t="s">
        <v>36</v>
      </c>
      <c r="T286" t="s">
        <v>34</v>
      </c>
      <c r="U286" t="s">
        <v>38</v>
      </c>
      <c r="V286" t="s">
        <v>38</v>
      </c>
      <c r="W286" t="s">
        <v>38</v>
      </c>
      <c r="X286" t="s">
        <v>34</v>
      </c>
      <c r="Y286" t="s">
        <v>38</v>
      </c>
      <c r="Z286" t="s">
        <v>38</v>
      </c>
      <c r="AA286" t="s">
        <v>39</v>
      </c>
    </row>
    <row r="287" spans="1:27" x14ac:dyDescent="0.25">
      <c r="A287" t="s">
        <v>26</v>
      </c>
      <c r="B287">
        <v>3</v>
      </c>
      <c r="C287">
        <v>3</v>
      </c>
      <c r="D287" t="s">
        <v>29</v>
      </c>
      <c r="E287">
        <v>66</v>
      </c>
      <c r="F287" t="str">
        <f t="shared" si="8"/>
        <v>65+</v>
      </c>
      <c r="G287" t="s">
        <v>69</v>
      </c>
      <c r="H287" t="s">
        <v>49</v>
      </c>
      <c r="I287" t="str">
        <f t="shared" si="9"/>
        <v>Middle Income</v>
      </c>
      <c r="J287" t="s">
        <v>29</v>
      </c>
      <c r="K287" t="s">
        <v>30</v>
      </c>
      <c r="L287" t="s">
        <v>71</v>
      </c>
      <c r="M287" t="s">
        <v>31</v>
      </c>
      <c r="N287" t="s">
        <v>32</v>
      </c>
      <c r="O287" t="s">
        <v>33</v>
      </c>
      <c r="P287" t="s">
        <v>92</v>
      </c>
      <c r="Q287" t="s">
        <v>73</v>
      </c>
      <c r="R287" t="s">
        <v>74</v>
      </c>
      <c r="S287" t="s">
        <v>64</v>
      </c>
      <c r="T287" t="s">
        <v>37</v>
      </c>
      <c r="U287" t="s">
        <v>65</v>
      </c>
      <c r="V287" t="s">
        <v>65</v>
      </c>
      <c r="W287" t="s">
        <v>65</v>
      </c>
      <c r="X287" t="s">
        <v>65</v>
      </c>
      <c r="Y287" t="s">
        <v>65</v>
      </c>
      <c r="Z287" t="s">
        <v>65</v>
      </c>
      <c r="AA287" t="s">
        <v>39</v>
      </c>
    </row>
    <row r="288" spans="1:27" x14ac:dyDescent="0.25">
      <c r="A288" t="s">
        <v>26</v>
      </c>
      <c r="B288">
        <v>2</v>
      </c>
      <c r="C288">
        <v>2</v>
      </c>
      <c r="D288" t="s">
        <v>29</v>
      </c>
      <c r="E288">
        <v>71</v>
      </c>
      <c r="F288" t="str">
        <f t="shared" si="8"/>
        <v>65+</v>
      </c>
      <c r="G288" t="s">
        <v>169</v>
      </c>
      <c r="H288" t="s">
        <v>49</v>
      </c>
      <c r="I288" t="str">
        <f t="shared" si="9"/>
        <v>Middle Income</v>
      </c>
      <c r="J288" t="s">
        <v>41</v>
      </c>
      <c r="K288" t="s">
        <v>42</v>
      </c>
      <c r="L288" t="s">
        <v>71</v>
      </c>
      <c r="M288" t="s">
        <v>57</v>
      </c>
      <c r="N288" t="s">
        <v>51</v>
      </c>
      <c r="O288" t="s">
        <v>98</v>
      </c>
      <c r="P288" t="s">
        <v>72</v>
      </c>
      <c r="Q288" t="s">
        <v>45</v>
      </c>
      <c r="R288" t="s">
        <v>36</v>
      </c>
      <c r="S288" t="s">
        <v>36</v>
      </c>
      <c r="T288" t="s">
        <v>46</v>
      </c>
      <c r="U288" t="s">
        <v>38</v>
      </c>
      <c r="V288" t="s">
        <v>38</v>
      </c>
      <c r="W288" t="s">
        <v>38</v>
      </c>
      <c r="X288" t="s">
        <v>38</v>
      </c>
      <c r="Y288" t="s">
        <v>38</v>
      </c>
      <c r="Z288" t="s">
        <v>34</v>
      </c>
      <c r="AA288" t="s">
        <v>60</v>
      </c>
    </row>
    <row r="289" spans="1:27" x14ac:dyDescent="0.25">
      <c r="A289" t="s">
        <v>55</v>
      </c>
      <c r="B289">
        <v>1</v>
      </c>
      <c r="C289">
        <v>1</v>
      </c>
      <c r="D289" t="s">
        <v>29</v>
      </c>
      <c r="E289">
        <v>31</v>
      </c>
      <c r="F289" t="str">
        <f t="shared" si="8"/>
        <v>30-49</v>
      </c>
      <c r="G289" t="s">
        <v>105</v>
      </c>
      <c r="H289" t="s">
        <v>49</v>
      </c>
      <c r="I289" t="str">
        <f t="shared" si="9"/>
        <v>Middle Income</v>
      </c>
      <c r="J289" t="s">
        <v>41</v>
      </c>
      <c r="K289" t="s">
        <v>78</v>
      </c>
      <c r="L289" t="s">
        <v>71</v>
      </c>
      <c r="M289" t="s">
        <v>110</v>
      </c>
      <c r="N289" t="s">
        <v>51</v>
      </c>
      <c r="O289" t="s">
        <v>66</v>
      </c>
      <c r="P289" t="s">
        <v>34</v>
      </c>
      <c r="Q289" t="s">
        <v>45</v>
      </c>
      <c r="R289" t="s">
        <v>74</v>
      </c>
      <c r="S289" t="s">
        <v>36</v>
      </c>
      <c r="T289" t="s">
        <v>46</v>
      </c>
      <c r="U289" t="s">
        <v>38</v>
      </c>
      <c r="V289" t="s">
        <v>38</v>
      </c>
      <c r="W289" t="s">
        <v>38</v>
      </c>
      <c r="X289" t="s">
        <v>38</v>
      </c>
      <c r="Y289" t="s">
        <v>38</v>
      </c>
      <c r="Z289" t="s">
        <v>38</v>
      </c>
      <c r="AA289" t="s">
        <v>39</v>
      </c>
    </row>
    <row r="290" spans="1:27" x14ac:dyDescent="0.25">
      <c r="A290" t="s">
        <v>26</v>
      </c>
      <c r="B290">
        <v>2</v>
      </c>
      <c r="C290">
        <v>2</v>
      </c>
      <c r="D290" t="s">
        <v>29</v>
      </c>
      <c r="E290">
        <v>68</v>
      </c>
      <c r="F290" t="str">
        <f t="shared" si="8"/>
        <v>65+</v>
      </c>
      <c r="G290" t="s">
        <v>27</v>
      </c>
      <c r="H290" t="s">
        <v>95</v>
      </c>
      <c r="I290" t="str">
        <f t="shared" si="9"/>
        <v>Low Income</v>
      </c>
      <c r="J290" t="s">
        <v>41</v>
      </c>
      <c r="K290" t="s">
        <v>42</v>
      </c>
      <c r="L290" t="s">
        <v>71</v>
      </c>
      <c r="M290" t="s">
        <v>43</v>
      </c>
      <c r="N290" t="s">
        <v>51</v>
      </c>
      <c r="O290" t="s">
        <v>62</v>
      </c>
      <c r="P290" t="s">
        <v>72</v>
      </c>
      <c r="Q290" t="s">
        <v>45</v>
      </c>
      <c r="R290" t="s">
        <v>36</v>
      </c>
      <c r="S290" t="s">
        <v>64</v>
      </c>
      <c r="T290" t="s">
        <v>37</v>
      </c>
      <c r="U290" t="s">
        <v>38</v>
      </c>
      <c r="V290" t="s">
        <v>38</v>
      </c>
      <c r="W290" t="s">
        <v>65</v>
      </c>
      <c r="X290" t="s">
        <v>38</v>
      </c>
      <c r="Y290" t="s">
        <v>65</v>
      </c>
      <c r="Z290" t="s">
        <v>38</v>
      </c>
      <c r="AA290" t="s">
        <v>47</v>
      </c>
    </row>
    <row r="291" spans="1:27" x14ac:dyDescent="0.25">
      <c r="A291" t="s">
        <v>26</v>
      </c>
      <c r="B291">
        <v>2</v>
      </c>
      <c r="C291">
        <v>2</v>
      </c>
      <c r="D291" t="s">
        <v>29</v>
      </c>
      <c r="E291">
        <v>78</v>
      </c>
      <c r="F291" t="str">
        <f t="shared" si="8"/>
        <v>65+</v>
      </c>
      <c r="G291" t="s">
        <v>69</v>
      </c>
      <c r="H291" t="s">
        <v>82</v>
      </c>
      <c r="I291" t="str">
        <f t="shared" si="9"/>
        <v>High Income</v>
      </c>
      <c r="J291" t="s">
        <v>41</v>
      </c>
      <c r="K291" t="s">
        <v>42</v>
      </c>
      <c r="L291" t="s">
        <v>71</v>
      </c>
      <c r="M291" t="s">
        <v>31</v>
      </c>
      <c r="N291" t="s">
        <v>51</v>
      </c>
      <c r="O291" t="s">
        <v>33</v>
      </c>
      <c r="P291" t="s">
        <v>53</v>
      </c>
      <c r="Q291" t="s">
        <v>45</v>
      </c>
      <c r="R291" t="s">
        <v>36</v>
      </c>
      <c r="S291" t="s">
        <v>36</v>
      </c>
      <c r="T291" t="s">
        <v>37</v>
      </c>
      <c r="U291" t="s">
        <v>38</v>
      </c>
      <c r="V291" t="s">
        <v>65</v>
      </c>
      <c r="W291" t="s">
        <v>65</v>
      </c>
      <c r="X291" t="s">
        <v>38</v>
      </c>
      <c r="Y291" t="s">
        <v>65</v>
      </c>
      <c r="Z291" t="s">
        <v>65</v>
      </c>
      <c r="AA291" t="s">
        <v>60</v>
      </c>
    </row>
    <row r="292" spans="1:27" x14ac:dyDescent="0.25">
      <c r="A292" t="s">
        <v>97</v>
      </c>
      <c r="B292">
        <v>2</v>
      </c>
      <c r="C292">
        <v>2</v>
      </c>
      <c r="D292" t="s">
        <v>29</v>
      </c>
      <c r="E292">
        <v>30</v>
      </c>
      <c r="F292" t="str">
        <f t="shared" si="8"/>
        <v>30-49</v>
      </c>
      <c r="G292" t="s">
        <v>27</v>
      </c>
      <c r="H292" t="s">
        <v>77</v>
      </c>
      <c r="I292" t="str">
        <f t="shared" si="9"/>
        <v>High Income</v>
      </c>
      <c r="J292" t="s">
        <v>29</v>
      </c>
      <c r="K292" t="s">
        <v>112</v>
      </c>
      <c r="L292" t="s">
        <v>61</v>
      </c>
      <c r="M292" t="s">
        <v>50</v>
      </c>
      <c r="N292" t="s">
        <v>32</v>
      </c>
      <c r="O292" t="s">
        <v>79</v>
      </c>
      <c r="P292" t="s">
        <v>92</v>
      </c>
      <c r="Q292" t="s">
        <v>35</v>
      </c>
      <c r="R292" t="s">
        <v>74</v>
      </c>
      <c r="S292" t="s">
        <v>54</v>
      </c>
      <c r="T292" t="s">
        <v>46</v>
      </c>
      <c r="U292" t="s">
        <v>38</v>
      </c>
      <c r="V292" t="s">
        <v>65</v>
      </c>
      <c r="W292" t="s">
        <v>65</v>
      </c>
      <c r="X292" t="s">
        <v>38</v>
      </c>
      <c r="Y292" t="s">
        <v>65</v>
      </c>
      <c r="Z292" t="s">
        <v>38</v>
      </c>
      <c r="AA292" t="s">
        <v>47</v>
      </c>
    </row>
    <row r="293" spans="1:27" x14ac:dyDescent="0.25">
      <c r="A293" t="s">
        <v>97</v>
      </c>
      <c r="B293">
        <v>4</v>
      </c>
      <c r="C293">
        <v>3</v>
      </c>
      <c r="D293" t="s">
        <v>29</v>
      </c>
      <c r="E293">
        <v>36</v>
      </c>
      <c r="F293" t="str">
        <f t="shared" si="8"/>
        <v>30-49</v>
      </c>
      <c r="G293" t="s">
        <v>87</v>
      </c>
      <c r="H293" t="s">
        <v>95</v>
      </c>
      <c r="I293" t="str">
        <f t="shared" si="9"/>
        <v>Low Income</v>
      </c>
      <c r="J293" t="s">
        <v>41</v>
      </c>
      <c r="K293" t="s">
        <v>84</v>
      </c>
      <c r="L293" t="s">
        <v>71</v>
      </c>
      <c r="M293" t="s">
        <v>57</v>
      </c>
      <c r="N293" t="s">
        <v>32</v>
      </c>
      <c r="O293" t="s">
        <v>62</v>
      </c>
      <c r="P293" t="s">
        <v>89</v>
      </c>
      <c r="Q293" t="s">
        <v>45</v>
      </c>
      <c r="R293" t="s">
        <v>36</v>
      </c>
      <c r="S293" t="s">
        <v>64</v>
      </c>
      <c r="T293" t="s">
        <v>37</v>
      </c>
      <c r="U293" t="s">
        <v>38</v>
      </c>
      <c r="V293" t="s">
        <v>38</v>
      </c>
      <c r="W293" t="s">
        <v>65</v>
      </c>
      <c r="X293" t="s">
        <v>38</v>
      </c>
      <c r="Y293" t="s">
        <v>65</v>
      </c>
      <c r="Z293" t="s">
        <v>38</v>
      </c>
      <c r="AA293" t="s">
        <v>47</v>
      </c>
    </row>
    <row r="294" spans="1:27" x14ac:dyDescent="0.25">
      <c r="A294" t="s">
        <v>26</v>
      </c>
      <c r="B294">
        <v>2</v>
      </c>
      <c r="C294">
        <v>2</v>
      </c>
      <c r="D294" t="s">
        <v>29</v>
      </c>
      <c r="E294">
        <v>64</v>
      </c>
      <c r="F294" t="str">
        <f t="shared" si="8"/>
        <v>50-64</v>
      </c>
      <c r="G294" t="s">
        <v>168</v>
      </c>
      <c r="H294" t="s">
        <v>49</v>
      </c>
      <c r="I294" t="str">
        <f t="shared" si="9"/>
        <v>Middle Income</v>
      </c>
      <c r="J294" t="s">
        <v>41</v>
      </c>
      <c r="K294" t="s">
        <v>84</v>
      </c>
      <c r="L294" t="s">
        <v>71</v>
      </c>
      <c r="M294" t="s">
        <v>57</v>
      </c>
      <c r="N294" t="s">
        <v>51</v>
      </c>
      <c r="O294" t="s">
        <v>62</v>
      </c>
      <c r="P294" t="s">
        <v>72</v>
      </c>
      <c r="Q294" t="s">
        <v>45</v>
      </c>
      <c r="R294" t="s">
        <v>36</v>
      </c>
      <c r="S294" t="s">
        <v>64</v>
      </c>
      <c r="T294" t="s">
        <v>37</v>
      </c>
      <c r="U294" t="s">
        <v>38</v>
      </c>
      <c r="V294" t="s">
        <v>38</v>
      </c>
      <c r="W294" t="s">
        <v>38</v>
      </c>
      <c r="X294" t="s">
        <v>38</v>
      </c>
      <c r="Y294" t="s">
        <v>38</v>
      </c>
      <c r="Z294" t="s">
        <v>38</v>
      </c>
      <c r="AA294" t="s">
        <v>60</v>
      </c>
    </row>
    <row r="295" spans="1:27" x14ac:dyDescent="0.25">
      <c r="A295" t="s">
        <v>97</v>
      </c>
      <c r="B295">
        <v>2</v>
      </c>
      <c r="C295">
        <v>2</v>
      </c>
      <c r="D295" t="s">
        <v>29</v>
      </c>
      <c r="E295">
        <v>29</v>
      </c>
      <c r="F295" t="str">
        <f t="shared" si="8"/>
        <v>18-29</v>
      </c>
      <c r="G295" t="s">
        <v>91</v>
      </c>
      <c r="H295" t="s">
        <v>49</v>
      </c>
      <c r="I295" t="str">
        <f t="shared" si="9"/>
        <v>Middle Income</v>
      </c>
      <c r="J295" t="s">
        <v>41</v>
      </c>
      <c r="K295" t="s">
        <v>42</v>
      </c>
      <c r="L295" t="s">
        <v>61</v>
      </c>
      <c r="M295" t="s">
        <v>43</v>
      </c>
      <c r="N295" t="s">
        <v>32</v>
      </c>
      <c r="O295" t="s">
        <v>62</v>
      </c>
      <c r="P295" t="s">
        <v>76</v>
      </c>
      <c r="Q295" t="s">
        <v>45</v>
      </c>
      <c r="R295" t="s">
        <v>74</v>
      </c>
      <c r="S295" t="s">
        <v>64</v>
      </c>
      <c r="T295" t="s">
        <v>46</v>
      </c>
      <c r="U295" t="s">
        <v>38</v>
      </c>
      <c r="V295" t="s">
        <v>38</v>
      </c>
      <c r="W295" t="s">
        <v>38</v>
      </c>
      <c r="X295" t="s">
        <v>38</v>
      </c>
      <c r="Y295" t="s">
        <v>38</v>
      </c>
      <c r="Z295" t="s">
        <v>38</v>
      </c>
      <c r="AA295" t="s">
        <v>39</v>
      </c>
    </row>
    <row r="296" spans="1:27" x14ac:dyDescent="0.25">
      <c r="A296" t="s">
        <v>55</v>
      </c>
      <c r="B296">
        <v>1</v>
      </c>
      <c r="C296">
        <v>1</v>
      </c>
      <c r="D296" t="s">
        <v>29</v>
      </c>
      <c r="E296">
        <v>65</v>
      </c>
      <c r="F296" t="str">
        <f t="shared" si="8"/>
        <v>65+</v>
      </c>
      <c r="G296" t="s">
        <v>69</v>
      </c>
      <c r="H296" t="s">
        <v>49</v>
      </c>
      <c r="I296" t="str">
        <f t="shared" si="9"/>
        <v>Middle Income</v>
      </c>
      <c r="J296" t="s">
        <v>29</v>
      </c>
      <c r="K296" t="s">
        <v>107</v>
      </c>
      <c r="L296" t="s">
        <v>71</v>
      </c>
      <c r="M296" t="s">
        <v>50</v>
      </c>
      <c r="N296" t="s">
        <v>32</v>
      </c>
      <c r="O296" t="s">
        <v>79</v>
      </c>
      <c r="P296" t="s">
        <v>72</v>
      </c>
      <c r="Q296" t="s">
        <v>73</v>
      </c>
      <c r="R296" t="s">
        <v>36</v>
      </c>
      <c r="S296" t="s">
        <v>36</v>
      </c>
      <c r="T296" t="s">
        <v>37</v>
      </c>
      <c r="U296" t="s">
        <v>38</v>
      </c>
      <c r="V296" t="s">
        <v>38</v>
      </c>
      <c r="W296" t="s">
        <v>38</v>
      </c>
      <c r="X296" t="s">
        <v>38</v>
      </c>
      <c r="Y296" t="s">
        <v>38</v>
      </c>
      <c r="Z296" t="s">
        <v>38</v>
      </c>
      <c r="AA296" t="s">
        <v>39</v>
      </c>
    </row>
    <row r="297" spans="1:27" x14ac:dyDescent="0.25">
      <c r="A297" t="s">
        <v>26</v>
      </c>
      <c r="B297">
        <v>2</v>
      </c>
      <c r="C297">
        <v>2</v>
      </c>
      <c r="D297" t="s">
        <v>29</v>
      </c>
      <c r="E297">
        <v>65</v>
      </c>
      <c r="F297" t="str">
        <f t="shared" si="8"/>
        <v>65+</v>
      </c>
      <c r="G297" t="s">
        <v>87</v>
      </c>
      <c r="H297" t="s">
        <v>106</v>
      </c>
      <c r="I297" t="s">
        <v>176</v>
      </c>
      <c r="J297" t="s">
        <v>41</v>
      </c>
      <c r="K297" t="s">
        <v>42</v>
      </c>
      <c r="L297" t="s">
        <v>34</v>
      </c>
      <c r="M297" t="s">
        <v>31</v>
      </c>
      <c r="N297" t="s">
        <v>32</v>
      </c>
      <c r="O297" t="s">
        <v>62</v>
      </c>
      <c r="P297" t="s">
        <v>76</v>
      </c>
      <c r="Q297" t="s">
        <v>45</v>
      </c>
      <c r="R297" t="s">
        <v>36</v>
      </c>
      <c r="S297" t="s">
        <v>36</v>
      </c>
      <c r="T297" t="s">
        <v>59</v>
      </c>
      <c r="U297" t="s">
        <v>38</v>
      </c>
      <c r="V297" t="s">
        <v>38</v>
      </c>
      <c r="W297" t="s">
        <v>65</v>
      </c>
      <c r="X297" t="s">
        <v>38</v>
      </c>
      <c r="Y297" t="s">
        <v>38</v>
      </c>
      <c r="Z297" t="s">
        <v>38</v>
      </c>
      <c r="AA297" t="s">
        <v>60</v>
      </c>
    </row>
    <row r="298" spans="1:27" x14ac:dyDescent="0.25">
      <c r="A298" t="s">
        <v>55</v>
      </c>
      <c r="B298">
        <v>1</v>
      </c>
      <c r="C298">
        <v>1</v>
      </c>
      <c r="D298" t="s">
        <v>29</v>
      </c>
      <c r="E298">
        <v>56</v>
      </c>
      <c r="F298" t="str">
        <f t="shared" si="8"/>
        <v>50-64</v>
      </c>
      <c r="G298" t="s">
        <v>87</v>
      </c>
      <c r="H298" t="s">
        <v>28</v>
      </c>
      <c r="I298" t="str">
        <f t="shared" si="9"/>
        <v>Low Income</v>
      </c>
      <c r="J298" t="s">
        <v>41</v>
      </c>
      <c r="K298" t="s">
        <v>42</v>
      </c>
      <c r="L298" t="s">
        <v>61</v>
      </c>
      <c r="M298" t="s">
        <v>31</v>
      </c>
      <c r="N298" t="s">
        <v>32</v>
      </c>
      <c r="O298" t="s">
        <v>52</v>
      </c>
      <c r="P298" t="s">
        <v>76</v>
      </c>
      <c r="Q298" t="s">
        <v>35</v>
      </c>
      <c r="R298" t="s">
        <v>36</v>
      </c>
      <c r="S298" t="s">
        <v>36</v>
      </c>
      <c r="T298" t="s">
        <v>81</v>
      </c>
      <c r="U298" t="s">
        <v>38</v>
      </c>
      <c r="V298" t="s">
        <v>38</v>
      </c>
      <c r="W298" t="s">
        <v>38</v>
      </c>
      <c r="X298" t="s">
        <v>34</v>
      </c>
      <c r="Y298" t="s">
        <v>38</v>
      </c>
      <c r="Z298" t="s">
        <v>38</v>
      </c>
      <c r="AA298" t="s">
        <v>47</v>
      </c>
    </row>
    <row r="299" spans="1:27" x14ac:dyDescent="0.25">
      <c r="A299" t="s">
        <v>26</v>
      </c>
      <c r="B299">
        <v>2</v>
      </c>
      <c r="C299">
        <v>2</v>
      </c>
      <c r="D299" t="s">
        <v>29</v>
      </c>
      <c r="E299">
        <v>79</v>
      </c>
      <c r="F299" t="str">
        <f t="shared" si="8"/>
        <v>65+</v>
      </c>
      <c r="G299" t="s">
        <v>168</v>
      </c>
      <c r="H299" t="s">
        <v>75</v>
      </c>
      <c r="I299" t="str">
        <f t="shared" si="9"/>
        <v>Middle Income</v>
      </c>
      <c r="J299" t="s">
        <v>41</v>
      </c>
      <c r="K299" t="s">
        <v>42</v>
      </c>
      <c r="L299" t="s">
        <v>71</v>
      </c>
      <c r="M299" t="s">
        <v>31</v>
      </c>
      <c r="N299" t="s">
        <v>32</v>
      </c>
      <c r="O299" t="s">
        <v>33</v>
      </c>
      <c r="P299" t="s">
        <v>93</v>
      </c>
      <c r="Q299" t="s">
        <v>45</v>
      </c>
      <c r="R299" t="s">
        <v>36</v>
      </c>
      <c r="S299" t="s">
        <v>36</v>
      </c>
      <c r="T299" t="s">
        <v>81</v>
      </c>
      <c r="U299" t="s">
        <v>38</v>
      </c>
      <c r="V299" t="s">
        <v>38</v>
      </c>
      <c r="W299" t="s">
        <v>38</v>
      </c>
      <c r="X299" t="s">
        <v>38</v>
      </c>
      <c r="Y299" t="s">
        <v>38</v>
      </c>
      <c r="Z299" t="s">
        <v>38</v>
      </c>
      <c r="AA299" t="s">
        <v>39</v>
      </c>
    </row>
    <row r="300" spans="1:27" x14ac:dyDescent="0.25">
      <c r="A300" t="s">
        <v>26</v>
      </c>
      <c r="B300">
        <v>2</v>
      </c>
      <c r="C300">
        <v>2</v>
      </c>
      <c r="D300" t="s">
        <v>29</v>
      </c>
      <c r="E300">
        <v>74</v>
      </c>
      <c r="F300" t="str">
        <f t="shared" si="8"/>
        <v>65+</v>
      </c>
      <c r="G300" t="s">
        <v>27</v>
      </c>
      <c r="H300" t="s">
        <v>94</v>
      </c>
      <c r="I300" t="str">
        <f t="shared" si="9"/>
        <v>Low Income</v>
      </c>
      <c r="J300" t="s">
        <v>41</v>
      </c>
      <c r="K300" t="s">
        <v>84</v>
      </c>
      <c r="L300" t="s">
        <v>71</v>
      </c>
      <c r="M300" t="s">
        <v>31</v>
      </c>
      <c r="N300" t="s">
        <v>51</v>
      </c>
      <c r="O300" t="s">
        <v>62</v>
      </c>
      <c r="P300" t="s">
        <v>76</v>
      </c>
      <c r="Q300" t="s">
        <v>73</v>
      </c>
      <c r="R300" t="s">
        <v>36</v>
      </c>
      <c r="S300" t="s">
        <v>36</v>
      </c>
      <c r="T300" t="s">
        <v>46</v>
      </c>
      <c r="U300" t="s">
        <v>38</v>
      </c>
      <c r="V300" t="s">
        <v>65</v>
      </c>
      <c r="W300" t="s">
        <v>65</v>
      </c>
      <c r="X300" t="s">
        <v>65</v>
      </c>
      <c r="Y300" t="s">
        <v>65</v>
      </c>
      <c r="Z300" t="s">
        <v>65</v>
      </c>
      <c r="AA300" t="s">
        <v>39</v>
      </c>
    </row>
    <row r="301" spans="1:27" x14ac:dyDescent="0.25">
      <c r="A301" t="s">
        <v>66</v>
      </c>
      <c r="B301" t="s">
        <v>66</v>
      </c>
      <c r="C301" t="s">
        <v>66</v>
      </c>
      <c r="D301" t="s">
        <v>29</v>
      </c>
      <c r="E301">
        <v>50</v>
      </c>
      <c r="F301" t="str">
        <f t="shared" si="8"/>
        <v>50-64</v>
      </c>
      <c r="G301" t="s">
        <v>66</v>
      </c>
      <c r="H301" t="s">
        <v>66</v>
      </c>
      <c r="I301" t="str">
        <f t="shared" si="9"/>
        <v>Refused</v>
      </c>
      <c r="J301" t="s">
        <v>66</v>
      </c>
      <c r="K301" t="s">
        <v>66</v>
      </c>
      <c r="L301" t="s">
        <v>34</v>
      </c>
      <c r="M301" t="s">
        <v>66</v>
      </c>
      <c r="N301" t="s">
        <v>32</v>
      </c>
      <c r="O301" t="s">
        <v>66</v>
      </c>
      <c r="P301" t="s">
        <v>72</v>
      </c>
      <c r="Q301" t="s">
        <v>45</v>
      </c>
      <c r="R301" t="s">
        <v>74</v>
      </c>
      <c r="S301" t="s">
        <v>64</v>
      </c>
      <c r="T301" t="s">
        <v>81</v>
      </c>
      <c r="U301" t="s">
        <v>38</v>
      </c>
      <c r="V301" t="s">
        <v>38</v>
      </c>
      <c r="W301" t="s">
        <v>65</v>
      </c>
      <c r="X301" t="s">
        <v>38</v>
      </c>
      <c r="Y301" t="s">
        <v>38</v>
      </c>
      <c r="Z301" t="s">
        <v>38</v>
      </c>
      <c r="AA301" t="s">
        <v>39</v>
      </c>
    </row>
    <row r="302" spans="1:27" x14ac:dyDescent="0.25">
      <c r="A302" t="s">
        <v>26</v>
      </c>
      <c r="B302">
        <v>2</v>
      </c>
      <c r="C302">
        <v>2</v>
      </c>
      <c r="D302" t="s">
        <v>29</v>
      </c>
      <c r="E302">
        <v>45</v>
      </c>
      <c r="F302" t="str">
        <f t="shared" si="8"/>
        <v>30-49</v>
      </c>
      <c r="G302" t="s">
        <v>91</v>
      </c>
      <c r="H302" t="s">
        <v>28</v>
      </c>
      <c r="I302" t="str">
        <f t="shared" si="9"/>
        <v>Low Income</v>
      </c>
      <c r="J302" t="s">
        <v>41</v>
      </c>
      <c r="K302" t="s">
        <v>42</v>
      </c>
      <c r="L302" t="s">
        <v>71</v>
      </c>
      <c r="M302" t="s">
        <v>67</v>
      </c>
      <c r="N302" t="s">
        <v>51</v>
      </c>
      <c r="O302" t="s">
        <v>33</v>
      </c>
      <c r="P302" t="s">
        <v>68</v>
      </c>
      <c r="Q302" t="s">
        <v>73</v>
      </c>
      <c r="R302" t="s">
        <v>36</v>
      </c>
      <c r="S302" t="s">
        <v>36</v>
      </c>
      <c r="T302" t="s">
        <v>37</v>
      </c>
      <c r="U302" t="s">
        <v>65</v>
      </c>
      <c r="V302" t="s">
        <v>65</v>
      </c>
      <c r="W302" t="s">
        <v>65</v>
      </c>
      <c r="X302" t="s">
        <v>65</v>
      </c>
      <c r="Y302" t="s">
        <v>65</v>
      </c>
      <c r="Z302" t="s">
        <v>38</v>
      </c>
      <c r="AA302" t="s">
        <v>60</v>
      </c>
    </row>
    <row r="303" spans="1:27" x14ac:dyDescent="0.25">
      <c r="A303" t="s">
        <v>26</v>
      </c>
      <c r="B303">
        <v>4</v>
      </c>
      <c r="C303">
        <v>2</v>
      </c>
      <c r="D303" t="s">
        <v>29</v>
      </c>
      <c r="E303">
        <v>25</v>
      </c>
      <c r="F303" t="str">
        <f t="shared" si="8"/>
        <v>18-29</v>
      </c>
      <c r="G303" t="s">
        <v>27</v>
      </c>
      <c r="H303" t="s">
        <v>28</v>
      </c>
      <c r="I303" t="str">
        <f t="shared" si="9"/>
        <v>Low Income</v>
      </c>
      <c r="J303" t="s">
        <v>41</v>
      </c>
      <c r="K303" t="s">
        <v>42</v>
      </c>
      <c r="L303" t="s">
        <v>61</v>
      </c>
      <c r="M303" t="s">
        <v>31</v>
      </c>
      <c r="N303" t="s">
        <v>32</v>
      </c>
      <c r="O303" t="s">
        <v>104</v>
      </c>
      <c r="P303" t="s">
        <v>53</v>
      </c>
      <c r="Q303" t="s">
        <v>45</v>
      </c>
      <c r="R303" t="s">
        <v>74</v>
      </c>
      <c r="S303" t="s">
        <v>36</v>
      </c>
      <c r="T303" t="s">
        <v>37</v>
      </c>
      <c r="U303" t="s">
        <v>38</v>
      </c>
      <c r="V303" t="s">
        <v>65</v>
      </c>
      <c r="W303" t="s">
        <v>38</v>
      </c>
      <c r="X303" t="s">
        <v>65</v>
      </c>
      <c r="Y303" t="s">
        <v>38</v>
      </c>
      <c r="Z303" t="s">
        <v>38</v>
      </c>
      <c r="AA303" t="s">
        <v>39</v>
      </c>
    </row>
    <row r="304" spans="1:27" x14ac:dyDescent="0.25">
      <c r="A304" t="s">
        <v>26</v>
      </c>
      <c r="B304">
        <v>7</v>
      </c>
      <c r="C304">
        <v>5</v>
      </c>
      <c r="D304" t="s">
        <v>41</v>
      </c>
      <c r="E304">
        <v>65</v>
      </c>
      <c r="F304" t="str">
        <f t="shared" si="8"/>
        <v>65+</v>
      </c>
      <c r="G304" t="s">
        <v>91</v>
      </c>
      <c r="H304" t="s">
        <v>82</v>
      </c>
      <c r="I304" t="str">
        <f t="shared" si="9"/>
        <v>High Income</v>
      </c>
      <c r="J304" t="s">
        <v>41</v>
      </c>
      <c r="K304" t="s">
        <v>42</v>
      </c>
      <c r="L304" t="s">
        <v>71</v>
      </c>
      <c r="M304" t="s">
        <v>67</v>
      </c>
      <c r="N304" t="s">
        <v>51</v>
      </c>
      <c r="O304" t="s">
        <v>62</v>
      </c>
      <c r="P304" t="s">
        <v>53</v>
      </c>
      <c r="Q304" t="s">
        <v>45</v>
      </c>
      <c r="R304" t="s">
        <v>74</v>
      </c>
      <c r="S304" t="s">
        <v>36</v>
      </c>
      <c r="T304" t="s">
        <v>59</v>
      </c>
      <c r="U304" t="s">
        <v>38</v>
      </c>
      <c r="V304" t="s">
        <v>38</v>
      </c>
      <c r="W304" t="s">
        <v>38</v>
      </c>
      <c r="X304" t="s">
        <v>38</v>
      </c>
      <c r="Y304" t="s">
        <v>38</v>
      </c>
      <c r="Z304" t="s">
        <v>38</v>
      </c>
      <c r="AA304" t="s">
        <v>39</v>
      </c>
    </row>
    <row r="305" spans="1:27" x14ac:dyDescent="0.25">
      <c r="A305" t="s">
        <v>26</v>
      </c>
      <c r="B305">
        <v>3</v>
      </c>
      <c r="C305">
        <v>3</v>
      </c>
      <c r="D305" t="s">
        <v>29</v>
      </c>
      <c r="E305">
        <v>37</v>
      </c>
      <c r="F305" t="str">
        <f t="shared" si="8"/>
        <v>30-49</v>
      </c>
      <c r="G305" t="s">
        <v>27</v>
      </c>
      <c r="H305" t="s">
        <v>56</v>
      </c>
      <c r="I305" t="str">
        <f t="shared" si="9"/>
        <v>Low Income</v>
      </c>
      <c r="J305" t="s">
        <v>41</v>
      </c>
      <c r="K305" t="s">
        <v>78</v>
      </c>
      <c r="L305" t="s">
        <v>71</v>
      </c>
      <c r="M305" t="s">
        <v>50</v>
      </c>
      <c r="N305" t="s">
        <v>51</v>
      </c>
      <c r="O305" t="s">
        <v>121</v>
      </c>
      <c r="P305" t="s">
        <v>114</v>
      </c>
      <c r="Q305" t="s">
        <v>73</v>
      </c>
      <c r="R305" t="s">
        <v>74</v>
      </c>
      <c r="S305" t="s">
        <v>36</v>
      </c>
      <c r="T305" t="s">
        <v>46</v>
      </c>
      <c r="U305" t="s">
        <v>38</v>
      </c>
      <c r="V305" t="s">
        <v>38</v>
      </c>
      <c r="W305" t="s">
        <v>65</v>
      </c>
      <c r="X305" t="s">
        <v>65</v>
      </c>
      <c r="Y305" t="s">
        <v>38</v>
      </c>
      <c r="Z305" t="s">
        <v>38</v>
      </c>
      <c r="AA305" t="s">
        <v>47</v>
      </c>
    </row>
    <row r="306" spans="1:27" x14ac:dyDescent="0.25">
      <c r="A306" t="s">
        <v>26</v>
      </c>
      <c r="B306">
        <v>2</v>
      </c>
      <c r="C306">
        <v>2</v>
      </c>
      <c r="D306" t="s">
        <v>29</v>
      </c>
      <c r="E306">
        <v>30</v>
      </c>
      <c r="F306" t="str">
        <f t="shared" si="8"/>
        <v>30-49</v>
      </c>
      <c r="G306" t="s">
        <v>169</v>
      </c>
      <c r="H306" t="s">
        <v>70</v>
      </c>
      <c r="I306" t="str">
        <f t="shared" si="9"/>
        <v>High Income</v>
      </c>
      <c r="J306" t="s">
        <v>29</v>
      </c>
      <c r="K306" t="s">
        <v>30</v>
      </c>
      <c r="L306" t="s">
        <v>61</v>
      </c>
      <c r="M306" t="s">
        <v>43</v>
      </c>
      <c r="N306" t="s">
        <v>32</v>
      </c>
      <c r="O306" t="s">
        <v>33</v>
      </c>
      <c r="P306" t="s">
        <v>76</v>
      </c>
      <c r="Q306" t="s">
        <v>35</v>
      </c>
      <c r="R306" t="s">
        <v>74</v>
      </c>
      <c r="S306" t="s">
        <v>64</v>
      </c>
      <c r="T306" t="s">
        <v>37</v>
      </c>
      <c r="U306" t="s">
        <v>38</v>
      </c>
      <c r="V306" t="s">
        <v>38</v>
      </c>
      <c r="W306" t="s">
        <v>38</v>
      </c>
      <c r="X306" t="s">
        <v>38</v>
      </c>
      <c r="Y306" t="s">
        <v>38</v>
      </c>
      <c r="Z306" t="s">
        <v>38</v>
      </c>
      <c r="AA306" t="s">
        <v>60</v>
      </c>
    </row>
    <row r="307" spans="1:27" x14ac:dyDescent="0.25">
      <c r="A307" t="s">
        <v>55</v>
      </c>
      <c r="B307">
        <v>1</v>
      </c>
      <c r="C307">
        <v>1</v>
      </c>
      <c r="D307" t="s">
        <v>29</v>
      </c>
      <c r="E307">
        <v>44</v>
      </c>
      <c r="F307" t="str">
        <f t="shared" si="8"/>
        <v>30-49</v>
      </c>
      <c r="G307" t="s">
        <v>69</v>
      </c>
      <c r="H307" t="s">
        <v>66</v>
      </c>
      <c r="I307" t="str">
        <f t="shared" si="9"/>
        <v>Refused</v>
      </c>
      <c r="J307" t="s">
        <v>41</v>
      </c>
      <c r="K307" t="s">
        <v>122</v>
      </c>
      <c r="L307" t="s">
        <v>71</v>
      </c>
      <c r="M307" t="s">
        <v>67</v>
      </c>
      <c r="N307" t="s">
        <v>51</v>
      </c>
      <c r="O307" t="s">
        <v>100</v>
      </c>
      <c r="P307" t="s">
        <v>72</v>
      </c>
      <c r="Q307" t="s">
        <v>73</v>
      </c>
      <c r="R307" t="s">
        <v>36</v>
      </c>
      <c r="S307" t="s">
        <v>36</v>
      </c>
      <c r="T307" t="s">
        <v>37</v>
      </c>
      <c r="U307" t="s">
        <v>38</v>
      </c>
      <c r="V307" t="s">
        <v>38</v>
      </c>
      <c r="W307" t="s">
        <v>65</v>
      </c>
      <c r="X307" t="s">
        <v>38</v>
      </c>
      <c r="Y307" t="s">
        <v>38</v>
      </c>
      <c r="Z307" t="s">
        <v>38</v>
      </c>
      <c r="AA307" t="s">
        <v>60</v>
      </c>
    </row>
    <row r="308" spans="1:27" x14ac:dyDescent="0.25">
      <c r="A308" t="s">
        <v>55</v>
      </c>
      <c r="B308">
        <v>1</v>
      </c>
      <c r="C308">
        <v>1</v>
      </c>
      <c r="D308" t="s">
        <v>29</v>
      </c>
      <c r="E308">
        <v>46</v>
      </c>
      <c r="F308" t="str">
        <f t="shared" si="8"/>
        <v>30-49</v>
      </c>
      <c r="G308" t="s">
        <v>87</v>
      </c>
      <c r="H308" t="s">
        <v>82</v>
      </c>
      <c r="I308" t="str">
        <f t="shared" si="9"/>
        <v>High Income</v>
      </c>
      <c r="J308" t="s">
        <v>29</v>
      </c>
      <c r="K308" t="s">
        <v>107</v>
      </c>
      <c r="L308" t="s">
        <v>71</v>
      </c>
      <c r="M308" t="s">
        <v>57</v>
      </c>
      <c r="N308" t="s">
        <v>32</v>
      </c>
      <c r="O308" t="s">
        <v>52</v>
      </c>
      <c r="P308" t="s">
        <v>93</v>
      </c>
      <c r="Q308" t="s">
        <v>45</v>
      </c>
      <c r="R308" t="s">
        <v>36</v>
      </c>
      <c r="S308" t="s">
        <v>36</v>
      </c>
      <c r="T308" t="s">
        <v>37</v>
      </c>
      <c r="U308" t="s">
        <v>38</v>
      </c>
      <c r="V308" t="s">
        <v>38</v>
      </c>
      <c r="W308" t="s">
        <v>38</v>
      </c>
      <c r="X308" t="s">
        <v>38</v>
      </c>
      <c r="Y308" t="s">
        <v>38</v>
      </c>
      <c r="Z308" t="s">
        <v>38</v>
      </c>
      <c r="AA308" t="s">
        <v>39</v>
      </c>
    </row>
    <row r="309" spans="1:27" x14ac:dyDescent="0.25">
      <c r="A309" t="s">
        <v>26</v>
      </c>
      <c r="B309">
        <v>3</v>
      </c>
      <c r="C309">
        <v>2</v>
      </c>
      <c r="D309" t="s">
        <v>29</v>
      </c>
      <c r="E309">
        <v>44</v>
      </c>
      <c r="F309" t="str">
        <f t="shared" si="8"/>
        <v>30-49</v>
      </c>
      <c r="G309" t="s">
        <v>69</v>
      </c>
      <c r="H309" t="s">
        <v>82</v>
      </c>
      <c r="I309" t="str">
        <f t="shared" si="9"/>
        <v>High Income</v>
      </c>
      <c r="J309" t="s">
        <v>41</v>
      </c>
      <c r="K309" t="s">
        <v>42</v>
      </c>
      <c r="L309" t="s">
        <v>71</v>
      </c>
      <c r="M309" t="s">
        <v>67</v>
      </c>
      <c r="N309" t="s">
        <v>51</v>
      </c>
      <c r="O309" t="s">
        <v>62</v>
      </c>
      <c r="P309" t="s">
        <v>53</v>
      </c>
      <c r="Q309" t="s">
        <v>45</v>
      </c>
      <c r="R309" t="s">
        <v>36</v>
      </c>
      <c r="S309" t="s">
        <v>36</v>
      </c>
      <c r="T309" t="s">
        <v>37</v>
      </c>
      <c r="U309" t="s">
        <v>38</v>
      </c>
      <c r="V309" t="s">
        <v>38</v>
      </c>
      <c r="W309" t="s">
        <v>38</v>
      </c>
      <c r="X309" t="s">
        <v>38</v>
      </c>
      <c r="Y309" t="s">
        <v>38</v>
      </c>
      <c r="Z309" t="s">
        <v>38</v>
      </c>
      <c r="AA309" t="s">
        <v>39</v>
      </c>
    </row>
    <row r="310" spans="1:27" x14ac:dyDescent="0.25">
      <c r="A310" t="s">
        <v>55</v>
      </c>
      <c r="B310">
        <v>1</v>
      </c>
      <c r="C310">
        <v>1</v>
      </c>
      <c r="D310" t="s">
        <v>29</v>
      </c>
      <c r="E310">
        <v>28</v>
      </c>
      <c r="F310" t="str">
        <f t="shared" si="8"/>
        <v>18-29</v>
      </c>
      <c r="G310" t="s">
        <v>87</v>
      </c>
      <c r="H310" t="s">
        <v>82</v>
      </c>
      <c r="I310" t="str">
        <f t="shared" si="9"/>
        <v>High Income</v>
      </c>
      <c r="J310" t="s">
        <v>41</v>
      </c>
      <c r="K310" t="s">
        <v>42</v>
      </c>
      <c r="L310" t="s">
        <v>71</v>
      </c>
      <c r="M310" t="s">
        <v>43</v>
      </c>
      <c r="N310" t="s">
        <v>32</v>
      </c>
      <c r="O310" t="s">
        <v>79</v>
      </c>
      <c r="P310" t="s">
        <v>53</v>
      </c>
      <c r="Q310" t="s">
        <v>45</v>
      </c>
      <c r="R310" t="s">
        <v>54</v>
      </c>
      <c r="S310" t="s">
        <v>36</v>
      </c>
      <c r="T310" t="s">
        <v>46</v>
      </c>
      <c r="U310" t="s">
        <v>38</v>
      </c>
      <c r="V310" t="s">
        <v>65</v>
      </c>
      <c r="W310" t="s">
        <v>65</v>
      </c>
      <c r="X310" t="s">
        <v>38</v>
      </c>
      <c r="Y310" t="s">
        <v>38</v>
      </c>
      <c r="Z310" t="s">
        <v>38</v>
      </c>
      <c r="AA310" t="s">
        <v>47</v>
      </c>
    </row>
    <row r="311" spans="1:27" x14ac:dyDescent="0.25">
      <c r="A311" t="s">
        <v>26</v>
      </c>
      <c r="B311">
        <v>3</v>
      </c>
      <c r="C311">
        <v>3</v>
      </c>
      <c r="D311" t="s">
        <v>29</v>
      </c>
      <c r="E311">
        <v>52</v>
      </c>
      <c r="F311" t="str">
        <f t="shared" si="8"/>
        <v>50-64</v>
      </c>
      <c r="G311" t="s">
        <v>168</v>
      </c>
      <c r="H311" t="s">
        <v>75</v>
      </c>
      <c r="I311" t="str">
        <f t="shared" si="9"/>
        <v>Middle Income</v>
      </c>
      <c r="J311" t="s">
        <v>41</v>
      </c>
      <c r="K311" t="s">
        <v>42</v>
      </c>
      <c r="L311" t="s">
        <v>71</v>
      </c>
      <c r="M311" t="s">
        <v>67</v>
      </c>
      <c r="N311" t="s">
        <v>51</v>
      </c>
      <c r="O311" t="s">
        <v>33</v>
      </c>
      <c r="P311" t="s">
        <v>72</v>
      </c>
      <c r="Q311" t="s">
        <v>35</v>
      </c>
      <c r="R311" t="s">
        <v>36</v>
      </c>
      <c r="S311" t="s">
        <v>64</v>
      </c>
      <c r="T311" t="s">
        <v>59</v>
      </c>
      <c r="U311" t="s">
        <v>65</v>
      </c>
      <c r="V311" t="s">
        <v>38</v>
      </c>
      <c r="W311" t="s">
        <v>65</v>
      </c>
      <c r="X311" t="s">
        <v>38</v>
      </c>
      <c r="Y311" t="s">
        <v>38</v>
      </c>
      <c r="Z311" t="s">
        <v>65</v>
      </c>
      <c r="AA311" t="s">
        <v>47</v>
      </c>
    </row>
    <row r="312" spans="1:27" x14ac:dyDescent="0.25">
      <c r="A312" t="s">
        <v>26</v>
      </c>
      <c r="B312">
        <v>2</v>
      </c>
      <c r="C312">
        <v>2</v>
      </c>
      <c r="D312" t="s">
        <v>29</v>
      </c>
      <c r="E312">
        <v>58</v>
      </c>
      <c r="F312" t="str">
        <f t="shared" si="8"/>
        <v>50-64</v>
      </c>
      <c r="G312" t="s">
        <v>169</v>
      </c>
      <c r="H312" t="s">
        <v>75</v>
      </c>
      <c r="I312" t="str">
        <f t="shared" si="9"/>
        <v>Middle Income</v>
      </c>
      <c r="J312" t="s">
        <v>41</v>
      </c>
      <c r="K312" t="s">
        <v>42</v>
      </c>
      <c r="L312" t="s">
        <v>71</v>
      </c>
      <c r="M312" t="s">
        <v>43</v>
      </c>
      <c r="N312" t="s">
        <v>51</v>
      </c>
      <c r="O312" t="s">
        <v>52</v>
      </c>
      <c r="P312" t="s">
        <v>53</v>
      </c>
      <c r="Q312" t="s">
        <v>45</v>
      </c>
      <c r="R312" t="s">
        <v>36</v>
      </c>
      <c r="S312" t="s">
        <v>36</v>
      </c>
      <c r="T312" t="s">
        <v>37</v>
      </c>
      <c r="U312" t="s">
        <v>38</v>
      </c>
      <c r="V312" t="s">
        <v>38</v>
      </c>
      <c r="W312" t="s">
        <v>38</v>
      </c>
      <c r="X312" t="s">
        <v>38</v>
      </c>
      <c r="Y312" t="s">
        <v>65</v>
      </c>
      <c r="Z312" t="s">
        <v>65</v>
      </c>
      <c r="AA312" t="s">
        <v>60</v>
      </c>
    </row>
    <row r="313" spans="1:27" x14ac:dyDescent="0.25">
      <c r="A313" t="s">
        <v>26</v>
      </c>
      <c r="B313">
        <v>5</v>
      </c>
      <c r="C313">
        <v>4</v>
      </c>
      <c r="D313" t="s">
        <v>29</v>
      </c>
      <c r="E313">
        <v>57</v>
      </c>
      <c r="F313" t="str">
        <f t="shared" si="8"/>
        <v>50-64</v>
      </c>
      <c r="G313" t="s">
        <v>169</v>
      </c>
      <c r="H313" t="s">
        <v>49</v>
      </c>
      <c r="I313" t="str">
        <f t="shared" si="9"/>
        <v>Middle Income</v>
      </c>
      <c r="J313" t="s">
        <v>41</v>
      </c>
      <c r="K313" t="s">
        <v>84</v>
      </c>
      <c r="L313" t="s">
        <v>71</v>
      </c>
      <c r="M313" t="s">
        <v>50</v>
      </c>
      <c r="N313" t="s">
        <v>51</v>
      </c>
      <c r="O313" t="s">
        <v>62</v>
      </c>
      <c r="P313" t="s">
        <v>93</v>
      </c>
      <c r="Q313" t="s">
        <v>45</v>
      </c>
      <c r="R313" t="s">
        <v>36</v>
      </c>
      <c r="S313" t="s">
        <v>64</v>
      </c>
      <c r="T313" t="s">
        <v>37</v>
      </c>
      <c r="U313" t="s">
        <v>38</v>
      </c>
      <c r="V313" t="s">
        <v>65</v>
      </c>
      <c r="W313" t="s">
        <v>38</v>
      </c>
      <c r="X313" t="s">
        <v>65</v>
      </c>
      <c r="Y313" t="s">
        <v>38</v>
      </c>
      <c r="Z313" t="s">
        <v>38</v>
      </c>
      <c r="AA313" t="s">
        <v>60</v>
      </c>
    </row>
    <row r="314" spans="1:27" x14ac:dyDescent="0.25">
      <c r="A314" t="s">
        <v>26</v>
      </c>
      <c r="B314">
        <v>2</v>
      </c>
      <c r="C314">
        <v>2</v>
      </c>
      <c r="D314" t="s">
        <v>29</v>
      </c>
      <c r="E314">
        <v>54</v>
      </c>
      <c r="F314" t="str">
        <f t="shared" si="8"/>
        <v>50-64</v>
      </c>
      <c r="G314" t="s">
        <v>105</v>
      </c>
      <c r="H314" t="s">
        <v>94</v>
      </c>
      <c r="I314" t="str">
        <f t="shared" si="9"/>
        <v>Low Income</v>
      </c>
      <c r="J314" t="s">
        <v>41</v>
      </c>
      <c r="K314" t="s">
        <v>42</v>
      </c>
      <c r="L314" t="s">
        <v>61</v>
      </c>
      <c r="M314" t="s">
        <v>67</v>
      </c>
      <c r="N314" t="s">
        <v>51</v>
      </c>
      <c r="O314" t="s">
        <v>90</v>
      </c>
      <c r="P314" t="s">
        <v>63</v>
      </c>
      <c r="Q314" t="s">
        <v>45</v>
      </c>
      <c r="R314" t="s">
        <v>74</v>
      </c>
      <c r="S314" t="s">
        <v>64</v>
      </c>
      <c r="T314" t="s">
        <v>37</v>
      </c>
      <c r="U314" t="s">
        <v>38</v>
      </c>
      <c r="V314" t="s">
        <v>38</v>
      </c>
      <c r="W314" t="s">
        <v>38</v>
      </c>
      <c r="X314" t="s">
        <v>65</v>
      </c>
      <c r="Y314" t="s">
        <v>65</v>
      </c>
      <c r="Z314" t="s">
        <v>38</v>
      </c>
      <c r="AA314" t="s">
        <v>39</v>
      </c>
    </row>
    <row r="315" spans="1:27" x14ac:dyDescent="0.25">
      <c r="A315" t="s">
        <v>26</v>
      </c>
      <c r="B315">
        <v>3</v>
      </c>
      <c r="C315">
        <v>2</v>
      </c>
      <c r="D315" t="s">
        <v>29</v>
      </c>
      <c r="E315">
        <v>41</v>
      </c>
      <c r="F315" t="str">
        <f t="shared" si="8"/>
        <v>30-49</v>
      </c>
      <c r="G315" t="s">
        <v>169</v>
      </c>
      <c r="H315" t="s">
        <v>49</v>
      </c>
      <c r="I315" t="str">
        <f t="shared" si="9"/>
        <v>Middle Income</v>
      </c>
      <c r="J315" t="s">
        <v>41</v>
      </c>
      <c r="K315" t="s">
        <v>42</v>
      </c>
      <c r="L315" t="s">
        <v>71</v>
      </c>
      <c r="M315" t="s">
        <v>67</v>
      </c>
      <c r="N315" t="s">
        <v>51</v>
      </c>
      <c r="O315" t="s">
        <v>62</v>
      </c>
      <c r="P315" t="s">
        <v>63</v>
      </c>
      <c r="Q315" t="s">
        <v>73</v>
      </c>
      <c r="R315" t="s">
        <v>74</v>
      </c>
      <c r="S315" t="s">
        <v>64</v>
      </c>
      <c r="T315" t="s">
        <v>81</v>
      </c>
      <c r="U315" t="s">
        <v>65</v>
      </c>
      <c r="V315" t="s">
        <v>38</v>
      </c>
      <c r="W315" t="s">
        <v>65</v>
      </c>
      <c r="X315" t="s">
        <v>65</v>
      </c>
      <c r="Y315" t="s">
        <v>38</v>
      </c>
      <c r="Z315" t="s">
        <v>65</v>
      </c>
      <c r="AA315" t="s">
        <v>39</v>
      </c>
    </row>
    <row r="316" spans="1:27" x14ac:dyDescent="0.25">
      <c r="A316" t="s">
        <v>26</v>
      </c>
      <c r="B316">
        <v>2</v>
      </c>
      <c r="C316">
        <v>2</v>
      </c>
      <c r="D316" t="s">
        <v>29</v>
      </c>
      <c r="E316">
        <v>37</v>
      </c>
      <c r="F316" t="str">
        <f t="shared" si="8"/>
        <v>30-49</v>
      </c>
      <c r="G316" t="s">
        <v>169</v>
      </c>
      <c r="H316" t="s">
        <v>49</v>
      </c>
      <c r="I316" t="str">
        <f t="shared" si="9"/>
        <v>Middle Income</v>
      </c>
      <c r="J316" t="s">
        <v>41</v>
      </c>
      <c r="K316" t="s">
        <v>42</v>
      </c>
      <c r="L316" t="s">
        <v>71</v>
      </c>
      <c r="M316" t="s">
        <v>31</v>
      </c>
      <c r="N316" t="s">
        <v>51</v>
      </c>
      <c r="O316" t="s">
        <v>62</v>
      </c>
      <c r="P316" t="s">
        <v>72</v>
      </c>
      <c r="Q316" t="s">
        <v>45</v>
      </c>
      <c r="R316" t="s">
        <v>54</v>
      </c>
      <c r="S316" t="s">
        <v>64</v>
      </c>
      <c r="T316" t="s">
        <v>46</v>
      </c>
      <c r="U316" t="s">
        <v>38</v>
      </c>
      <c r="V316" t="s">
        <v>38</v>
      </c>
      <c r="W316" t="s">
        <v>38</v>
      </c>
      <c r="X316" t="s">
        <v>38</v>
      </c>
      <c r="Y316" t="s">
        <v>38</v>
      </c>
      <c r="Z316" t="s">
        <v>38</v>
      </c>
      <c r="AA316" t="s">
        <v>39</v>
      </c>
    </row>
    <row r="317" spans="1:27" x14ac:dyDescent="0.25">
      <c r="A317" t="s">
        <v>26</v>
      </c>
      <c r="B317">
        <v>2</v>
      </c>
      <c r="C317">
        <v>2</v>
      </c>
      <c r="D317" t="s">
        <v>29</v>
      </c>
      <c r="E317">
        <v>59</v>
      </c>
      <c r="F317" t="str">
        <f t="shared" si="8"/>
        <v>50-64</v>
      </c>
      <c r="G317" t="s">
        <v>87</v>
      </c>
      <c r="H317" t="s">
        <v>109</v>
      </c>
      <c r="I317" t="str">
        <f t="shared" si="9"/>
        <v>Middle Income</v>
      </c>
      <c r="J317" t="s">
        <v>41</v>
      </c>
      <c r="K317" t="s">
        <v>42</v>
      </c>
      <c r="L317" t="s">
        <v>71</v>
      </c>
      <c r="M317" t="s">
        <v>31</v>
      </c>
      <c r="N317" t="s">
        <v>32</v>
      </c>
      <c r="O317" t="s">
        <v>33</v>
      </c>
      <c r="P317" t="s">
        <v>72</v>
      </c>
      <c r="Q317" t="s">
        <v>45</v>
      </c>
      <c r="R317" t="s">
        <v>36</v>
      </c>
      <c r="S317" t="s">
        <v>36</v>
      </c>
      <c r="T317" t="s">
        <v>81</v>
      </c>
      <c r="U317" t="s">
        <v>65</v>
      </c>
      <c r="V317" t="s">
        <v>38</v>
      </c>
      <c r="W317" t="s">
        <v>38</v>
      </c>
      <c r="X317" t="s">
        <v>38</v>
      </c>
      <c r="Y317" t="s">
        <v>38</v>
      </c>
      <c r="Z317" t="s">
        <v>38</v>
      </c>
      <c r="AA317" t="s">
        <v>39</v>
      </c>
    </row>
    <row r="318" spans="1:27" x14ac:dyDescent="0.25">
      <c r="A318" t="s">
        <v>26</v>
      </c>
      <c r="B318">
        <v>2</v>
      </c>
      <c r="C318">
        <v>2</v>
      </c>
      <c r="D318" t="s">
        <v>29</v>
      </c>
      <c r="E318">
        <v>47</v>
      </c>
      <c r="F318" t="str">
        <f t="shared" si="8"/>
        <v>30-49</v>
      </c>
      <c r="G318" t="s">
        <v>169</v>
      </c>
      <c r="H318" t="s">
        <v>75</v>
      </c>
      <c r="I318" t="str">
        <f t="shared" si="9"/>
        <v>Middle Income</v>
      </c>
      <c r="J318" t="s">
        <v>41</v>
      </c>
      <c r="K318" t="s">
        <v>42</v>
      </c>
      <c r="L318" t="s">
        <v>71</v>
      </c>
      <c r="M318" t="s">
        <v>57</v>
      </c>
      <c r="N318" t="s">
        <v>32</v>
      </c>
      <c r="O318" t="s">
        <v>79</v>
      </c>
      <c r="P318" t="s">
        <v>53</v>
      </c>
      <c r="Q318" t="s">
        <v>45</v>
      </c>
      <c r="R318" t="s">
        <v>36</v>
      </c>
      <c r="S318" t="s">
        <v>64</v>
      </c>
      <c r="T318" t="s">
        <v>59</v>
      </c>
      <c r="U318" t="s">
        <v>38</v>
      </c>
      <c r="V318" t="s">
        <v>38</v>
      </c>
      <c r="W318" t="s">
        <v>38</v>
      </c>
      <c r="X318" t="s">
        <v>38</v>
      </c>
      <c r="Y318" t="s">
        <v>38</v>
      </c>
      <c r="Z318" t="s">
        <v>38</v>
      </c>
      <c r="AA318" t="s">
        <v>60</v>
      </c>
    </row>
    <row r="319" spans="1:27" x14ac:dyDescent="0.25">
      <c r="A319" t="s">
        <v>26</v>
      </c>
      <c r="B319">
        <v>3</v>
      </c>
      <c r="C319">
        <v>2</v>
      </c>
      <c r="D319" t="s">
        <v>29</v>
      </c>
      <c r="E319">
        <v>51</v>
      </c>
      <c r="F319" t="str">
        <f t="shared" si="8"/>
        <v>50-64</v>
      </c>
      <c r="G319" t="s">
        <v>169</v>
      </c>
      <c r="H319" t="s">
        <v>82</v>
      </c>
      <c r="I319" t="str">
        <f t="shared" si="9"/>
        <v>High Income</v>
      </c>
      <c r="J319" t="s">
        <v>41</v>
      </c>
      <c r="K319" t="s">
        <v>42</v>
      </c>
      <c r="L319" t="s">
        <v>71</v>
      </c>
      <c r="M319" t="s">
        <v>31</v>
      </c>
      <c r="N319" t="s">
        <v>32</v>
      </c>
      <c r="O319" t="s">
        <v>33</v>
      </c>
      <c r="P319" t="s">
        <v>76</v>
      </c>
      <c r="Q319" t="s">
        <v>45</v>
      </c>
      <c r="R319" t="s">
        <v>36</v>
      </c>
      <c r="S319" t="s">
        <v>64</v>
      </c>
      <c r="T319" t="s">
        <v>81</v>
      </c>
      <c r="U319" t="s">
        <v>65</v>
      </c>
      <c r="V319" t="s">
        <v>65</v>
      </c>
      <c r="W319" t="s">
        <v>38</v>
      </c>
      <c r="X319" t="s">
        <v>38</v>
      </c>
      <c r="Y319" t="s">
        <v>38</v>
      </c>
      <c r="Z319" t="s">
        <v>65</v>
      </c>
      <c r="AA319" t="s">
        <v>39</v>
      </c>
    </row>
    <row r="320" spans="1:27" x14ac:dyDescent="0.25">
      <c r="A320" t="s">
        <v>26</v>
      </c>
      <c r="B320">
        <v>2</v>
      </c>
      <c r="C320">
        <v>2</v>
      </c>
      <c r="D320" t="s">
        <v>29</v>
      </c>
      <c r="E320">
        <v>72</v>
      </c>
      <c r="F320" t="str">
        <f t="shared" si="8"/>
        <v>65+</v>
      </c>
      <c r="G320" t="s">
        <v>69</v>
      </c>
      <c r="H320" t="s">
        <v>75</v>
      </c>
      <c r="I320" t="str">
        <f t="shared" si="9"/>
        <v>Middle Income</v>
      </c>
      <c r="J320" t="s">
        <v>41</v>
      </c>
      <c r="K320" t="s">
        <v>42</v>
      </c>
      <c r="L320" t="s">
        <v>71</v>
      </c>
      <c r="M320" t="s">
        <v>50</v>
      </c>
      <c r="N320" t="s">
        <v>32</v>
      </c>
      <c r="O320" t="s">
        <v>52</v>
      </c>
      <c r="P320" t="s">
        <v>53</v>
      </c>
      <c r="Q320" t="s">
        <v>45</v>
      </c>
      <c r="R320" t="s">
        <v>36</v>
      </c>
      <c r="S320" t="s">
        <v>36</v>
      </c>
      <c r="T320" t="s">
        <v>81</v>
      </c>
      <c r="U320" t="s">
        <v>38</v>
      </c>
      <c r="V320" t="s">
        <v>38</v>
      </c>
      <c r="W320" t="s">
        <v>38</v>
      </c>
      <c r="X320" t="s">
        <v>38</v>
      </c>
      <c r="Y320" t="s">
        <v>38</v>
      </c>
      <c r="Z320" t="s">
        <v>38</v>
      </c>
      <c r="AA320" t="s">
        <v>60</v>
      </c>
    </row>
    <row r="321" spans="1:27" x14ac:dyDescent="0.25">
      <c r="A321" t="s">
        <v>55</v>
      </c>
      <c r="B321">
        <v>5</v>
      </c>
      <c r="C321">
        <v>5</v>
      </c>
      <c r="D321" t="s">
        <v>29</v>
      </c>
      <c r="E321">
        <v>20</v>
      </c>
      <c r="F321" t="str">
        <f t="shared" si="8"/>
        <v>18-29</v>
      </c>
      <c r="G321" t="s">
        <v>87</v>
      </c>
      <c r="H321" t="s">
        <v>28</v>
      </c>
      <c r="I321" t="str">
        <f t="shared" si="9"/>
        <v>Low Income</v>
      </c>
      <c r="J321" t="s">
        <v>41</v>
      </c>
      <c r="K321" t="s">
        <v>42</v>
      </c>
      <c r="L321" t="s">
        <v>61</v>
      </c>
      <c r="M321" t="s">
        <v>67</v>
      </c>
      <c r="N321" t="s">
        <v>32</v>
      </c>
      <c r="O321" t="s">
        <v>33</v>
      </c>
      <c r="P321" t="s">
        <v>53</v>
      </c>
      <c r="Q321" t="s">
        <v>45</v>
      </c>
      <c r="R321" t="s">
        <v>36</v>
      </c>
      <c r="S321" t="s">
        <v>36</v>
      </c>
      <c r="T321" t="s">
        <v>37</v>
      </c>
      <c r="U321" t="s">
        <v>38</v>
      </c>
      <c r="V321" t="s">
        <v>65</v>
      </c>
      <c r="W321" t="s">
        <v>38</v>
      </c>
      <c r="X321" t="s">
        <v>38</v>
      </c>
      <c r="Y321" t="s">
        <v>38</v>
      </c>
      <c r="Z321" t="s">
        <v>38</v>
      </c>
      <c r="AA321" t="s">
        <v>60</v>
      </c>
    </row>
    <row r="322" spans="1:27" x14ac:dyDescent="0.25">
      <c r="A322" t="s">
        <v>111</v>
      </c>
      <c r="B322">
        <v>1</v>
      </c>
      <c r="C322">
        <v>1</v>
      </c>
      <c r="D322" t="s">
        <v>29</v>
      </c>
      <c r="E322">
        <v>61</v>
      </c>
      <c r="F322" t="str">
        <f t="shared" si="8"/>
        <v>50-64</v>
      </c>
      <c r="G322" t="s">
        <v>118</v>
      </c>
      <c r="H322" t="s">
        <v>94</v>
      </c>
      <c r="I322" t="str">
        <f t="shared" si="9"/>
        <v>Low Income</v>
      </c>
      <c r="J322" t="s">
        <v>29</v>
      </c>
      <c r="K322" t="s">
        <v>107</v>
      </c>
      <c r="L322" t="s">
        <v>71</v>
      </c>
      <c r="M322" t="s">
        <v>50</v>
      </c>
      <c r="N322" t="s">
        <v>32</v>
      </c>
      <c r="O322" t="s">
        <v>52</v>
      </c>
      <c r="P322" t="s">
        <v>53</v>
      </c>
      <c r="Q322" t="s">
        <v>35</v>
      </c>
      <c r="R322" t="s">
        <v>74</v>
      </c>
      <c r="S322" t="s">
        <v>36</v>
      </c>
      <c r="T322" t="s">
        <v>81</v>
      </c>
      <c r="U322" t="s">
        <v>38</v>
      </c>
      <c r="V322" t="s">
        <v>38</v>
      </c>
      <c r="W322" t="s">
        <v>38</v>
      </c>
      <c r="X322" t="s">
        <v>38</v>
      </c>
      <c r="Y322" t="s">
        <v>38</v>
      </c>
      <c r="Z322" t="s">
        <v>38</v>
      </c>
      <c r="AA322" t="s">
        <v>60</v>
      </c>
    </row>
    <row r="323" spans="1:27" x14ac:dyDescent="0.25">
      <c r="A323" t="s">
        <v>26</v>
      </c>
      <c r="B323">
        <v>4</v>
      </c>
      <c r="C323">
        <v>4</v>
      </c>
      <c r="D323" t="s">
        <v>29</v>
      </c>
      <c r="E323">
        <v>42</v>
      </c>
      <c r="F323" t="str">
        <f t="shared" ref="F323:F386" si="10">IF(E323&lt;30, "18-29", IF(E323&lt;50, "30-49", IF(E323&lt;65, "50-64", "65+")))</f>
        <v>30-49</v>
      </c>
      <c r="G323" t="s">
        <v>27</v>
      </c>
      <c r="H323" t="s">
        <v>49</v>
      </c>
      <c r="I323" t="str">
        <f t="shared" ref="I323:I386" si="11">IF(H323="Refused", "Refused",
   IF(LEFT(H323,4)="Less",
      IF(VALUE(MID(H323,10,FIND(" ",H323&amp;" ",10)-10))&lt;=49999, "Low Income",
         IF(VALUE(MID(H323,10,FIND(" ",H323&amp;" ",10)-10))&lt;=99999, "Middle Income", "High Income")),
   IF(VALUE(MID(H323,2,FIND(" ",H323)-2))&lt;=49999, "Low Income",
      IF(VALUE(MID(H323,2,FIND(" ",H323)-2))&lt;=99999, "Middle Income", "High Income"))))</f>
        <v>Middle Income</v>
      </c>
      <c r="J323" t="s">
        <v>41</v>
      </c>
      <c r="K323" t="s">
        <v>42</v>
      </c>
      <c r="L323" t="s">
        <v>71</v>
      </c>
      <c r="M323" t="s">
        <v>67</v>
      </c>
      <c r="N323" t="s">
        <v>51</v>
      </c>
      <c r="O323" t="s">
        <v>62</v>
      </c>
      <c r="P323" t="s">
        <v>63</v>
      </c>
      <c r="Q323" t="s">
        <v>45</v>
      </c>
      <c r="R323" t="s">
        <v>74</v>
      </c>
      <c r="S323" t="s">
        <v>64</v>
      </c>
      <c r="T323" t="s">
        <v>46</v>
      </c>
      <c r="U323" t="s">
        <v>38</v>
      </c>
      <c r="V323" t="s">
        <v>38</v>
      </c>
      <c r="W323" t="s">
        <v>38</v>
      </c>
      <c r="X323" t="s">
        <v>38</v>
      </c>
      <c r="Y323" t="s">
        <v>38</v>
      </c>
      <c r="Z323" t="s">
        <v>38</v>
      </c>
      <c r="AA323" t="s">
        <v>60</v>
      </c>
    </row>
    <row r="324" spans="1:27" x14ac:dyDescent="0.25">
      <c r="A324" t="s">
        <v>48</v>
      </c>
      <c r="B324">
        <v>1</v>
      </c>
      <c r="C324">
        <v>1</v>
      </c>
      <c r="D324" t="s">
        <v>29</v>
      </c>
      <c r="E324" t="s">
        <v>66</v>
      </c>
      <c r="F324" t="str">
        <f t="shared" si="10"/>
        <v>65+</v>
      </c>
      <c r="G324" t="s">
        <v>169</v>
      </c>
      <c r="H324" t="s">
        <v>82</v>
      </c>
      <c r="I324" t="str">
        <f t="shared" si="11"/>
        <v>High Income</v>
      </c>
      <c r="J324" t="s">
        <v>41</v>
      </c>
      <c r="K324" t="s">
        <v>42</v>
      </c>
      <c r="L324" t="s">
        <v>71</v>
      </c>
      <c r="M324" t="s">
        <v>67</v>
      </c>
      <c r="N324" t="s">
        <v>51</v>
      </c>
      <c r="O324" t="s">
        <v>33</v>
      </c>
      <c r="P324" t="s">
        <v>63</v>
      </c>
      <c r="Q324" t="s">
        <v>73</v>
      </c>
      <c r="R324" t="s">
        <v>36</v>
      </c>
      <c r="S324" t="s">
        <v>36</v>
      </c>
      <c r="T324" t="s">
        <v>37</v>
      </c>
      <c r="U324" t="s">
        <v>34</v>
      </c>
      <c r="V324" t="s">
        <v>34</v>
      </c>
      <c r="W324" t="s">
        <v>38</v>
      </c>
      <c r="X324" t="s">
        <v>38</v>
      </c>
      <c r="Y324" t="s">
        <v>38</v>
      </c>
      <c r="Z324" t="s">
        <v>38</v>
      </c>
      <c r="AA324" t="s">
        <v>47</v>
      </c>
    </row>
    <row r="325" spans="1:27" x14ac:dyDescent="0.25">
      <c r="A325" t="s">
        <v>26</v>
      </c>
      <c r="B325">
        <v>4</v>
      </c>
      <c r="C325">
        <v>2</v>
      </c>
      <c r="D325" t="s">
        <v>29</v>
      </c>
      <c r="E325">
        <v>38</v>
      </c>
      <c r="F325" t="str">
        <f t="shared" si="10"/>
        <v>30-49</v>
      </c>
      <c r="G325" t="s">
        <v>169</v>
      </c>
      <c r="H325" t="s">
        <v>94</v>
      </c>
      <c r="I325" t="str">
        <f t="shared" si="11"/>
        <v>Low Income</v>
      </c>
      <c r="J325" t="s">
        <v>41</v>
      </c>
      <c r="K325" t="s">
        <v>84</v>
      </c>
      <c r="L325" t="s">
        <v>71</v>
      </c>
      <c r="M325" t="s">
        <v>57</v>
      </c>
      <c r="N325" t="s">
        <v>32</v>
      </c>
      <c r="O325" t="s">
        <v>90</v>
      </c>
      <c r="P325" t="s">
        <v>53</v>
      </c>
      <c r="Q325" t="s">
        <v>45</v>
      </c>
      <c r="R325" t="s">
        <v>36</v>
      </c>
      <c r="S325" t="s">
        <v>36</v>
      </c>
      <c r="T325" t="s">
        <v>46</v>
      </c>
      <c r="U325" t="s">
        <v>65</v>
      </c>
      <c r="V325" t="s">
        <v>65</v>
      </c>
      <c r="W325" t="s">
        <v>65</v>
      </c>
      <c r="X325" t="s">
        <v>38</v>
      </c>
      <c r="Y325" t="s">
        <v>65</v>
      </c>
      <c r="Z325" t="s">
        <v>38</v>
      </c>
      <c r="AA325" t="s">
        <v>60</v>
      </c>
    </row>
    <row r="326" spans="1:27" x14ac:dyDescent="0.25">
      <c r="A326" t="s">
        <v>48</v>
      </c>
      <c r="B326">
        <v>2</v>
      </c>
      <c r="C326">
        <v>2</v>
      </c>
      <c r="D326" t="s">
        <v>29</v>
      </c>
      <c r="E326">
        <v>68</v>
      </c>
      <c r="F326" t="str">
        <f t="shared" si="10"/>
        <v>65+</v>
      </c>
      <c r="G326" t="s">
        <v>87</v>
      </c>
      <c r="H326" t="s">
        <v>94</v>
      </c>
      <c r="I326" t="str">
        <f t="shared" si="11"/>
        <v>Low Income</v>
      </c>
      <c r="J326" t="s">
        <v>41</v>
      </c>
      <c r="K326" t="s">
        <v>42</v>
      </c>
      <c r="L326" t="s">
        <v>85</v>
      </c>
      <c r="M326" t="s">
        <v>43</v>
      </c>
      <c r="N326" t="s">
        <v>32</v>
      </c>
      <c r="O326" t="s">
        <v>100</v>
      </c>
      <c r="P326" t="s">
        <v>68</v>
      </c>
      <c r="Q326" t="s">
        <v>45</v>
      </c>
      <c r="R326" t="s">
        <v>36</v>
      </c>
      <c r="S326" t="s">
        <v>36</v>
      </c>
      <c r="T326" t="s">
        <v>37</v>
      </c>
      <c r="U326" t="s">
        <v>38</v>
      </c>
      <c r="V326" t="s">
        <v>65</v>
      </c>
      <c r="W326" t="s">
        <v>65</v>
      </c>
      <c r="X326" t="s">
        <v>38</v>
      </c>
      <c r="Y326" t="s">
        <v>38</v>
      </c>
      <c r="Z326" t="s">
        <v>38</v>
      </c>
      <c r="AA326" t="s">
        <v>39</v>
      </c>
    </row>
    <row r="327" spans="1:27" x14ac:dyDescent="0.25">
      <c r="A327" t="s">
        <v>26</v>
      </c>
      <c r="B327">
        <v>2</v>
      </c>
      <c r="C327">
        <v>2</v>
      </c>
      <c r="D327" t="s">
        <v>29</v>
      </c>
      <c r="E327">
        <v>47</v>
      </c>
      <c r="F327" t="str">
        <f t="shared" si="10"/>
        <v>30-49</v>
      </c>
      <c r="G327" t="s">
        <v>169</v>
      </c>
      <c r="H327" t="s">
        <v>49</v>
      </c>
      <c r="I327" t="str">
        <f t="shared" si="11"/>
        <v>Middle Income</v>
      </c>
      <c r="J327" t="s">
        <v>41</v>
      </c>
      <c r="K327" t="s">
        <v>42</v>
      </c>
      <c r="L327" t="s">
        <v>71</v>
      </c>
      <c r="M327" t="s">
        <v>57</v>
      </c>
      <c r="N327" t="s">
        <v>51</v>
      </c>
      <c r="O327" t="s">
        <v>90</v>
      </c>
      <c r="P327" t="s">
        <v>53</v>
      </c>
      <c r="Q327" t="s">
        <v>45</v>
      </c>
      <c r="R327" t="s">
        <v>36</v>
      </c>
      <c r="S327" t="s">
        <v>64</v>
      </c>
      <c r="T327" t="s">
        <v>46</v>
      </c>
      <c r="U327" t="s">
        <v>65</v>
      </c>
      <c r="V327" t="s">
        <v>38</v>
      </c>
      <c r="W327" t="s">
        <v>65</v>
      </c>
      <c r="X327" t="s">
        <v>38</v>
      </c>
      <c r="Y327" t="s">
        <v>38</v>
      </c>
      <c r="Z327" t="s">
        <v>38</v>
      </c>
      <c r="AA327" t="s">
        <v>60</v>
      </c>
    </row>
    <row r="328" spans="1:27" x14ac:dyDescent="0.25">
      <c r="A328" t="s">
        <v>26</v>
      </c>
      <c r="B328">
        <v>3</v>
      </c>
      <c r="C328">
        <v>3</v>
      </c>
      <c r="D328" t="s">
        <v>29</v>
      </c>
      <c r="E328">
        <v>40</v>
      </c>
      <c r="F328" t="str">
        <f t="shared" si="10"/>
        <v>30-49</v>
      </c>
      <c r="G328" t="s">
        <v>169</v>
      </c>
      <c r="H328" t="s">
        <v>75</v>
      </c>
      <c r="I328" t="str">
        <f t="shared" si="11"/>
        <v>Middle Income</v>
      </c>
      <c r="J328" t="s">
        <v>41</v>
      </c>
      <c r="K328" t="s">
        <v>42</v>
      </c>
      <c r="L328" t="s">
        <v>71</v>
      </c>
      <c r="M328" t="s">
        <v>67</v>
      </c>
      <c r="N328" t="s">
        <v>32</v>
      </c>
      <c r="O328" t="s">
        <v>52</v>
      </c>
      <c r="P328" t="s">
        <v>53</v>
      </c>
      <c r="Q328" t="s">
        <v>45</v>
      </c>
      <c r="R328" t="s">
        <v>36</v>
      </c>
      <c r="S328" t="s">
        <v>54</v>
      </c>
      <c r="T328" t="s">
        <v>46</v>
      </c>
      <c r="U328" t="s">
        <v>38</v>
      </c>
      <c r="V328" t="s">
        <v>38</v>
      </c>
      <c r="W328" t="s">
        <v>38</v>
      </c>
      <c r="X328" t="s">
        <v>65</v>
      </c>
      <c r="Y328" t="s">
        <v>38</v>
      </c>
      <c r="Z328" t="s">
        <v>38</v>
      </c>
      <c r="AA328" t="s">
        <v>47</v>
      </c>
    </row>
    <row r="329" spans="1:27" x14ac:dyDescent="0.25">
      <c r="A329" t="s">
        <v>26</v>
      </c>
      <c r="B329">
        <v>3</v>
      </c>
      <c r="C329">
        <v>3</v>
      </c>
      <c r="D329" t="s">
        <v>29</v>
      </c>
      <c r="E329">
        <v>50</v>
      </c>
      <c r="F329" t="str">
        <f t="shared" si="10"/>
        <v>50-64</v>
      </c>
      <c r="G329" t="s">
        <v>169</v>
      </c>
      <c r="H329" t="s">
        <v>66</v>
      </c>
      <c r="I329" t="str">
        <f t="shared" si="11"/>
        <v>Refused</v>
      </c>
      <c r="J329" t="s">
        <v>41</v>
      </c>
      <c r="K329" t="s">
        <v>42</v>
      </c>
      <c r="L329" t="s">
        <v>71</v>
      </c>
      <c r="M329" t="s">
        <v>31</v>
      </c>
      <c r="N329" t="s">
        <v>32</v>
      </c>
      <c r="O329" t="s">
        <v>117</v>
      </c>
      <c r="P329" t="s">
        <v>34</v>
      </c>
      <c r="Q329" t="s">
        <v>35</v>
      </c>
      <c r="R329" t="s">
        <v>36</v>
      </c>
      <c r="S329" t="s">
        <v>36</v>
      </c>
      <c r="T329" t="s">
        <v>46</v>
      </c>
      <c r="U329" t="s">
        <v>38</v>
      </c>
      <c r="V329" t="s">
        <v>65</v>
      </c>
      <c r="W329" t="s">
        <v>65</v>
      </c>
      <c r="X329" t="s">
        <v>38</v>
      </c>
      <c r="Y329" t="s">
        <v>38</v>
      </c>
      <c r="Z329" t="s">
        <v>38</v>
      </c>
      <c r="AA329" t="s">
        <v>39</v>
      </c>
    </row>
    <row r="330" spans="1:27" x14ac:dyDescent="0.25">
      <c r="A330" t="s">
        <v>26</v>
      </c>
      <c r="B330">
        <v>4</v>
      </c>
      <c r="C330">
        <v>2</v>
      </c>
      <c r="D330" t="s">
        <v>29</v>
      </c>
      <c r="E330">
        <v>38</v>
      </c>
      <c r="F330" t="str">
        <f t="shared" si="10"/>
        <v>30-49</v>
      </c>
      <c r="G330" t="s">
        <v>27</v>
      </c>
      <c r="H330" t="s">
        <v>75</v>
      </c>
      <c r="I330" t="str">
        <f t="shared" si="11"/>
        <v>Middle Income</v>
      </c>
      <c r="J330" t="s">
        <v>29</v>
      </c>
      <c r="K330" t="s">
        <v>30</v>
      </c>
      <c r="L330" t="s">
        <v>71</v>
      </c>
      <c r="M330" t="s">
        <v>67</v>
      </c>
      <c r="N330" t="s">
        <v>51</v>
      </c>
      <c r="O330" t="s">
        <v>52</v>
      </c>
      <c r="P330" t="s">
        <v>72</v>
      </c>
      <c r="Q330" t="s">
        <v>45</v>
      </c>
      <c r="R330" t="s">
        <v>36</v>
      </c>
      <c r="S330" t="s">
        <v>64</v>
      </c>
      <c r="T330" t="s">
        <v>37</v>
      </c>
      <c r="U330" t="s">
        <v>65</v>
      </c>
      <c r="V330" t="s">
        <v>38</v>
      </c>
      <c r="W330" t="s">
        <v>38</v>
      </c>
      <c r="X330" t="s">
        <v>65</v>
      </c>
      <c r="Y330" t="s">
        <v>38</v>
      </c>
      <c r="Z330" t="s">
        <v>38</v>
      </c>
      <c r="AA330" t="s">
        <v>47</v>
      </c>
    </row>
    <row r="331" spans="1:27" x14ac:dyDescent="0.25">
      <c r="A331" t="s">
        <v>26</v>
      </c>
      <c r="B331">
        <v>2</v>
      </c>
      <c r="C331">
        <v>2</v>
      </c>
      <c r="D331" t="s">
        <v>29</v>
      </c>
      <c r="E331">
        <v>46</v>
      </c>
      <c r="F331" t="str">
        <f t="shared" si="10"/>
        <v>30-49</v>
      </c>
      <c r="G331" t="s">
        <v>169</v>
      </c>
      <c r="H331" t="s">
        <v>49</v>
      </c>
      <c r="I331" t="str">
        <f t="shared" si="11"/>
        <v>Middle Income</v>
      </c>
      <c r="J331" t="s">
        <v>41</v>
      </c>
      <c r="K331" t="s">
        <v>42</v>
      </c>
      <c r="L331" t="s">
        <v>71</v>
      </c>
      <c r="M331" t="s">
        <v>43</v>
      </c>
      <c r="N331" t="s">
        <v>32</v>
      </c>
      <c r="O331" t="s">
        <v>62</v>
      </c>
      <c r="P331" t="s">
        <v>53</v>
      </c>
      <c r="Q331" t="s">
        <v>45</v>
      </c>
      <c r="R331" t="s">
        <v>36</v>
      </c>
      <c r="S331" t="s">
        <v>36</v>
      </c>
      <c r="T331" t="s">
        <v>46</v>
      </c>
      <c r="U331" t="s">
        <v>65</v>
      </c>
      <c r="V331" t="s">
        <v>65</v>
      </c>
      <c r="W331" t="s">
        <v>65</v>
      </c>
      <c r="X331" t="s">
        <v>65</v>
      </c>
      <c r="Y331" t="s">
        <v>65</v>
      </c>
      <c r="Z331" t="s">
        <v>38</v>
      </c>
      <c r="AA331" t="s">
        <v>39</v>
      </c>
    </row>
    <row r="332" spans="1:27" x14ac:dyDescent="0.25">
      <c r="A332" t="s">
        <v>83</v>
      </c>
      <c r="B332">
        <v>1</v>
      </c>
      <c r="C332">
        <v>1</v>
      </c>
      <c r="D332" t="s">
        <v>29</v>
      </c>
      <c r="E332">
        <v>65</v>
      </c>
      <c r="F332" t="str">
        <f t="shared" si="10"/>
        <v>65+</v>
      </c>
      <c r="G332" t="s">
        <v>169</v>
      </c>
      <c r="H332" t="s">
        <v>49</v>
      </c>
      <c r="I332" t="str">
        <f t="shared" si="11"/>
        <v>Middle Income</v>
      </c>
      <c r="J332" t="s">
        <v>41</v>
      </c>
      <c r="K332" t="s">
        <v>84</v>
      </c>
      <c r="L332" t="s">
        <v>71</v>
      </c>
      <c r="M332" t="s">
        <v>50</v>
      </c>
      <c r="N332" t="s">
        <v>32</v>
      </c>
      <c r="O332" t="s">
        <v>62</v>
      </c>
      <c r="P332" t="s">
        <v>72</v>
      </c>
      <c r="Q332" t="s">
        <v>45</v>
      </c>
      <c r="R332" t="s">
        <v>54</v>
      </c>
      <c r="S332" t="s">
        <v>64</v>
      </c>
      <c r="T332" t="s">
        <v>37</v>
      </c>
      <c r="U332" t="s">
        <v>38</v>
      </c>
      <c r="V332" t="s">
        <v>65</v>
      </c>
      <c r="W332" t="s">
        <v>38</v>
      </c>
      <c r="X332" t="s">
        <v>38</v>
      </c>
      <c r="Y332" t="s">
        <v>38</v>
      </c>
      <c r="Z332" t="s">
        <v>38</v>
      </c>
      <c r="AA332" t="s">
        <v>47</v>
      </c>
    </row>
    <row r="333" spans="1:27" x14ac:dyDescent="0.25">
      <c r="A333" t="s">
        <v>26</v>
      </c>
      <c r="B333">
        <v>3</v>
      </c>
      <c r="C333">
        <v>3</v>
      </c>
      <c r="D333" t="s">
        <v>29</v>
      </c>
      <c r="E333">
        <v>70</v>
      </c>
      <c r="F333" t="str">
        <f t="shared" si="10"/>
        <v>65+</v>
      </c>
      <c r="G333" t="s">
        <v>105</v>
      </c>
      <c r="H333" t="s">
        <v>94</v>
      </c>
      <c r="I333" t="str">
        <f t="shared" si="11"/>
        <v>Low Income</v>
      </c>
      <c r="J333" t="s">
        <v>41</v>
      </c>
      <c r="K333" t="s">
        <v>42</v>
      </c>
      <c r="L333" t="s">
        <v>71</v>
      </c>
      <c r="M333" t="s">
        <v>31</v>
      </c>
      <c r="N333" t="s">
        <v>32</v>
      </c>
      <c r="O333" t="s">
        <v>90</v>
      </c>
      <c r="P333" t="s">
        <v>113</v>
      </c>
      <c r="Q333" t="s">
        <v>35</v>
      </c>
      <c r="R333" t="s">
        <v>36</v>
      </c>
      <c r="S333" t="s">
        <v>64</v>
      </c>
      <c r="T333" t="s">
        <v>37</v>
      </c>
      <c r="U333" t="s">
        <v>38</v>
      </c>
      <c r="V333" t="s">
        <v>38</v>
      </c>
      <c r="W333" t="s">
        <v>38</v>
      </c>
      <c r="X333" t="s">
        <v>38</v>
      </c>
      <c r="Y333" t="s">
        <v>38</v>
      </c>
      <c r="Z333" t="s">
        <v>38</v>
      </c>
      <c r="AA333" t="s">
        <v>47</v>
      </c>
    </row>
    <row r="334" spans="1:27" x14ac:dyDescent="0.25">
      <c r="A334" t="s">
        <v>97</v>
      </c>
      <c r="B334">
        <v>5</v>
      </c>
      <c r="C334">
        <v>2</v>
      </c>
      <c r="D334" t="s">
        <v>41</v>
      </c>
      <c r="E334" t="s">
        <v>66</v>
      </c>
      <c r="F334" t="str">
        <f t="shared" si="10"/>
        <v>65+</v>
      </c>
      <c r="G334" t="s">
        <v>169</v>
      </c>
      <c r="H334" t="s">
        <v>94</v>
      </c>
      <c r="I334" t="str">
        <f t="shared" si="11"/>
        <v>Low Income</v>
      </c>
      <c r="J334" t="s">
        <v>41</v>
      </c>
      <c r="K334" t="s">
        <v>42</v>
      </c>
      <c r="L334" t="s">
        <v>71</v>
      </c>
      <c r="M334" t="s">
        <v>31</v>
      </c>
      <c r="N334" t="s">
        <v>32</v>
      </c>
      <c r="O334" t="s">
        <v>52</v>
      </c>
      <c r="P334" t="s">
        <v>63</v>
      </c>
      <c r="Q334" t="s">
        <v>45</v>
      </c>
      <c r="R334" t="s">
        <v>36</v>
      </c>
      <c r="S334" t="s">
        <v>36</v>
      </c>
      <c r="T334" t="s">
        <v>59</v>
      </c>
      <c r="U334" t="s">
        <v>38</v>
      </c>
      <c r="V334" t="s">
        <v>65</v>
      </c>
      <c r="W334" t="s">
        <v>65</v>
      </c>
      <c r="X334" t="s">
        <v>65</v>
      </c>
      <c r="Y334" t="s">
        <v>65</v>
      </c>
      <c r="Z334" t="s">
        <v>38</v>
      </c>
      <c r="AA334" t="s">
        <v>39</v>
      </c>
    </row>
    <row r="335" spans="1:27" x14ac:dyDescent="0.25">
      <c r="A335" t="s">
        <v>83</v>
      </c>
      <c r="B335">
        <v>1</v>
      </c>
      <c r="C335">
        <v>1</v>
      </c>
      <c r="D335" t="s">
        <v>29</v>
      </c>
      <c r="E335">
        <v>70</v>
      </c>
      <c r="F335" t="str">
        <f t="shared" si="10"/>
        <v>65+</v>
      </c>
      <c r="G335" t="s">
        <v>169</v>
      </c>
      <c r="H335" t="s">
        <v>28</v>
      </c>
      <c r="I335" t="str">
        <f t="shared" si="11"/>
        <v>Low Income</v>
      </c>
      <c r="J335" t="s">
        <v>41</v>
      </c>
      <c r="K335" t="s">
        <v>42</v>
      </c>
      <c r="L335" t="s">
        <v>71</v>
      </c>
      <c r="M335" t="s">
        <v>57</v>
      </c>
      <c r="N335" t="s">
        <v>51</v>
      </c>
      <c r="O335" t="s">
        <v>123</v>
      </c>
      <c r="P335" t="s">
        <v>113</v>
      </c>
      <c r="Q335" t="s">
        <v>35</v>
      </c>
      <c r="R335" t="s">
        <v>36</v>
      </c>
      <c r="S335" t="s">
        <v>36</v>
      </c>
      <c r="T335" t="s">
        <v>81</v>
      </c>
      <c r="U335" t="s">
        <v>38</v>
      </c>
      <c r="V335" t="s">
        <v>38</v>
      </c>
      <c r="W335" t="s">
        <v>38</v>
      </c>
      <c r="X335" t="s">
        <v>65</v>
      </c>
      <c r="Y335" t="s">
        <v>38</v>
      </c>
      <c r="Z335" t="s">
        <v>38</v>
      </c>
      <c r="AA335" t="s">
        <v>47</v>
      </c>
    </row>
    <row r="336" spans="1:27" x14ac:dyDescent="0.25">
      <c r="A336" t="s">
        <v>48</v>
      </c>
      <c r="B336">
        <v>1</v>
      </c>
      <c r="C336">
        <v>1</v>
      </c>
      <c r="D336" t="s">
        <v>29</v>
      </c>
      <c r="E336">
        <v>59</v>
      </c>
      <c r="F336" t="str">
        <f t="shared" si="10"/>
        <v>50-64</v>
      </c>
      <c r="G336" t="s">
        <v>169</v>
      </c>
      <c r="H336" t="s">
        <v>82</v>
      </c>
      <c r="I336" t="str">
        <f t="shared" si="11"/>
        <v>High Income</v>
      </c>
      <c r="J336" t="s">
        <v>41</v>
      </c>
      <c r="K336" t="s">
        <v>42</v>
      </c>
      <c r="L336" t="s">
        <v>71</v>
      </c>
      <c r="M336" t="s">
        <v>67</v>
      </c>
      <c r="N336" t="s">
        <v>32</v>
      </c>
      <c r="O336" t="s">
        <v>52</v>
      </c>
      <c r="P336" t="s">
        <v>53</v>
      </c>
      <c r="Q336" t="s">
        <v>45</v>
      </c>
      <c r="R336" t="s">
        <v>36</v>
      </c>
      <c r="S336" t="s">
        <v>36</v>
      </c>
      <c r="T336" t="s">
        <v>59</v>
      </c>
      <c r="U336" t="s">
        <v>38</v>
      </c>
      <c r="V336" t="s">
        <v>38</v>
      </c>
      <c r="W336" t="s">
        <v>38</v>
      </c>
      <c r="X336" t="s">
        <v>38</v>
      </c>
      <c r="Y336" t="s">
        <v>38</v>
      </c>
      <c r="Z336" t="s">
        <v>38</v>
      </c>
      <c r="AA336" t="s">
        <v>47</v>
      </c>
    </row>
    <row r="337" spans="1:27" x14ac:dyDescent="0.25">
      <c r="A337" t="s">
        <v>55</v>
      </c>
      <c r="B337">
        <v>2</v>
      </c>
      <c r="C337">
        <v>2</v>
      </c>
      <c r="D337" t="s">
        <v>29</v>
      </c>
      <c r="E337">
        <v>38</v>
      </c>
      <c r="F337" t="str">
        <f t="shared" si="10"/>
        <v>30-49</v>
      </c>
      <c r="G337" t="s">
        <v>27</v>
      </c>
      <c r="H337" t="s">
        <v>95</v>
      </c>
      <c r="I337" t="str">
        <f t="shared" si="11"/>
        <v>Low Income</v>
      </c>
      <c r="J337" t="s">
        <v>41</v>
      </c>
      <c r="K337" t="s">
        <v>42</v>
      </c>
      <c r="L337" t="s">
        <v>71</v>
      </c>
      <c r="M337" t="s">
        <v>50</v>
      </c>
      <c r="N337" t="s">
        <v>51</v>
      </c>
      <c r="O337" t="s">
        <v>98</v>
      </c>
      <c r="P337" t="s">
        <v>53</v>
      </c>
      <c r="Q337" t="s">
        <v>45</v>
      </c>
      <c r="R337" t="s">
        <v>36</v>
      </c>
      <c r="S337" t="s">
        <v>36</v>
      </c>
      <c r="T337" t="s">
        <v>37</v>
      </c>
      <c r="U337" t="s">
        <v>38</v>
      </c>
      <c r="V337" t="s">
        <v>38</v>
      </c>
      <c r="W337" t="s">
        <v>65</v>
      </c>
      <c r="X337" t="s">
        <v>65</v>
      </c>
      <c r="Y337" t="s">
        <v>38</v>
      </c>
      <c r="Z337" t="s">
        <v>38</v>
      </c>
      <c r="AA337" t="s">
        <v>47</v>
      </c>
    </row>
    <row r="338" spans="1:27" x14ac:dyDescent="0.25">
      <c r="A338" t="s">
        <v>97</v>
      </c>
      <c r="B338">
        <v>2</v>
      </c>
      <c r="C338">
        <v>2</v>
      </c>
      <c r="D338" t="s">
        <v>29</v>
      </c>
      <c r="E338">
        <v>35</v>
      </c>
      <c r="F338" t="str">
        <f t="shared" si="10"/>
        <v>30-49</v>
      </c>
      <c r="G338" t="s">
        <v>169</v>
      </c>
      <c r="H338" t="s">
        <v>75</v>
      </c>
      <c r="I338" t="str">
        <f t="shared" si="11"/>
        <v>Middle Income</v>
      </c>
      <c r="J338" t="s">
        <v>29</v>
      </c>
      <c r="K338" t="s">
        <v>30</v>
      </c>
      <c r="L338" t="s">
        <v>71</v>
      </c>
      <c r="M338" t="s">
        <v>43</v>
      </c>
      <c r="N338" t="s">
        <v>32</v>
      </c>
      <c r="O338" t="s">
        <v>52</v>
      </c>
      <c r="P338" t="s">
        <v>72</v>
      </c>
      <c r="Q338" t="s">
        <v>73</v>
      </c>
      <c r="R338" t="s">
        <v>74</v>
      </c>
      <c r="S338" t="s">
        <v>64</v>
      </c>
      <c r="T338" t="s">
        <v>81</v>
      </c>
      <c r="U338" t="s">
        <v>38</v>
      </c>
      <c r="V338" t="s">
        <v>65</v>
      </c>
      <c r="W338" t="s">
        <v>65</v>
      </c>
      <c r="X338" t="s">
        <v>38</v>
      </c>
      <c r="Y338" t="s">
        <v>38</v>
      </c>
      <c r="Z338" t="s">
        <v>38</v>
      </c>
      <c r="AA338" t="s">
        <v>47</v>
      </c>
    </row>
    <row r="339" spans="1:27" x14ac:dyDescent="0.25">
      <c r="A339" t="s">
        <v>55</v>
      </c>
      <c r="B339">
        <v>4</v>
      </c>
      <c r="C339">
        <v>4</v>
      </c>
      <c r="D339" t="s">
        <v>29</v>
      </c>
      <c r="E339">
        <v>28</v>
      </c>
      <c r="F339" t="str">
        <f t="shared" si="10"/>
        <v>18-29</v>
      </c>
      <c r="G339" t="s">
        <v>91</v>
      </c>
      <c r="H339" t="s">
        <v>66</v>
      </c>
      <c r="I339" t="str">
        <f t="shared" si="11"/>
        <v>Refused</v>
      </c>
      <c r="J339" t="s">
        <v>41</v>
      </c>
      <c r="K339" t="s">
        <v>42</v>
      </c>
      <c r="L339" t="s">
        <v>71</v>
      </c>
      <c r="M339" t="s">
        <v>67</v>
      </c>
      <c r="N339" t="s">
        <v>51</v>
      </c>
      <c r="O339" t="s">
        <v>52</v>
      </c>
      <c r="P339" t="s">
        <v>76</v>
      </c>
      <c r="Q339" t="s">
        <v>73</v>
      </c>
      <c r="R339" t="s">
        <v>36</v>
      </c>
      <c r="S339" t="s">
        <v>36</v>
      </c>
      <c r="T339" t="s">
        <v>59</v>
      </c>
      <c r="U339" t="s">
        <v>38</v>
      </c>
      <c r="V339" t="s">
        <v>38</v>
      </c>
      <c r="W339" t="s">
        <v>38</v>
      </c>
      <c r="X339" t="s">
        <v>38</v>
      </c>
      <c r="Y339" t="s">
        <v>38</v>
      </c>
      <c r="Z339" t="s">
        <v>38</v>
      </c>
      <c r="AA339" t="s">
        <v>60</v>
      </c>
    </row>
    <row r="340" spans="1:27" x14ac:dyDescent="0.25">
      <c r="A340" t="s">
        <v>26</v>
      </c>
      <c r="B340">
        <v>3</v>
      </c>
      <c r="C340">
        <v>3</v>
      </c>
      <c r="D340" t="s">
        <v>29</v>
      </c>
      <c r="E340">
        <v>47</v>
      </c>
      <c r="F340" t="str">
        <f t="shared" si="10"/>
        <v>30-49</v>
      </c>
      <c r="G340" t="s">
        <v>27</v>
      </c>
      <c r="H340" t="s">
        <v>75</v>
      </c>
      <c r="I340" t="str">
        <f t="shared" si="11"/>
        <v>Middle Income</v>
      </c>
      <c r="J340" t="s">
        <v>41</v>
      </c>
      <c r="K340" t="s">
        <v>42</v>
      </c>
      <c r="L340" t="s">
        <v>71</v>
      </c>
      <c r="M340" t="s">
        <v>57</v>
      </c>
      <c r="N340" t="s">
        <v>32</v>
      </c>
      <c r="O340" t="s">
        <v>52</v>
      </c>
      <c r="P340" t="s">
        <v>53</v>
      </c>
      <c r="Q340" t="s">
        <v>45</v>
      </c>
      <c r="R340" t="s">
        <v>36</v>
      </c>
      <c r="S340" t="s">
        <v>36</v>
      </c>
      <c r="T340" t="s">
        <v>46</v>
      </c>
      <c r="U340" t="s">
        <v>38</v>
      </c>
      <c r="V340" t="s">
        <v>38</v>
      </c>
      <c r="W340" t="s">
        <v>38</v>
      </c>
      <c r="X340" t="s">
        <v>38</v>
      </c>
      <c r="Y340" t="s">
        <v>38</v>
      </c>
      <c r="Z340" t="s">
        <v>38</v>
      </c>
      <c r="AA340" t="s">
        <v>60</v>
      </c>
    </row>
    <row r="341" spans="1:27" x14ac:dyDescent="0.25">
      <c r="A341" t="s">
        <v>55</v>
      </c>
      <c r="B341">
        <v>1</v>
      </c>
      <c r="C341">
        <v>1</v>
      </c>
      <c r="D341" t="s">
        <v>29</v>
      </c>
      <c r="E341">
        <v>23</v>
      </c>
      <c r="F341" t="str">
        <f t="shared" si="10"/>
        <v>18-29</v>
      </c>
      <c r="G341" t="s">
        <v>27</v>
      </c>
      <c r="H341" t="s">
        <v>56</v>
      </c>
      <c r="I341" t="str">
        <f t="shared" si="11"/>
        <v>Low Income</v>
      </c>
      <c r="J341" t="s">
        <v>41</v>
      </c>
      <c r="K341" t="s">
        <v>42</v>
      </c>
      <c r="L341" t="s">
        <v>85</v>
      </c>
      <c r="M341" t="s">
        <v>67</v>
      </c>
      <c r="N341" t="s">
        <v>51</v>
      </c>
      <c r="O341" t="s">
        <v>79</v>
      </c>
      <c r="P341" t="s">
        <v>88</v>
      </c>
      <c r="Q341" t="s">
        <v>45</v>
      </c>
      <c r="R341" t="s">
        <v>74</v>
      </c>
      <c r="S341" t="s">
        <v>54</v>
      </c>
      <c r="T341" t="s">
        <v>46</v>
      </c>
      <c r="U341" t="s">
        <v>38</v>
      </c>
      <c r="V341" t="s">
        <v>34</v>
      </c>
      <c r="W341" t="s">
        <v>34</v>
      </c>
      <c r="X341" t="s">
        <v>38</v>
      </c>
      <c r="Y341" t="s">
        <v>38</v>
      </c>
      <c r="Z341" t="s">
        <v>38</v>
      </c>
      <c r="AA341" t="s">
        <v>47</v>
      </c>
    </row>
    <row r="342" spans="1:27" x14ac:dyDescent="0.25">
      <c r="A342" t="s">
        <v>26</v>
      </c>
      <c r="B342">
        <v>2</v>
      </c>
      <c r="C342">
        <v>2</v>
      </c>
      <c r="D342" t="s">
        <v>29</v>
      </c>
      <c r="E342">
        <v>46</v>
      </c>
      <c r="F342" t="str">
        <f t="shared" si="10"/>
        <v>30-49</v>
      </c>
      <c r="G342" t="s">
        <v>69</v>
      </c>
      <c r="H342" t="s">
        <v>101</v>
      </c>
      <c r="I342" t="str">
        <f t="shared" si="11"/>
        <v>High Income</v>
      </c>
      <c r="J342" t="s">
        <v>41</v>
      </c>
      <c r="K342" t="s">
        <v>42</v>
      </c>
      <c r="L342" t="s">
        <v>71</v>
      </c>
      <c r="M342" t="s">
        <v>57</v>
      </c>
      <c r="N342" t="s">
        <v>32</v>
      </c>
      <c r="O342" t="s">
        <v>62</v>
      </c>
      <c r="P342" t="s">
        <v>113</v>
      </c>
      <c r="Q342" t="s">
        <v>45</v>
      </c>
      <c r="R342" t="s">
        <v>36</v>
      </c>
      <c r="S342" t="s">
        <v>36</v>
      </c>
      <c r="T342" t="s">
        <v>37</v>
      </c>
      <c r="U342" t="s">
        <v>38</v>
      </c>
      <c r="V342" t="s">
        <v>38</v>
      </c>
      <c r="W342" t="s">
        <v>38</v>
      </c>
      <c r="X342" t="s">
        <v>38</v>
      </c>
      <c r="Y342" t="s">
        <v>38</v>
      </c>
      <c r="Z342" t="s">
        <v>38</v>
      </c>
      <c r="AA342" t="s">
        <v>47</v>
      </c>
    </row>
    <row r="343" spans="1:27" x14ac:dyDescent="0.25">
      <c r="A343" t="s">
        <v>55</v>
      </c>
      <c r="B343">
        <v>1</v>
      </c>
      <c r="C343">
        <v>1</v>
      </c>
      <c r="D343" t="s">
        <v>29</v>
      </c>
      <c r="E343">
        <v>77</v>
      </c>
      <c r="F343" t="str">
        <f t="shared" si="10"/>
        <v>65+</v>
      </c>
      <c r="G343" t="s">
        <v>87</v>
      </c>
      <c r="H343" t="s">
        <v>95</v>
      </c>
      <c r="I343" t="str">
        <f t="shared" si="11"/>
        <v>Low Income</v>
      </c>
      <c r="J343" t="s">
        <v>41</v>
      </c>
      <c r="K343" t="s">
        <v>84</v>
      </c>
      <c r="L343" t="s">
        <v>71</v>
      </c>
      <c r="M343" t="s">
        <v>57</v>
      </c>
      <c r="N343" t="s">
        <v>32</v>
      </c>
      <c r="O343" t="s">
        <v>90</v>
      </c>
      <c r="P343" t="s">
        <v>53</v>
      </c>
      <c r="Q343" t="s">
        <v>45</v>
      </c>
      <c r="R343" t="s">
        <v>74</v>
      </c>
      <c r="S343" t="s">
        <v>64</v>
      </c>
      <c r="T343" t="s">
        <v>37</v>
      </c>
      <c r="U343" t="s">
        <v>38</v>
      </c>
      <c r="V343" t="s">
        <v>38</v>
      </c>
      <c r="W343" t="s">
        <v>38</v>
      </c>
      <c r="X343" t="s">
        <v>38</v>
      </c>
      <c r="Y343" t="s">
        <v>38</v>
      </c>
      <c r="Z343" t="s">
        <v>65</v>
      </c>
      <c r="AA343" t="s">
        <v>47</v>
      </c>
    </row>
    <row r="344" spans="1:27" x14ac:dyDescent="0.25">
      <c r="A344" t="s">
        <v>26</v>
      </c>
      <c r="B344">
        <v>2</v>
      </c>
      <c r="C344">
        <v>2</v>
      </c>
      <c r="D344" t="s">
        <v>29</v>
      </c>
      <c r="E344">
        <v>36</v>
      </c>
      <c r="F344" t="str">
        <f t="shared" si="10"/>
        <v>30-49</v>
      </c>
      <c r="G344" t="s">
        <v>27</v>
      </c>
      <c r="H344" t="s">
        <v>28</v>
      </c>
      <c r="I344" t="str">
        <f t="shared" si="11"/>
        <v>Low Income</v>
      </c>
      <c r="J344" t="s">
        <v>41</v>
      </c>
      <c r="K344" t="s">
        <v>42</v>
      </c>
      <c r="L344" t="s">
        <v>71</v>
      </c>
      <c r="M344" t="s">
        <v>50</v>
      </c>
      <c r="N344" t="s">
        <v>32</v>
      </c>
      <c r="O344" t="s">
        <v>62</v>
      </c>
      <c r="P344" t="s">
        <v>63</v>
      </c>
      <c r="Q344" t="s">
        <v>45</v>
      </c>
      <c r="R344" t="s">
        <v>54</v>
      </c>
      <c r="S344" t="s">
        <v>54</v>
      </c>
      <c r="T344" t="s">
        <v>37</v>
      </c>
      <c r="U344" t="s">
        <v>38</v>
      </c>
      <c r="V344" t="s">
        <v>65</v>
      </c>
      <c r="W344" t="s">
        <v>65</v>
      </c>
      <c r="X344" t="s">
        <v>38</v>
      </c>
      <c r="Y344" t="s">
        <v>65</v>
      </c>
      <c r="Z344" t="s">
        <v>38</v>
      </c>
      <c r="AA344" t="s">
        <v>39</v>
      </c>
    </row>
    <row r="345" spans="1:27" x14ac:dyDescent="0.25">
      <c r="A345" t="s">
        <v>26</v>
      </c>
      <c r="B345">
        <v>2</v>
      </c>
      <c r="C345">
        <v>2</v>
      </c>
      <c r="D345" t="s">
        <v>29</v>
      </c>
      <c r="E345">
        <v>61</v>
      </c>
      <c r="F345" t="str">
        <f t="shared" si="10"/>
        <v>50-64</v>
      </c>
      <c r="G345" t="s">
        <v>27</v>
      </c>
      <c r="H345" t="s">
        <v>75</v>
      </c>
      <c r="I345" t="str">
        <f t="shared" si="11"/>
        <v>Middle Income</v>
      </c>
      <c r="J345" t="s">
        <v>41</v>
      </c>
      <c r="K345" t="s">
        <v>42</v>
      </c>
      <c r="L345" t="s">
        <v>71</v>
      </c>
      <c r="M345" t="s">
        <v>31</v>
      </c>
      <c r="N345" t="s">
        <v>51</v>
      </c>
      <c r="O345" t="s">
        <v>33</v>
      </c>
      <c r="P345" t="s">
        <v>63</v>
      </c>
      <c r="Q345" t="s">
        <v>35</v>
      </c>
      <c r="R345" t="s">
        <v>74</v>
      </c>
      <c r="S345" t="s">
        <v>36</v>
      </c>
      <c r="T345" t="s">
        <v>37</v>
      </c>
      <c r="U345" t="s">
        <v>38</v>
      </c>
      <c r="V345" t="s">
        <v>38</v>
      </c>
      <c r="W345" t="s">
        <v>38</v>
      </c>
      <c r="X345" t="s">
        <v>38</v>
      </c>
      <c r="Y345" t="s">
        <v>38</v>
      </c>
      <c r="Z345" t="s">
        <v>38</v>
      </c>
      <c r="AA345" t="s">
        <v>60</v>
      </c>
    </row>
    <row r="346" spans="1:27" x14ac:dyDescent="0.25">
      <c r="A346" t="s">
        <v>111</v>
      </c>
      <c r="B346">
        <v>2</v>
      </c>
      <c r="C346">
        <v>1</v>
      </c>
      <c r="D346" t="s">
        <v>29</v>
      </c>
      <c r="E346">
        <v>32</v>
      </c>
      <c r="F346" t="str">
        <f t="shared" si="10"/>
        <v>30-49</v>
      </c>
      <c r="G346" t="s">
        <v>169</v>
      </c>
      <c r="H346" t="s">
        <v>75</v>
      </c>
      <c r="I346" t="str">
        <f t="shared" si="11"/>
        <v>Middle Income</v>
      </c>
      <c r="J346" t="s">
        <v>29</v>
      </c>
      <c r="K346" t="s">
        <v>30</v>
      </c>
      <c r="L346" t="s">
        <v>71</v>
      </c>
      <c r="M346" t="s">
        <v>50</v>
      </c>
      <c r="N346" t="s">
        <v>51</v>
      </c>
      <c r="O346" t="s">
        <v>100</v>
      </c>
      <c r="P346" t="s">
        <v>34</v>
      </c>
      <c r="Q346" t="s">
        <v>45</v>
      </c>
      <c r="R346" t="s">
        <v>36</v>
      </c>
      <c r="S346" t="s">
        <v>36</v>
      </c>
      <c r="T346" t="s">
        <v>46</v>
      </c>
      <c r="U346" t="s">
        <v>38</v>
      </c>
      <c r="V346" t="s">
        <v>38</v>
      </c>
      <c r="W346" t="s">
        <v>38</v>
      </c>
      <c r="X346" t="s">
        <v>38</v>
      </c>
      <c r="Y346" t="s">
        <v>38</v>
      </c>
      <c r="Z346" t="s">
        <v>38</v>
      </c>
      <c r="AA346" t="s">
        <v>60</v>
      </c>
    </row>
    <row r="347" spans="1:27" x14ac:dyDescent="0.25">
      <c r="A347" t="s">
        <v>48</v>
      </c>
      <c r="B347">
        <v>4</v>
      </c>
      <c r="C347">
        <v>4</v>
      </c>
      <c r="D347" t="s">
        <v>29</v>
      </c>
      <c r="E347">
        <v>64</v>
      </c>
      <c r="F347" t="str">
        <f t="shared" si="10"/>
        <v>50-64</v>
      </c>
      <c r="G347" t="s">
        <v>69</v>
      </c>
      <c r="H347" t="s">
        <v>95</v>
      </c>
      <c r="I347" t="str">
        <f t="shared" si="11"/>
        <v>Low Income</v>
      </c>
      <c r="J347" t="s">
        <v>41</v>
      </c>
      <c r="K347" t="s">
        <v>124</v>
      </c>
      <c r="L347" t="s">
        <v>71</v>
      </c>
      <c r="M347" t="s">
        <v>57</v>
      </c>
      <c r="N347" t="s">
        <v>51</v>
      </c>
      <c r="O347" t="s">
        <v>103</v>
      </c>
      <c r="P347" t="s">
        <v>53</v>
      </c>
      <c r="Q347" t="s">
        <v>45</v>
      </c>
      <c r="R347" t="s">
        <v>36</v>
      </c>
      <c r="S347" t="s">
        <v>36</v>
      </c>
      <c r="T347" t="s">
        <v>81</v>
      </c>
      <c r="U347" t="s">
        <v>38</v>
      </c>
      <c r="V347" t="s">
        <v>38</v>
      </c>
      <c r="W347" t="s">
        <v>65</v>
      </c>
      <c r="X347" t="s">
        <v>38</v>
      </c>
      <c r="Y347" t="s">
        <v>38</v>
      </c>
      <c r="Z347" t="s">
        <v>38</v>
      </c>
      <c r="AA347" t="s">
        <v>47</v>
      </c>
    </row>
    <row r="348" spans="1:27" x14ac:dyDescent="0.25">
      <c r="A348" t="s">
        <v>26</v>
      </c>
      <c r="B348">
        <v>4</v>
      </c>
      <c r="C348">
        <v>4</v>
      </c>
      <c r="D348" t="s">
        <v>29</v>
      </c>
      <c r="E348">
        <v>69</v>
      </c>
      <c r="F348" t="str">
        <f t="shared" si="10"/>
        <v>65+</v>
      </c>
      <c r="G348" t="s">
        <v>169</v>
      </c>
      <c r="H348" t="s">
        <v>49</v>
      </c>
      <c r="I348" t="str">
        <f t="shared" si="11"/>
        <v>Middle Income</v>
      </c>
      <c r="J348" t="s">
        <v>41</v>
      </c>
      <c r="K348" t="s">
        <v>42</v>
      </c>
      <c r="L348" t="s">
        <v>71</v>
      </c>
      <c r="M348" t="s">
        <v>57</v>
      </c>
      <c r="N348" t="s">
        <v>51</v>
      </c>
      <c r="O348" t="s">
        <v>90</v>
      </c>
      <c r="P348" t="s">
        <v>72</v>
      </c>
      <c r="Q348" t="s">
        <v>45</v>
      </c>
      <c r="R348" t="s">
        <v>74</v>
      </c>
      <c r="S348" t="s">
        <v>64</v>
      </c>
      <c r="T348" t="s">
        <v>59</v>
      </c>
      <c r="U348" t="s">
        <v>38</v>
      </c>
      <c r="V348" t="s">
        <v>38</v>
      </c>
      <c r="W348" t="s">
        <v>38</v>
      </c>
      <c r="X348" t="s">
        <v>38</v>
      </c>
      <c r="Y348" t="s">
        <v>38</v>
      </c>
      <c r="Z348" t="s">
        <v>38</v>
      </c>
      <c r="AA348" t="s">
        <v>39</v>
      </c>
    </row>
    <row r="349" spans="1:27" x14ac:dyDescent="0.25">
      <c r="A349" t="s">
        <v>83</v>
      </c>
      <c r="B349">
        <v>1</v>
      </c>
      <c r="C349">
        <v>1</v>
      </c>
      <c r="D349" t="s">
        <v>29</v>
      </c>
      <c r="E349">
        <v>51</v>
      </c>
      <c r="F349" t="str">
        <f t="shared" si="10"/>
        <v>50-64</v>
      </c>
      <c r="G349" t="s">
        <v>169</v>
      </c>
      <c r="H349" t="s">
        <v>82</v>
      </c>
      <c r="I349" t="str">
        <f t="shared" si="11"/>
        <v>High Income</v>
      </c>
      <c r="J349" t="s">
        <v>41</v>
      </c>
      <c r="K349" t="s">
        <v>42</v>
      </c>
      <c r="L349" t="s">
        <v>71</v>
      </c>
      <c r="M349" t="s">
        <v>31</v>
      </c>
      <c r="N349" t="s">
        <v>32</v>
      </c>
      <c r="O349" t="s">
        <v>52</v>
      </c>
      <c r="P349" t="s">
        <v>72</v>
      </c>
      <c r="Q349" t="s">
        <v>45</v>
      </c>
      <c r="R349" t="s">
        <v>36</v>
      </c>
      <c r="S349" t="s">
        <v>36</v>
      </c>
      <c r="T349" t="s">
        <v>59</v>
      </c>
      <c r="U349" t="s">
        <v>38</v>
      </c>
      <c r="V349" t="s">
        <v>65</v>
      </c>
      <c r="W349" t="s">
        <v>65</v>
      </c>
      <c r="X349" t="s">
        <v>65</v>
      </c>
      <c r="Y349" t="s">
        <v>38</v>
      </c>
      <c r="Z349" t="s">
        <v>38</v>
      </c>
      <c r="AA349" t="s">
        <v>39</v>
      </c>
    </row>
    <row r="350" spans="1:27" x14ac:dyDescent="0.25">
      <c r="A350" t="s">
        <v>55</v>
      </c>
      <c r="B350">
        <v>5</v>
      </c>
      <c r="C350">
        <v>5</v>
      </c>
      <c r="D350" t="s">
        <v>29</v>
      </c>
      <c r="E350">
        <v>43</v>
      </c>
      <c r="F350" t="str">
        <f t="shared" si="10"/>
        <v>30-49</v>
      </c>
      <c r="G350" t="s">
        <v>169</v>
      </c>
      <c r="H350" t="s">
        <v>106</v>
      </c>
      <c r="I350" t="s">
        <v>176</v>
      </c>
      <c r="J350" t="s">
        <v>29</v>
      </c>
      <c r="K350" t="s">
        <v>107</v>
      </c>
      <c r="L350" t="s">
        <v>71</v>
      </c>
      <c r="M350" t="s">
        <v>50</v>
      </c>
      <c r="N350" t="s">
        <v>32</v>
      </c>
      <c r="O350" t="s">
        <v>52</v>
      </c>
      <c r="P350" t="s">
        <v>53</v>
      </c>
      <c r="Q350" t="s">
        <v>45</v>
      </c>
      <c r="R350" t="s">
        <v>86</v>
      </c>
      <c r="S350" t="s">
        <v>36</v>
      </c>
      <c r="T350" t="s">
        <v>81</v>
      </c>
      <c r="U350" t="s">
        <v>38</v>
      </c>
      <c r="V350" t="s">
        <v>38</v>
      </c>
      <c r="W350" t="s">
        <v>65</v>
      </c>
      <c r="X350" t="s">
        <v>38</v>
      </c>
      <c r="Y350" t="s">
        <v>38</v>
      </c>
      <c r="Z350" t="s">
        <v>38</v>
      </c>
      <c r="AA350" t="s">
        <v>47</v>
      </c>
    </row>
    <row r="351" spans="1:27" x14ac:dyDescent="0.25">
      <c r="A351" t="s">
        <v>83</v>
      </c>
      <c r="B351">
        <v>3</v>
      </c>
      <c r="C351">
        <v>3</v>
      </c>
      <c r="D351" t="s">
        <v>29</v>
      </c>
      <c r="E351">
        <v>33</v>
      </c>
      <c r="F351" t="str">
        <f t="shared" si="10"/>
        <v>30-49</v>
      </c>
      <c r="G351" t="s">
        <v>168</v>
      </c>
      <c r="H351" t="s">
        <v>28</v>
      </c>
      <c r="I351" t="str">
        <f t="shared" si="11"/>
        <v>Low Income</v>
      </c>
      <c r="J351" t="s">
        <v>41</v>
      </c>
      <c r="K351" t="s">
        <v>96</v>
      </c>
      <c r="L351" t="s">
        <v>71</v>
      </c>
      <c r="M351" t="s">
        <v>67</v>
      </c>
      <c r="N351" t="s">
        <v>51</v>
      </c>
      <c r="O351" t="s">
        <v>90</v>
      </c>
      <c r="P351" t="s">
        <v>34</v>
      </c>
      <c r="Q351" t="s">
        <v>45</v>
      </c>
      <c r="R351" t="s">
        <v>36</v>
      </c>
      <c r="S351" t="s">
        <v>64</v>
      </c>
      <c r="T351" t="s">
        <v>59</v>
      </c>
      <c r="U351" t="s">
        <v>38</v>
      </c>
      <c r="V351" t="s">
        <v>38</v>
      </c>
      <c r="W351" t="s">
        <v>38</v>
      </c>
      <c r="X351" t="s">
        <v>38</v>
      </c>
      <c r="Y351" t="s">
        <v>38</v>
      </c>
      <c r="Z351" t="s">
        <v>38</v>
      </c>
      <c r="AA351" t="s">
        <v>47</v>
      </c>
    </row>
    <row r="352" spans="1:27" x14ac:dyDescent="0.25">
      <c r="A352" t="s">
        <v>26</v>
      </c>
      <c r="B352">
        <v>2</v>
      </c>
      <c r="C352">
        <v>2</v>
      </c>
      <c r="D352" t="s">
        <v>29</v>
      </c>
      <c r="E352">
        <v>48</v>
      </c>
      <c r="F352" t="str">
        <f t="shared" si="10"/>
        <v>30-49</v>
      </c>
      <c r="G352" t="s">
        <v>169</v>
      </c>
      <c r="H352" t="s">
        <v>49</v>
      </c>
      <c r="I352" t="str">
        <f t="shared" si="11"/>
        <v>Middle Income</v>
      </c>
      <c r="J352" t="s">
        <v>41</v>
      </c>
      <c r="K352" t="s">
        <v>42</v>
      </c>
      <c r="L352" t="s">
        <v>71</v>
      </c>
      <c r="M352" t="s">
        <v>50</v>
      </c>
      <c r="N352" t="s">
        <v>32</v>
      </c>
      <c r="O352" t="s">
        <v>62</v>
      </c>
      <c r="P352" t="s">
        <v>93</v>
      </c>
      <c r="Q352" t="s">
        <v>45</v>
      </c>
      <c r="R352" t="s">
        <v>36</v>
      </c>
      <c r="S352" t="s">
        <v>64</v>
      </c>
      <c r="T352" t="s">
        <v>46</v>
      </c>
      <c r="U352" t="s">
        <v>38</v>
      </c>
      <c r="V352" t="s">
        <v>65</v>
      </c>
      <c r="W352" t="s">
        <v>38</v>
      </c>
      <c r="X352" t="s">
        <v>38</v>
      </c>
      <c r="Y352" t="s">
        <v>38</v>
      </c>
      <c r="Z352" t="s">
        <v>38</v>
      </c>
      <c r="AA352" t="s">
        <v>47</v>
      </c>
    </row>
    <row r="353" spans="1:27" x14ac:dyDescent="0.25">
      <c r="A353" t="s">
        <v>97</v>
      </c>
      <c r="B353" t="s">
        <v>66</v>
      </c>
      <c r="C353" t="s">
        <v>66</v>
      </c>
      <c r="D353" t="s">
        <v>29</v>
      </c>
      <c r="E353">
        <v>18</v>
      </c>
      <c r="F353" t="str">
        <f t="shared" si="10"/>
        <v>18-29</v>
      </c>
      <c r="G353" t="s">
        <v>87</v>
      </c>
      <c r="H353" t="s">
        <v>110</v>
      </c>
      <c r="I353" t="s">
        <v>176</v>
      </c>
      <c r="J353" t="s">
        <v>41</v>
      </c>
      <c r="K353" t="s">
        <v>78</v>
      </c>
      <c r="L353" t="s">
        <v>61</v>
      </c>
      <c r="M353" t="s">
        <v>31</v>
      </c>
      <c r="N353" t="s">
        <v>51</v>
      </c>
      <c r="O353" t="s">
        <v>62</v>
      </c>
      <c r="P353" t="s">
        <v>34</v>
      </c>
      <c r="Q353" t="s">
        <v>45</v>
      </c>
      <c r="R353" t="s">
        <v>54</v>
      </c>
      <c r="S353" t="s">
        <v>64</v>
      </c>
      <c r="T353" t="s">
        <v>81</v>
      </c>
      <c r="U353" t="s">
        <v>38</v>
      </c>
      <c r="V353" t="s">
        <v>38</v>
      </c>
      <c r="W353" t="s">
        <v>34</v>
      </c>
      <c r="X353" t="s">
        <v>65</v>
      </c>
      <c r="Y353" t="s">
        <v>38</v>
      </c>
      <c r="Z353" t="s">
        <v>34</v>
      </c>
      <c r="AA353" t="s">
        <v>39</v>
      </c>
    </row>
    <row r="354" spans="1:27" x14ac:dyDescent="0.25">
      <c r="A354" t="s">
        <v>26</v>
      </c>
      <c r="B354">
        <v>3</v>
      </c>
      <c r="C354">
        <v>3</v>
      </c>
      <c r="D354" t="s">
        <v>29</v>
      </c>
      <c r="E354">
        <v>45</v>
      </c>
      <c r="F354" t="str">
        <f t="shared" si="10"/>
        <v>30-49</v>
      </c>
      <c r="G354" t="s">
        <v>105</v>
      </c>
      <c r="H354" t="s">
        <v>56</v>
      </c>
      <c r="I354" t="str">
        <f t="shared" si="11"/>
        <v>Low Income</v>
      </c>
      <c r="J354" t="s">
        <v>29</v>
      </c>
      <c r="K354" t="s">
        <v>30</v>
      </c>
      <c r="L354" t="s">
        <v>85</v>
      </c>
      <c r="M354" t="s">
        <v>31</v>
      </c>
      <c r="N354" t="s">
        <v>51</v>
      </c>
      <c r="O354" t="s">
        <v>79</v>
      </c>
      <c r="P354" t="s">
        <v>34</v>
      </c>
      <c r="Q354" t="s">
        <v>73</v>
      </c>
      <c r="R354" t="s">
        <v>86</v>
      </c>
      <c r="S354" t="s">
        <v>64</v>
      </c>
      <c r="T354" t="s">
        <v>46</v>
      </c>
      <c r="U354" t="s">
        <v>65</v>
      </c>
      <c r="V354" t="s">
        <v>65</v>
      </c>
      <c r="W354" t="s">
        <v>65</v>
      </c>
      <c r="X354" t="s">
        <v>65</v>
      </c>
      <c r="Y354" t="s">
        <v>65</v>
      </c>
      <c r="Z354" t="s">
        <v>65</v>
      </c>
      <c r="AA354" t="s">
        <v>60</v>
      </c>
    </row>
    <row r="355" spans="1:27" x14ac:dyDescent="0.25">
      <c r="A355" t="s">
        <v>55</v>
      </c>
      <c r="B355">
        <v>1</v>
      </c>
      <c r="C355">
        <v>1</v>
      </c>
      <c r="D355" t="s">
        <v>29</v>
      </c>
      <c r="E355">
        <v>46</v>
      </c>
      <c r="F355" t="str">
        <f t="shared" si="10"/>
        <v>30-49</v>
      </c>
      <c r="G355" t="s">
        <v>168</v>
      </c>
      <c r="H355" t="s">
        <v>106</v>
      </c>
      <c r="I355" t="s">
        <v>176</v>
      </c>
      <c r="J355" t="s">
        <v>66</v>
      </c>
      <c r="K355" t="s">
        <v>42</v>
      </c>
      <c r="L355" t="s">
        <v>71</v>
      </c>
      <c r="M355" t="s">
        <v>43</v>
      </c>
      <c r="N355" t="s">
        <v>32</v>
      </c>
      <c r="O355" t="s">
        <v>52</v>
      </c>
      <c r="P355" t="s">
        <v>89</v>
      </c>
      <c r="Q355" t="s">
        <v>73</v>
      </c>
      <c r="R355" t="s">
        <v>36</v>
      </c>
      <c r="S355" t="s">
        <v>36</v>
      </c>
      <c r="T355" t="s">
        <v>37</v>
      </c>
      <c r="U355" t="s">
        <v>65</v>
      </c>
      <c r="V355" t="s">
        <v>65</v>
      </c>
      <c r="W355" t="s">
        <v>65</v>
      </c>
      <c r="X355" t="s">
        <v>38</v>
      </c>
      <c r="Y355" t="s">
        <v>65</v>
      </c>
      <c r="Z355" t="s">
        <v>65</v>
      </c>
      <c r="AA355" t="s">
        <v>60</v>
      </c>
    </row>
    <row r="356" spans="1:27" x14ac:dyDescent="0.25">
      <c r="A356" t="s">
        <v>97</v>
      </c>
      <c r="B356">
        <v>4</v>
      </c>
      <c r="C356">
        <v>4</v>
      </c>
      <c r="D356" t="s">
        <v>29</v>
      </c>
      <c r="E356">
        <v>38</v>
      </c>
      <c r="F356" t="str">
        <f t="shared" si="10"/>
        <v>30-49</v>
      </c>
      <c r="G356" t="s">
        <v>87</v>
      </c>
      <c r="H356" t="s">
        <v>49</v>
      </c>
      <c r="I356" t="str">
        <f t="shared" si="11"/>
        <v>Middle Income</v>
      </c>
      <c r="J356" t="s">
        <v>29</v>
      </c>
      <c r="K356" t="s">
        <v>30</v>
      </c>
      <c r="L356" t="s">
        <v>71</v>
      </c>
      <c r="M356" t="s">
        <v>57</v>
      </c>
      <c r="N356" t="s">
        <v>51</v>
      </c>
      <c r="O356" t="s">
        <v>125</v>
      </c>
      <c r="P356" t="s">
        <v>68</v>
      </c>
      <c r="Q356" t="s">
        <v>73</v>
      </c>
      <c r="R356" t="s">
        <v>74</v>
      </c>
      <c r="S356" t="s">
        <v>64</v>
      </c>
      <c r="T356" t="s">
        <v>37</v>
      </c>
      <c r="U356" t="s">
        <v>38</v>
      </c>
      <c r="V356" t="s">
        <v>38</v>
      </c>
      <c r="W356" t="s">
        <v>38</v>
      </c>
      <c r="X356" t="s">
        <v>38</v>
      </c>
      <c r="Y356" t="s">
        <v>38</v>
      </c>
      <c r="Z356" t="s">
        <v>38</v>
      </c>
      <c r="AA356" t="s">
        <v>39</v>
      </c>
    </row>
    <row r="357" spans="1:27" x14ac:dyDescent="0.25">
      <c r="A357" t="s">
        <v>97</v>
      </c>
      <c r="B357">
        <v>3</v>
      </c>
      <c r="C357">
        <v>2</v>
      </c>
      <c r="D357" t="s">
        <v>29</v>
      </c>
      <c r="E357">
        <v>31</v>
      </c>
      <c r="F357" t="str">
        <f t="shared" si="10"/>
        <v>30-49</v>
      </c>
      <c r="G357" t="s">
        <v>168</v>
      </c>
      <c r="H357" t="s">
        <v>28</v>
      </c>
      <c r="I357" t="str">
        <f t="shared" si="11"/>
        <v>Low Income</v>
      </c>
      <c r="J357" t="s">
        <v>41</v>
      </c>
      <c r="K357" t="s">
        <v>42</v>
      </c>
      <c r="L357" t="s">
        <v>71</v>
      </c>
      <c r="M357" t="s">
        <v>50</v>
      </c>
      <c r="N357" t="s">
        <v>32</v>
      </c>
      <c r="O357" t="s">
        <v>79</v>
      </c>
      <c r="P357" t="s">
        <v>68</v>
      </c>
      <c r="Q357" t="s">
        <v>35</v>
      </c>
      <c r="R357" t="s">
        <v>36</v>
      </c>
      <c r="S357" t="s">
        <v>36</v>
      </c>
      <c r="T357" t="s">
        <v>37</v>
      </c>
      <c r="U357" t="s">
        <v>38</v>
      </c>
      <c r="V357" t="s">
        <v>38</v>
      </c>
      <c r="W357" t="s">
        <v>38</v>
      </c>
      <c r="X357" t="s">
        <v>38</v>
      </c>
      <c r="Y357" t="s">
        <v>38</v>
      </c>
      <c r="Z357" t="s">
        <v>38</v>
      </c>
      <c r="AA357" t="s">
        <v>39</v>
      </c>
    </row>
    <row r="358" spans="1:27" x14ac:dyDescent="0.25">
      <c r="A358" t="s">
        <v>26</v>
      </c>
      <c r="B358">
        <v>4</v>
      </c>
      <c r="C358">
        <v>4</v>
      </c>
      <c r="D358" t="s">
        <v>29</v>
      </c>
      <c r="E358">
        <v>43</v>
      </c>
      <c r="F358" t="str">
        <f t="shared" si="10"/>
        <v>30-49</v>
      </c>
      <c r="G358" t="s">
        <v>168</v>
      </c>
      <c r="H358" t="s">
        <v>56</v>
      </c>
      <c r="I358" t="str">
        <f t="shared" si="11"/>
        <v>Low Income</v>
      </c>
      <c r="J358" t="s">
        <v>29</v>
      </c>
      <c r="K358" t="s">
        <v>30</v>
      </c>
      <c r="L358" t="s">
        <v>71</v>
      </c>
      <c r="M358" t="s">
        <v>43</v>
      </c>
      <c r="N358" t="s">
        <v>51</v>
      </c>
      <c r="O358" t="s">
        <v>52</v>
      </c>
      <c r="P358" t="s">
        <v>89</v>
      </c>
      <c r="Q358" t="s">
        <v>45</v>
      </c>
      <c r="R358" t="s">
        <v>36</v>
      </c>
      <c r="S358" t="s">
        <v>54</v>
      </c>
      <c r="T358" t="s">
        <v>34</v>
      </c>
      <c r="U358" t="s">
        <v>38</v>
      </c>
      <c r="V358" t="s">
        <v>38</v>
      </c>
      <c r="W358" t="s">
        <v>38</v>
      </c>
      <c r="X358" t="s">
        <v>38</v>
      </c>
      <c r="Y358" t="s">
        <v>38</v>
      </c>
      <c r="Z358" t="s">
        <v>38</v>
      </c>
      <c r="AA358" t="s">
        <v>39</v>
      </c>
    </row>
    <row r="359" spans="1:27" x14ac:dyDescent="0.25">
      <c r="A359" t="s">
        <v>26</v>
      </c>
      <c r="B359">
        <v>2</v>
      </c>
      <c r="C359">
        <v>2</v>
      </c>
      <c r="D359" t="s">
        <v>29</v>
      </c>
      <c r="E359">
        <v>53</v>
      </c>
      <c r="F359" t="str">
        <f t="shared" si="10"/>
        <v>50-64</v>
      </c>
      <c r="G359" t="s">
        <v>168</v>
      </c>
      <c r="H359" t="s">
        <v>95</v>
      </c>
      <c r="I359" t="str">
        <f t="shared" si="11"/>
        <v>Low Income</v>
      </c>
      <c r="J359" t="s">
        <v>41</v>
      </c>
      <c r="K359" t="s">
        <v>42</v>
      </c>
      <c r="L359" t="s">
        <v>71</v>
      </c>
      <c r="M359" t="s">
        <v>67</v>
      </c>
      <c r="N359" t="s">
        <v>51</v>
      </c>
      <c r="O359" t="s">
        <v>62</v>
      </c>
      <c r="P359" t="s">
        <v>93</v>
      </c>
      <c r="Q359" t="s">
        <v>45</v>
      </c>
      <c r="R359" t="s">
        <v>74</v>
      </c>
      <c r="S359" t="s">
        <v>64</v>
      </c>
      <c r="T359" t="s">
        <v>46</v>
      </c>
      <c r="U359" t="s">
        <v>65</v>
      </c>
      <c r="V359" t="s">
        <v>38</v>
      </c>
      <c r="W359" t="s">
        <v>38</v>
      </c>
      <c r="X359" t="s">
        <v>65</v>
      </c>
      <c r="Y359" t="s">
        <v>38</v>
      </c>
      <c r="Z359" t="s">
        <v>38</v>
      </c>
      <c r="AA359" t="s">
        <v>60</v>
      </c>
    </row>
    <row r="360" spans="1:27" x14ac:dyDescent="0.25">
      <c r="A360" t="s">
        <v>48</v>
      </c>
      <c r="B360">
        <v>1</v>
      </c>
      <c r="C360">
        <v>1</v>
      </c>
      <c r="D360" t="s">
        <v>29</v>
      </c>
      <c r="E360">
        <v>70</v>
      </c>
      <c r="F360" t="str">
        <f t="shared" si="10"/>
        <v>65+</v>
      </c>
      <c r="G360" t="s">
        <v>169</v>
      </c>
      <c r="H360" t="s">
        <v>75</v>
      </c>
      <c r="I360" t="str">
        <f t="shared" si="11"/>
        <v>Middle Income</v>
      </c>
      <c r="J360" t="s">
        <v>41</v>
      </c>
      <c r="K360" t="s">
        <v>84</v>
      </c>
      <c r="L360" t="s">
        <v>71</v>
      </c>
      <c r="M360" t="s">
        <v>50</v>
      </c>
      <c r="N360" t="s">
        <v>32</v>
      </c>
      <c r="O360" t="s">
        <v>90</v>
      </c>
      <c r="P360" t="s">
        <v>72</v>
      </c>
      <c r="Q360" t="s">
        <v>45</v>
      </c>
      <c r="R360" t="s">
        <v>74</v>
      </c>
      <c r="S360" t="s">
        <v>64</v>
      </c>
      <c r="T360" t="s">
        <v>46</v>
      </c>
      <c r="U360" t="s">
        <v>38</v>
      </c>
      <c r="V360" t="s">
        <v>38</v>
      </c>
      <c r="W360" t="s">
        <v>38</v>
      </c>
      <c r="X360" t="s">
        <v>38</v>
      </c>
      <c r="Y360" t="s">
        <v>38</v>
      </c>
      <c r="Z360" t="s">
        <v>38</v>
      </c>
      <c r="AA360" t="s">
        <v>47</v>
      </c>
    </row>
    <row r="361" spans="1:27" x14ac:dyDescent="0.25">
      <c r="A361" t="s">
        <v>55</v>
      </c>
      <c r="B361" t="s">
        <v>66</v>
      </c>
      <c r="C361" t="s">
        <v>66</v>
      </c>
      <c r="D361" t="s">
        <v>29</v>
      </c>
      <c r="E361">
        <v>20</v>
      </c>
      <c r="F361" t="str">
        <f t="shared" si="10"/>
        <v>18-29</v>
      </c>
      <c r="G361" t="s">
        <v>27</v>
      </c>
      <c r="H361" t="s">
        <v>66</v>
      </c>
      <c r="I361" t="str">
        <f t="shared" si="11"/>
        <v>Refused</v>
      </c>
      <c r="J361" t="s">
        <v>41</v>
      </c>
      <c r="K361" t="s">
        <v>42</v>
      </c>
      <c r="L361" t="s">
        <v>61</v>
      </c>
      <c r="M361" t="s">
        <v>31</v>
      </c>
      <c r="N361" t="s">
        <v>32</v>
      </c>
      <c r="O361" t="s">
        <v>116</v>
      </c>
      <c r="P361" t="s">
        <v>76</v>
      </c>
      <c r="Q361" t="s">
        <v>35</v>
      </c>
      <c r="R361" t="s">
        <v>74</v>
      </c>
      <c r="S361" t="s">
        <v>36</v>
      </c>
      <c r="T361" t="s">
        <v>37</v>
      </c>
      <c r="U361" t="s">
        <v>65</v>
      </c>
      <c r="V361" t="s">
        <v>65</v>
      </c>
      <c r="W361" t="s">
        <v>65</v>
      </c>
      <c r="X361" t="s">
        <v>38</v>
      </c>
      <c r="Y361" t="s">
        <v>38</v>
      </c>
      <c r="Z361" t="s">
        <v>38</v>
      </c>
      <c r="AA361" t="s">
        <v>47</v>
      </c>
    </row>
    <row r="362" spans="1:27" x14ac:dyDescent="0.25">
      <c r="A362" t="s">
        <v>26</v>
      </c>
      <c r="B362">
        <v>2</v>
      </c>
      <c r="C362">
        <v>2</v>
      </c>
      <c r="D362" t="s">
        <v>29</v>
      </c>
      <c r="E362">
        <v>41</v>
      </c>
      <c r="F362" t="str">
        <f t="shared" si="10"/>
        <v>30-49</v>
      </c>
      <c r="G362" t="s">
        <v>169</v>
      </c>
      <c r="H362" t="s">
        <v>75</v>
      </c>
      <c r="I362" t="str">
        <f t="shared" si="11"/>
        <v>Middle Income</v>
      </c>
      <c r="J362" t="s">
        <v>41</v>
      </c>
      <c r="K362" t="s">
        <v>42</v>
      </c>
      <c r="L362" t="s">
        <v>71</v>
      </c>
      <c r="M362" t="s">
        <v>57</v>
      </c>
      <c r="N362" t="s">
        <v>51</v>
      </c>
      <c r="O362" t="s">
        <v>52</v>
      </c>
      <c r="P362" t="s">
        <v>93</v>
      </c>
      <c r="Q362" t="s">
        <v>45</v>
      </c>
      <c r="R362" t="s">
        <v>36</v>
      </c>
      <c r="S362" t="s">
        <v>36</v>
      </c>
      <c r="T362" t="s">
        <v>37</v>
      </c>
      <c r="U362" t="s">
        <v>38</v>
      </c>
      <c r="V362" t="s">
        <v>65</v>
      </c>
      <c r="W362" t="s">
        <v>65</v>
      </c>
      <c r="X362" t="s">
        <v>38</v>
      </c>
      <c r="Y362" t="s">
        <v>38</v>
      </c>
      <c r="Z362" t="s">
        <v>38</v>
      </c>
      <c r="AA362" t="s">
        <v>47</v>
      </c>
    </row>
    <row r="363" spans="1:27" x14ac:dyDescent="0.25">
      <c r="A363" t="s">
        <v>55</v>
      </c>
      <c r="B363">
        <v>3</v>
      </c>
      <c r="C363">
        <v>3</v>
      </c>
      <c r="D363" t="s">
        <v>29</v>
      </c>
      <c r="E363">
        <v>21</v>
      </c>
      <c r="F363" t="str">
        <f t="shared" si="10"/>
        <v>18-29</v>
      </c>
      <c r="G363" t="s">
        <v>87</v>
      </c>
      <c r="H363" t="s">
        <v>75</v>
      </c>
      <c r="I363" t="str">
        <f t="shared" si="11"/>
        <v>Middle Income</v>
      </c>
      <c r="J363" t="s">
        <v>29</v>
      </c>
      <c r="K363" t="s">
        <v>30</v>
      </c>
      <c r="L363" t="s">
        <v>71</v>
      </c>
      <c r="M363" t="s">
        <v>50</v>
      </c>
      <c r="N363" t="s">
        <v>32</v>
      </c>
      <c r="O363" t="s">
        <v>52</v>
      </c>
      <c r="P363" t="s">
        <v>72</v>
      </c>
      <c r="Q363" t="s">
        <v>45</v>
      </c>
      <c r="R363" t="s">
        <v>36</v>
      </c>
      <c r="S363" t="s">
        <v>64</v>
      </c>
      <c r="T363" t="s">
        <v>46</v>
      </c>
      <c r="U363" t="s">
        <v>38</v>
      </c>
      <c r="V363" t="s">
        <v>38</v>
      </c>
      <c r="W363" t="s">
        <v>65</v>
      </c>
      <c r="X363" t="s">
        <v>65</v>
      </c>
      <c r="Y363" t="s">
        <v>38</v>
      </c>
      <c r="Z363" t="s">
        <v>65</v>
      </c>
      <c r="AA363" t="s">
        <v>47</v>
      </c>
    </row>
    <row r="364" spans="1:27" x14ac:dyDescent="0.25">
      <c r="A364" t="s">
        <v>55</v>
      </c>
      <c r="B364">
        <v>4</v>
      </c>
      <c r="C364">
        <v>4</v>
      </c>
      <c r="D364" t="s">
        <v>29</v>
      </c>
      <c r="E364">
        <v>48</v>
      </c>
      <c r="F364" t="str">
        <f t="shared" si="10"/>
        <v>30-49</v>
      </c>
      <c r="G364" t="s">
        <v>168</v>
      </c>
      <c r="H364" t="s">
        <v>101</v>
      </c>
      <c r="I364" t="str">
        <f t="shared" si="11"/>
        <v>High Income</v>
      </c>
      <c r="J364" t="s">
        <v>41</v>
      </c>
      <c r="K364" t="s">
        <v>84</v>
      </c>
      <c r="L364" t="s">
        <v>71</v>
      </c>
      <c r="M364" t="s">
        <v>67</v>
      </c>
      <c r="N364" t="s">
        <v>51</v>
      </c>
      <c r="O364" t="s">
        <v>90</v>
      </c>
      <c r="P364" t="s">
        <v>53</v>
      </c>
      <c r="Q364" t="s">
        <v>73</v>
      </c>
      <c r="R364" t="s">
        <v>36</v>
      </c>
      <c r="S364" t="s">
        <v>64</v>
      </c>
      <c r="T364" t="s">
        <v>46</v>
      </c>
      <c r="U364" t="s">
        <v>38</v>
      </c>
      <c r="V364" t="s">
        <v>38</v>
      </c>
      <c r="W364" t="s">
        <v>65</v>
      </c>
      <c r="X364" t="s">
        <v>38</v>
      </c>
      <c r="Y364" t="s">
        <v>38</v>
      </c>
      <c r="Z364" t="s">
        <v>38</v>
      </c>
      <c r="AA364" t="s">
        <v>47</v>
      </c>
    </row>
    <row r="365" spans="1:27" x14ac:dyDescent="0.25">
      <c r="A365" t="s">
        <v>111</v>
      </c>
      <c r="B365">
        <v>4</v>
      </c>
      <c r="C365">
        <v>4</v>
      </c>
      <c r="D365" t="s">
        <v>29</v>
      </c>
      <c r="E365">
        <v>33</v>
      </c>
      <c r="F365" t="str">
        <f t="shared" si="10"/>
        <v>30-49</v>
      </c>
      <c r="G365" t="s">
        <v>87</v>
      </c>
      <c r="H365" t="s">
        <v>94</v>
      </c>
      <c r="I365" t="str">
        <f t="shared" si="11"/>
        <v>Low Income</v>
      </c>
      <c r="J365" t="s">
        <v>29</v>
      </c>
      <c r="K365" t="s">
        <v>107</v>
      </c>
      <c r="L365" t="s">
        <v>34</v>
      </c>
      <c r="M365" t="s">
        <v>110</v>
      </c>
      <c r="N365" t="s">
        <v>32</v>
      </c>
      <c r="O365" t="s">
        <v>52</v>
      </c>
      <c r="P365" t="s">
        <v>34</v>
      </c>
      <c r="Q365" t="s">
        <v>34</v>
      </c>
      <c r="R365" t="s">
        <v>54</v>
      </c>
      <c r="S365" t="s">
        <v>64</v>
      </c>
      <c r="T365" t="s">
        <v>37</v>
      </c>
      <c r="U365" t="s">
        <v>38</v>
      </c>
      <c r="V365" t="s">
        <v>38</v>
      </c>
      <c r="W365" t="s">
        <v>38</v>
      </c>
      <c r="X365" t="s">
        <v>38</v>
      </c>
      <c r="Y365" t="s">
        <v>38</v>
      </c>
      <c r="Z365" t="s">
        <v>38</v>
      </c>
      <c r="AA365" t="s">
        <v>47</v>
      </c>
    </row>
    <row r="366" spans="1:27" x14ac:dyDescent="0.25">
      <c r="A366" t="s">
        <v>48</v>
      </c>
      <c r="B366">
        <v>1</v>
      </c>
      <c r="C366">
        <v>1</v>
      </c>
      <c r="D366" t="s">
        <v>29</v>
      </c>
      <c r="E366">
        <v>47</v>
      </c>
      <c r="F366" t="str">
        <f t="shared" si="10"/>
        <v>30-49</v>
      </c>
      <c r="G366" t="s">
        <v>69</v>
      </c>
      <c r="H366" t="s">
        <v>28</v>
      </c>
      <c r="I366" t="str">
        <f t="shared" si="11"/>
        <v>Low Income</v>
      </c>
      <c r="J366" t="s">
        <v>41</v>
      </c>
      <c r="K366" t="s">
        <v>78</v>
      </c>
      <c r="L366" t="s">
        <v>61</v>
      </c>
      <c r="M366" t="s">
        <v>67</v>
      </c>
      <c r="N366" t="s">
        <v>32</v>
      </c>
      <c r="O366" t="s">
        <v>79</v>
      </c>
      <c r="P366" t="s">
        <v>76</v>
      </c>
      <c r="Q366" t="s">
        <v>45</v>
      </c>
      <c r="R366" t="s">
        <v>36</v>
      </c>
      <c r="S366" t="s">
        <v>36</v>
      </c>
      <c r="T366" t="s">
        <v>81</v>
      </c>
      <c r="U366" t="s">
        <v>65</v>
      </c>
      <c r="V366" t="s">
        <v>38</v>
      </c>
      <c r="W366" t="s">
        <v>38</v>
      </c>
      <c r="X366" t="s">
        <v>38</v>
      </c>
      <c r="Y366" t="s">
        <v>38</v>
      </c>
      <c r="Z366" t="s">
        <v>65</v>
      </c>
      <c r="AA366" t="s">
        <v>39</v>
      </c>
    </row>
    <row r="367" spans="1:27" x14ac:dyDescent="0.25">
      <c r="A367" t="s">
        <v>55</v>
      </c>
      <c r="B367">
        <v>3</v>
      </c>
      <c r="C367">
        <v>3</v>
      </c>
      <c r="D367" t="s">
        <v>29</v>
      </c>
      <c r="E367">
        <v>29</v>
      </c>
      <c r="F367" t="str">
        <f t="shared" si="10"/>
        <v>18-29</v>
      </c>
      <c r="G367" t="s">
        <v>105</v>
      </c>
      <c r="H367" t="s">
        <v>106</v>
      </c>
      <c r="I367" t="s">
        <v>176</v>
      </c>
      <c r="J367" t="s">
        <v>41</v>
      </c>
      <c r="K367" t="s">
        <v>78</v>
      </c>
      <c r="L367" t="s">
        <v>85</v>
      </c>
      <c r="M367" t="s">
        <v>110</v>
      </c>
      <c r="N367" t="s">
        <v>51</v>
      </c>
      <c r="O367" t="s">
        <v>79</v>
      </c>
      <c r="P367" t="s">
        <v>72</v>
      </c>
      <c r="Q367" t="s">
        <v>35</v>
      </c>
      <c r="R367" t="s">
        <v>74</v>
      </c>
      <c r="S367" t="s">
        <v>36</v>
      </c>
      <c r="T367" t="s">
        <v>81</v>
      </c>
      <c r="U367" t="s">
        <v>65</v>
      </c>
      <c r="V367" t="s">
        <v>38</v>
      </c>
      <c r="W367" t="s">
        <v>65</v>
      </c>
      <c r="X367" t="s">
        <v>65</v>
      </c>
      <c r="Y367" t="s">
        <v>65</v>
      </c>
      <c r="Z367" t="s">
        <v>65</v>
      </c>
      <c r="AA367" t="s">
        <v>60</v>
      </c>
    </row>
    <row r="368" spans="1:27" x14ac:dyDescent="0.25">
      <c r="A368" t="s">
        <v>26</v>
      </c>
      <c r="B368">
        <v>6</v>
      </c>
      <c r="C368">
        <v>4</v>
      </c>
      <c r="D368" t="s">
        <v>29</v>
      </c>
      <c r="E368">
        <v>42</v>
      </c>
      <c r="F368" t="str">
        <f t="shared" si="10"/>
        <v>30-49</v>
      </c>
      <c r="G368" t="s">
        <v>118</v>
      </c>
      <c r="H368" t="s">
        <v>75</v>
      </c>
      <c r="I368" t="str">
        <f t="shared" si="11"/>
        <v>Middle Income</v>
      </c>
      <c r="J368" t="s">
        <v>29</v>
      </c>
      <c r="K368" t="s">
        <v>30</v>
      </c>
      <c r="L368" t="s">
        <v>71</v>
      </c>
      <c r="M368" t="s">
        <v>67</v>
      </c>
      <c r="N368" t="s">
        <v>51</v>
      </c>
      <c r="O368" t="s">
        <v>52</v>
      </c>
      <c r="P368" t="s">
        <v>89</v>
      </c>
      <c r="Q368" t="s">
        <v>35</v>
      </c>
      <c r="R368" t="s">
        <v>36</v>
      </c>
      <c r="S368" t="s">
        <v>64</v>
      </c>
      <c r="T368" t="s">
        <v>37</v>
      </c>
      <c r="U368" t="s">
        <v>65</v>
      </c>
      <c r="V368" t="s">
        <v>38</v>
      </c>
      <c r="W368" t="s">
        <v>65</v>
      </c>
      <c r="X368" t="s">
        <v>38</v>
      </c>
      <c r="Y368" t="s">
        <v>38</v>
      </c>
      <c r="Z368" t="s">
        <v>65</v>
      </c>
      <c r="AA368" t="s">
        <v>60</v>
      </c>
    </row>
    <row r="369" spans="1:27" x14ac:dyDescent="0.25">
      <c r="A369" t="s">
        <v>26</v>
      </c>
      <c r="B369">
        <v>3</v>
      </c>
      <c r="C369">
        <v>3</v>
      </c>
      <c r="D369" t="s">
        <v>29</v>
      </c>
      <c r="E369">
        <v>45</v>
      </c>
      <c r="F369" t="str">
        <f t="shared" si="10"/>
        <v>30-49</v>
      </c>
      <c r="G369" t="s">
        <v>168</v>
      </c>
      <c r="H369" t="s">
        <v>75</v>
      </c>
      <c r="I369" t="str">
        <f t="shared" si="11"/>
        <v>Middle Income</v>
      </c>
      <c r="J369" t="s">
        <v>29</v>
      </c>
      <c r="K369" t="s">
        <v>30</v>
      </c>
      <c r="L369" t="s">
        <v>71</v>
      </c>
      <c r="M369" t="s">
        <v>43</v>
      </c>
      <c r="N369" t="s">
        <v>51</v>
      </c>
      <c r="O369" t="s">
        <v>52</v>
      </c>
      <c r="P369" t="s">
        <v>72</v>
      </c>
      <c r="Q369" t="s">
        <v>45</v>
      </c>
      <c r="R369" t="s">
        <v>74</v>
      </c>
      <c r="S369" t="s">
        <v>64</v>
      </c>
      <c r="T369" t="s">
        <v>37</v>
      </c>
      <c r="U369" t="s">
        <v>38</v>
      </c>
      <c r="V369" t="s">
        <v>38</v>
      </c>
      <c r="W369" t="s">
        <v>38</v>
      </c>
      <c r="X369" t="s">
        <v>38</v>
      </c>
      <c r="Y369" t="s">
        <v>38</v>
      </c>
      <c r="Z369" t="s">
        <v>38</v>
      </c>
      <c r="AA369" t="s">
        <v>60</v>
      </c>
    </row>
    <row r="370" spans="1:27" x14ac:dyDescent="0.25">
      <c r="A370" t="s">
        <v>26</v>
      </c>
      <c r="B370">
        <v>2</v>
      </c>
      <c r="C370">
        <v>2</v>
      </c>
      <c r="D370" t="s">
        <v>29</v>
      </c>
      <c r="E370">
        <v>52</v>
      </c>
      <c r="F370" t="str">
        <f t="shared" si="10"/>
        <v>50-64</v>
      </c>
      <c r="G370" t="s">
        <v>27</v>
      </c>
      <c r="H370" t="s">
        <v>40</v>
      </c>
      <c r="I370" t="str">
        <f t="shared" si="11"/>
        <v>High Income</v>
      </c>
      <c r="J370" t="s">
        <v>110</v>
      </c>
      <c r="K370" t="s">
        <v>42</v>
      </c>
      <c r="L370" t="s">
        <v>61</v>
      </c>
      <c r="M370" t="s">
        <v>67</v>
      </c>
      <c r="N370" t="s">
        <v>51</v>
      </c>
      <c r="O370" t="s">
        <v>62</v>
      </c>
      <c r="P370" t="s">
        <v>34</v>
      </c>
      <c r="Q370" t="s">
        <v>34</v>
      </c>
      <c r="R370" t="s">
        <v>36</v>
      </c>
      <c r="S370" t="s">
        <v>36</v>
      </c>
      <c r="T370" t="s">
        <v>34</v>
      </c>
      <c r="U370" t="s">
        <v>65</v>
      </c>
      <c r="V370" t="s">
        <v>34</v>
      </c>
      <c r="W370" t="s">
        <v>34</v>
      </c>
      <c r="X370" t="s">
        <v>34</v>
      </c>
      <c r="Y370" t="s">
        <v>65</v>
      </c>
      <c r="Z370" t="s">
        <v>65</v>
      </c>
      <c r="AA370" t="s">
        <v>34</v>
      </c>
    </row>
    <row r="371" spans="1:27" x14ac:dyDescent="0.25">
      <c r="A371" t="s">
        <v>83</v>
      </c>
      <c r="B371">
        <v>1</v>
      </c>
      <c r="C371">
        <v>1</v>
      </c>
      <c r="D371" t="s">
        <v>29</v>
      </c>
      <c r="E371">
        <v>54</v>
      </c>
      <c r="F371" t="str">
        <f t="shared" si="10"/>
        <v>50-64</v>
      </c>
      <c r="G371" t="s">
        <v>69</v>
      </c>
      <c r="H371" t="s">
        <v>49</v>
      </c>
      <c r="I371" t="str">
        <f t="shared" si="11"/>
        <v>Middle Income</v>
      </c>
      <c r="J371" t="s">
        <v>41</v>
      </c>
      <c r="K371" t="s">
        <v>84</v>
      </c>
      <c r="L371" t="s">
        <v>71</v>
      </c>
      <c r="M371" t="s">
        <v>57</v>
      </c>
      <c r="N371" t="s">
        <v>32</v>
      </c>
      <c r="O371" t="s">
        <v>62</v>
      </c>
      <c r="P371" t="s">
        <v>53</v>
      </c>
      <c r="Q371" t="s">
        <v>58</v>
      </c>
      <c r="R371" t="s">
        <v>36</v>
      </c>
      <c r="S371" t="s">
        <v>36</v>
      </c>
      <c r="T371" t="s">
        <v>46</v>
      </c>
      <c r="U371" t="s">
        <v>38</v>
      </c>
      <c r="V371" t="s">
        <v>38</v>
      </c>
      <c r="W371" t="s">
        <v>38</v>
      </c>
      <c r="X371" t="s">
        <v>38</v>
      </c>
      <c r="Y371" t="s">
        <v>38</v>
      </c>
      <c r="Z371" t="s">
        <v>38</v>
      </c>
      <c r="AA371" t="s">
        <v>34</v>
      </c>
    </row>
    <row r="372" spans="1:27" x14ac:dyDescent="0.25">
      <c r="A372" t="s">
        <v>55</v>
      </c>
      <c r="B372">
        <v>2</v>
      </c>
      <c r="C372">
        <v>2</v>
      </c>
      <c r="D372" t="s">
        <v>29</v>
      </c>
      <c r="E372">
        <v>24</v>
      </c>
      <c r="F372" t="str">
        <f t="shared" si="10"/>
        <v>18-29</v>
      </c>
      <c r="G372" t="s">
        <v>27</v>
      </c>
      <c r="H372" t="s">
        <v>95</v>
      </c>
      <c r="I372" t="str">
        <f t="shared" si="11"/>
        <v>Low Income</v>
      </c>
      <c r="J372" t="s">
        <v>41</v>
      </c>
      <c r="K372" t="s">
        <v>42</v>
      </c>
      <c r="L372" t="s">
        <v>71</v>
      </c>
      <c r="M372" t="s">
        <v>43</v>
      </c>
      <c r="N372" t="s">
        <v>32</v>
      </c>
      <c r="O372" t="s">
        <v>62</v>
      </c>
      <c r="P372" t="s">
        <v>92</v>
      </c>
      <c r="Q372" t="s">
        <v>45</v>
      </c>
      <c r="R372" t="s">
        <v>54</v>
      </c>
      <c r="S372" t="s">
        <v>36</v>
      </c>
      <c r="T372" t="s">
        <v>37</v>
      </c>
      <c r="U372" t="s">
        <v>38</v>
      </c>
      <c r="V372" t="s">
        <v>38</v>
      </c>
      <c r="W372" t="s">
        <v>38</v>
      </c>
      <c r="X372" t="s">
        <v>38</v>
      </c>
      <c r="Y372" t="s">
        <v>65</v>
      </c>
      <c r="Z372" t="s">
        <v>34</v>
      </c>
      <c r="AA372" t="s">
        <v>47</v>
      </c>
    </row>
    <row r="373" spans="1:27" x14ac:dyDescent="0.25">
      <c r="A373" t="s">
        <v>55</v>
      </c>
      <c r="B373">
        <v>4</v>
      </c>
      <c r="C373">
        <v>3</v>
      </c>
      <c r="D373" t="s">
        <v>41</v>
      </c>
      <c r="E373">
        <v>29</v>
      </c>
      <c r="F373" t="str">
        <f t="shared" si="10"/>
        <v>18-29</v>
      </c>
      <c r="G373" t="s">
        <v>69</v>
      </c>
      <c r="H373" t="s">
        <v>66</v>
      </c>
      <c r="I373" t="str">
        <f t="shared" si="11"/>
        <v>Refused</v>
      </c>
      <c r="J373" t="s">
        <v>41</v>
      </c>
      <c r="K373" t="s">
        <v>42</v>
      </c>
      <c r="L373" t="s">
        <v>85</v>
      </c>
      <c r="M373" t="s">
        <v>67</v>
      </c>
      <c r="N373" t="s">
        <v>51</v>
      </c>
      <c r="O373" t="s">
        <v>52</v>
      </c>
      <c r="P373" t="s">
        <v>34</v>
      </c>
      <c r="Q373" t="s">
        <v>73</v>
      </c>
      <c r="R373" t="s">
        <v>36</v>
      </c>
      <c r="S373" t="s">
        <v>36</v>
      </c>
      <c r="T373" t="s">
        <v>37</v>
      </c>
      <c r="U373" t="s">
        <v>38</v>
      </c>
      <c r="V373" t="s">
        <v>38</v>
      </c>
      <c r="W373" t="s">
        <v>65</v>
      </c>
      <c r="X373" t="s">
        <v>38</v>
      </c>
      <c r="Y373" t="s">
        <v>38</v>
      </c>
      <c r="Z373" t="s">
        <v>65</v>
      </c>
      <c r="AA373" t="s">
        <v>39</v>
      </c>
    </row>
    <row r="374" spans="1:27" x14ac:dyDescent="0.25">
      <c r="A374" t="s">
        <v>97</v>
      </c>
      <c r="B374">
        <v>3</v>
      </c>
      <c r="C374">
        <v>3</v>
      </c>
      <c r="D374" t="s">
        <v>29</v>
      </c>
      <c r="E374">
        <v>20</v>
      </c>
      <c r="F374" t="str">
        <f t="shared" si="10"/>
        <v>18-29</v>
      </c>
      <c r="G374" t="s">
        <v>27</v>
      </c>
      <c r="H374" t="s">
        <v>56</v>
      </c>
      <c r="I374" t="str">
        <f t="shared" si="11"/>
        <v>Low Income</v>
      </c>
      <c r="J374" t="s">
        <v>41</v>
      </c>
      <c r="K374" t="s">
        <v>84</v>
      </c>
      <c r="L374" t="s">
        <v>71</v>
      </c>
      <c r="M374" t="s">
        <v>57</v>
      </c>
      <c r="N374" t="s">
        <v>32</v>
      </c>
      <c r="O374" t="s">
        <v>33</v>
      </c>
      <c r="P374" t="s">
        <v>72</v>
      </c>
      <c r="Q374" t="s">
        <v>45</v>
      </c>
      <c r="R374" t="s">
        <v>74</v>
      </c>
      <c r="S374" t="s">
        <v>64</v>
      </c>
      <c r="T374" t="s">
        <v>46</v>
      </c>
      <c r="U374" t="s">
        <v>38</v>
      </c>
      <c r="V374" t="s">
        <v>38</v>
      </c>
      <c r="W374" t="s">
        <v>65</v>
      </c>
      <c r="X374" t="s">
        <v>38</v>
      </c>
      <c r="Y374" t="s">
        <v>38</v>
      </c>
      <c r="Z374" t="s">
        <v>38</v>
      </c>
      <c r="AA374" t="s">
        <v>47</v>
      </c>
    </row>
    <row r="375" spans="1:27" x14ac:dyDescent="0.25">
      <c r="A375" t="s">
        <v>26</v>
      </c>
      <c r="B375">
        <v>2</v>
      </c>
      <c r="C375">
        <v>2</v>
      </c>
      <c r="D375" t="s">
        <v>29</v>
      </c>
      <c r="E375">
        <v>74</v>
      </c>
      <c r="F375" t="str">
        <f t="shared" si="10"/>
        <v>65+</v>
      </c>
      <c r="G375" t="s">
        <v>169</v>
      </c>
      <c r="H375" t="s">
        <v>49</v>
      </c>
      <c r="I375" t="str">
        <f t="shared" si="11"/>
        <v>Middle Income</v>
      </c>
      <c r="J375" t="s">
        <v>41</v>
      </c>
      <c r="K375" t="s">
        <v>42</v>
      </c>
      <c r="L375" t="s">
        <v>71</v>
      </c>
      <c r="M375" t="s">
        <v>57</v>
      </c>
      <c r="N375" t="s">
        <v>32</v>
      </c>
      <c r="O375" t="s">
        <v>62</v>
      </c>
      <c r="P375" t="s">
        <v>53</v>
      </c>
      <c r="Q375" t="s">
        <v>45</v>
      </c>
      <c r="R375" t="s">
        <v>36</v>
      </c>
      <c r="S375" t="s">
        <v>36</v>
      </c>
      <c r="T375" t="s">
        <v>81</v>
      </c>
      <c r="U375" t="s">
        <v>65</v>
      </c>
      <c r="V375" t="s">
        <v>65</v>
      </c>
      <c r="W375" t="s">
        <v>65</v>
      </c>
      <c r="X375" t="s">
        <v>38</v>
      </c>
      <c r="Y375" t="s">
        <v>38</v>
      </c>
      <c r="Z375" t="s">
        <v>38</v>
      </c>
      <c r="AA375" t="s">
        <v>47</v>
      </c>
    </row>
    <row r="376" spans="1:27" x14ac:dyDescent="0.25">
      <c r="A376" t="s">
        <v>55</v>
      </c>
      <c r="B376">
        <v>3</v>
      </c>
      <c r="C376">
        <v>3</v>
      </c>
      <c r="D376" t="s">
        <v>29</v>
      </c>
      <c r="E376">
        <v>35</v>
      </c>
      <c r="F376" t="str">
        <f t="shared" si="10"/>
        <v>30-49</v>
      </c>
      <c r="G376" t="s">
        <v>169</v>
      </c>
      <c r="H376" t="s">
        <v>49</v>
      </c>
      <c r="I376" t="str">
        <f t="shared" si="11"/>
        <v>Middle Income</v>
      </c>
      <c r="J376" t="s">
        <v>41</v>
      </c>
      <c r="K376" t="s">
        <v>42</v>
      </c>
      <c r="L376" t="s">
        <v>71</v>
      </c>
      <c r="M376" t="s">
        <v>57</v>
      </c>
      <c r="N376" t="s">
        <v>51</v>
      </c>
      <c r="O376" t="s">
        <v>100</v>
      </c>
      <c r="P376" t="s">
        <v>76</v>
      </c>
      <c r="Q376" t="s">
        <v>45</v>
      </c>
      <c r="R376" t="s">
        <v>36</v>
      </c>
      <c r="S376" t="s">
        <v>36</v>
      </c>
      <c r="T376" t="s">
        <v>59</v>
      </c>
      <c r="U376" t="s">
        <v>38</v>
      </c>
      <c r="V376" t="s">
        <v>65</v>
      </c>
      <c r="W376" t="s">
        <v>65</v>
      </c>
      <c r="X376" t="s">
        <v>38</v>
      </c>
      <c r="Y376" t="s">
        <v>38</v>
      </c>
      <c r="Z376" t="s">
        <v>38</v>
      </c>
      <c r="AA376" t="s">
        <v>60</v>
      </c>
    </row>
    <row r="377" spans="1:27" x14ac:dyDescent="0.25">
      <c r="A377" t="s">
        <v>97</v>
      </c>
      <c r="B377">
        <v>1</v>
      </c>
      <c r="C377">
        <v>1</v>
      </c>
      <c r="D377" t="s">
        <v>29</v>
      </c>
      <c r="E377">
        <v>25</v>
      </c>
      <c r="F377" t="str">
        <f t="shared" si="10"/>
        <v>18-29</v>
      </c>
      <c r="G377" t="s">
        <v>118</v>
      </c>
      <c r="H377" t="s">
        <v>75</v>
      </c>
      <c r="I377" t="str">
        <f t="shared" si="11"/>
        <v>Middle Income</v>
      </c>
      <c r="J377" t="s">
        <v>41</v>
      </c>
      <c r="K377" t="s">
        <v>42</v>
      </c>
      <c r="L377" t="s">
        <v>71</v>
      </c>
      <c r="M377" t="s">
        <v>43</v>
      </c>
      <c r="N377" t="s">
        <v>32</v>
      </c>
      <c r="O377" t="s">
        <v>62</v>
      </c>
      <c r="P377" t="s">
        <v>34</v>
      </c>
      <c r="Q377" t="s">
        <v>45</v>
      </c>
      <c r="R377" t="s">
        <v>74</v>
      </c>
      <c r="S377" t="s">
        <v>64</v>
      </c>
      <c r="T377" t="s">
        <v>37</v>
      </c>
      <c r="U377" t="s">
        <v>38</v>
      </c>
      <c r="V377" t="s">
        <v>38</v>
      </c>
      <c r="W377" t="s">
        <v>38</v>
      </c>
      <c r="X377" t="s">
        <v>38</v>
      </c>
      <c r="Y377" t="s">
        <v>65</v>
      </c>
      <c r="Z377" t="s">
        <v>38</v>
      </c>
      <c r="AA377" t="s">
        <v>39</v>
      </c>
    </row>
    <row r="378" spans="1:27" x14ac:dyDescent="0.25">
      <c r="A378" t="s">
        <v>97</v>
      </c>
      <c r="B378">
        <v>3</v>
      </c>
      <c r="C378">
        <v>2</v>
      </c>
      <c r="D378" t="s">
        <v>29</v>
      </c>
      <c r="E378">
        <v>39</v>
      </c>
      <c r="F378" t="str">
        <f t="shared" si="10"/>
        <v>30-49</v>
      </c>
      <c r="G378" t="s">
        <v>27</v>
      </c>
      <c r="H378" t="s">
        <v>102</v>
      </c>
      <c r="I378" t="s">
        <v>176</v>
      </c>
      <c r="J378" t="s">
        <v>41</v>
      </c>
      <c r="K378" t="s">
        <v>42</v>
      </c>
      <c r="L378" t="s">
        <v>71</v>
      </c>
      <c r="M378" t="s">
        <v>67</v>
      </c>
      <c r="N378" t="s">
        <v>51</v>
      </c>
      <c r="O378" t="s">
        <v>33</v>
      </c>
      <c r="P378" t="s">
        <v>72</v>
      </c>
      <c r="Q378" t="s">
        <v>45</v>
      </c>
      <c r="R378" t="s">
        <v>36</v>
      </c>
      <c r="S378" t="s">
        <v>64</v>
      </c>
      <c r="T378" t="s">
        <v>37</v>
      </c>
      <c r="U378" t="s">
        <v>38</v>
      </c>
      <c r="V378" t="s">
        <v>65</v>
      </c>
      <c r="W378" t="s">
        <v>38</v>
      </c>
      <c r="X378" t="s">
        <v>65</v>
      </c>
      <c r="Y378" t="s">
        <v>38</v>
      </c>
      <c r="Z378" t="s">
        <v>65</v>
      </c>
      <c r="AA378" t="s">
        <v>60</v>
      </c>
    </row>
    <row r="379" spans="1:27" x14ac:dyDescent="0.25">
      <c r="A379" t="s">
        <v>48</v>
      </c>
      <c r="B379">
        <v>1</v>
      </c>
      <c r="C379">
        <v>1</v>
      </c>
      <c r="D379" t="s">
        <v>29</v>
      </c>
      <c r="E379">
        <v>73</v>
      </c>
      <c r="F379" t="str">
        <f t="shared" si="10"/>
        <v>65+</v>
      </c>
      <c r="G379" t="s">
        <v>87</v>
      </c>
      <c r="H379" t="s">
        <v>56</v>
      </c>
      <c r="I379" t="str">
        <f t="shared" si="11"/>
        <v>Low Income</v>
      </c>
      <c r="J379" t="s">
        <v>41</v>
      </c>
      <c r="K379" t="s">
        <v>42</v>
      </c>
      <c r="L379" t="s">
        <v>71</v>
      </c>
      <c r="M379" t="s">
        <v>57</v>
      </c>
      <c r="N379" t="s">
        <v>51</v>
      </c>
      <c r="O379" t="s">
        <v>33</v>
      </c>
      <c r="P379" t="s">
        <v>53</v>
      </c>
      <c r="Q379" t="s">
        <v>45</v>
      </c>
      <c r="R379" t="s">
        <v>36</v>
      </c>
      <c r="S379" t="s">
        <v>36</v>
      </c>
      <c r="T379" t="s">
        <v>37</v>
      </c>
      <c r="U379" t="s">
        <v>65</v>
      </c>
      <c r="V379" t="s">
        <v>65</v>
      </c>
      <c r="W379" t="s">
        <v>65</v>
      </c>
      <c r="X379" t="s">
        <v>38</v>
      </c>
      <c r="Y379" t="s">
        <v>38</v>
      </c>
      <c r="Z379" t="s">
        <v>38</v>
      </c>
      <c r="AA379" t="s">
        <v>60</v>
      </c>
    </row>
    <row r="380" spans="1:27" x14ac:dyDescent="0.25">
      <c r="A380" t="s">
        <v>26</v>
      </c>
      <c r="B380">
        <v>2</v>
      </c>
      <c r="C380">
        <v>2</v>
      </c>
      <c r="D380" t="s">
        <v>29</v>
      </c>
      <c r="E380">
        <v>69</v>
      </c>
      <c r="F380" t="str">
        <f t="shared" si="10"/>
        <v>65+</v>
      </c>
      <c r="G380" t="s">
        <v>69</v>
      </c>
      <c r="H380" t="s">
        <v>101</v>
      </c>
      <c r="I380" t="str">
        <f t="shared" si="11"/>
        <v>High Income</v>
      </c>
      <c r="J380" t="s">
        <v>41</v>
      </c>
      <c r="K380" t="s">
        <v>84</v>
      </c>
      <c r="L380" t="s">
        <v>71</v>
      </c>
      <c r="M380" t="s">
        <v>67</v>
      </c>
      <c r="N380" t="s">
        <v>32</v>
      </c>
      <c r="O380" t="s">
        <v>52</v>
      </c>
      <c r="P380" t="s">
        <v>53</v>
      </c>
      <c r="Q380" t="s">
        <v>45</v>
      </c>
      <c r="R380" t="s">
        <v>74</v>
      </c>
      <c r="S380" t="s">
        <v>36</v>
      </c>
      <c r="T380" t="s">
        <v>59</v>
      </c>
      <c r="U380" t="s">
        <v>38</v>
      </c>
      <c r="V380" t="s">
        <v>65</v>
      </c>
      <c r="W380" t="s">
        <v>65</v>
      </c>
      <c r="X380" t="s">
        <v>38</v>
      </c>
      <c r="Y380" t="s">
        <v>65</v>
      </c>
      <c r="Z380" t="s">
        <v>38</v>
      </c>
      <c r="AA380" t="s">
        <v>39</v>
      </c>
    </row>
    <row r="381" spans="1:27" x14ac:dyDescent="0.25">
      <c r="A381" t="s">
        <v>26</v>
      </c>
      <c r="B381">
        <v>7</v>
      </c>
      <c r="C381">
        <v>2</v>
      </c>
      <c r="D381" t="s">
        <v>41</v>
      </c>
      <c r="E381">
        <v>35</v>
      </c>
      <c r="F381" t="str">
        <f t="shared" si="10"/>
        <v>30-49</v>
      </c>
      <c r="G381" t="s">
        <v>69</v>
      </c>
      <c r="H381" t="s">
        <v>70</v>
      </c>
      <c r="I381" t="str">
        <f t="shared" si="11"/>
        <v>High Income</v>
      </c>
      <c r="J381" t="s">
        <v>41</v>
      </c>
      <c r="K381" t="s">
        <v>42</v>
      </c>
      <c r="L381" t="s">
        <v>71</v>
      </c>
      <c r="M381" t="s">
        <v>67</v>
      </c>
      <c r="N381" t="s">
        <v>32</v>
      </c>
      <c r="O381" t="s">
        <v>108</v>
      </c>
      <c r="P381" t="s">
        <v>76</v>
      </c>
      <c r="Q381" t="s">
        <v>35</v>
      </c>
      <c r="R381" t="s">
        <v>36</v>
      </c>
      <c r="S381" t="s">
        <v>36</v>
      </c>
      <c r="T381" t="s">
        <v>81</v>
      </c>
      <c r="U381" t="s">
        <v>38</v>
      </c>
      <c r="V381" t="s">
        <v>65</v>
      </c>
      <c r="W381" t="s">
        <v>65</v>
      </c>
      <c r="X381" t="s">
        <v>38</v>
      </c>
      <c r="Y381" t="s">
        <v>38</v>
      </c>
      <c r="Z381" t="s">
        <v>38</v>
      </c>
      <c r="AA381" t="s">
        <v>60</v>
      </c>
    </row>
    <row r="382" spans="1:27" x14ac:dyDescent="0.25">
      <c r="A382" t="s">
        <v>97</v>
      </c>
      <c r="B382">
        <v>2</v>
      </c>
      <c r="C382">
        <v>2</v>
      </c>
      <c r="D382" t="s">
        <v>29</v>
      </c>
      <c r="E382">
        <v>51</v>
      </c>
      <c r="F382" t="str">
        <f t="shared" si="10"/>
        <v>50-64</v>
      </c>
      <c r="G382" t="s">
        <v>168</v>
      </c>
      <c r="H382" t="s">
        <v>49</v>
      </c>
      <c r="I382" t="str">
        <f t="shared" si="11"/>
        <v>Middle Income</v>
      </c>
      <c r="J382" t="s">
        <v>41</v>
      </c>
      <c r="K382" t="s">
        <v>42</v>
      </c>
      <c r="L382" t="s">
        <v>85</v>
      </c>
      <c r="M382" t="s">
        <v>31</v>
      </c>
      <c r="N382" t="s">
        <v>32</v>
      </c>
      <c r="O382" t="s">
        <v>33</v>
      </c>
      <c r="P382" t="s">
        <v>72</v>
      </c>
      <c r="Q382" t="s">
        <v>45</v>
      </c>
      <c r="R382" t="s">
        <v>74</v>
      </c>
      <c r="S382" t="s">
        <v>64</v>
      </c>
      <c r="T382" t="s">
        <v>46</v>
      </c>
      <c r="U382" t="s">
        <v>38</v>
      </c>
      <c r="V382" t="s">
        <v>38</v>
      </c>
      <c r="W382" t="s">
        <v>38</v>
      </c>
      <c r="X382" t="s">
        <v>38</v>
      </c>
      <c r="Y382" t="s">
        <v>38</v>
      </c>
      <c r="Z382" t="s">
        <v>38</v>
      </c>
      <c r="AA382" t="s">
        <v>39</v>
      </c>
    </row>
    <row r="383" spans="1:27" x14ac:dyDescent="0.25">
      <c r="A383" t="s">
        <v>26</v>
      </c>
      <c r="B383">
        <v>4</v>
      </c>
      <c r="C383">
        <v>4</v>
      </c>
      <c r="D383" t="s">
        <v>29</v>
      </c>
      <c r="E383">
        <v>45</v>
      </c>
      <c r="F383" t="str">
        <f t="shared" si="10"/>
        <v>30-49</v>
      </c>
      <c r="G383" t="s">
        <v>169</v>
      </c>
      <c r="H383" t="s">
        <v>75</v>
      </c>
      <c r="I383" t="str">
        <f t="shared" si="11"/>
        <v>Middle Income</v>
      </c>
      <c r="J383" t="s">
        <v>41</v>
      </c>
      <c r="K383" t="s">
        <v>42</v>
      </c>
      <c r="L383" t="s">
        <v>71</v>
      </c>
      <c r="M383" t="s">
        <v>67</v>
      </c>
      <c r="N383" t="s">
        <v>51</v>
      </c>
      <c r="O383" t="s">
        <v>52</v>
      </c>
      <c r="P383" t="s">
        <v>53</v>
      </c>
      <c r="Q383" t="s">
        <v>35</v>
      </c>
      <c r="R383" t="s">
        <v>36</v>
      </c>
      <c r="S383" t="s">
        <v>36</v>
      </c>
      <c r="T383" t="s">
        <v>46</v>
      </c>
      <c r="U383" t="s">
        <v>38</v>
      </c>
      <c r="V383" t="s">
        <v>65</v>
      </c>
      <c r="W383" t="s">
        <v>65</v>
      </c>
      <c r="X383" t="s">
        <v>38</v>
      </c>
      <c r="Y383" t="s">
        <v>38</v>
      </c>
      <c r="Z383" t="s">
        <v>38</v>
      </c>
      <c r="AA383" t="s">
        <v>47</v>
      </c>
    </row>
    <row r="384" spans="1:27" x14ac:dyDescent="0.25">
      <c r="A384" t="s">
        <v>26</v>
      </c>
      <c r="B384">
        <v>2</v>
      </c>
      <c r="C384">
        <v>2</v>
      </c>
      <c r="D384" t="s">
        <v>29</v>
      </c>
      <c r="E384">
        <v>61</v>
      </c>
      <c r="F384" t="str">
        <f t="shared" si="10"/>
        <v>50-64</v>
      </c>
      <c r="G384" t="s">
        <v>87</v>
      </c>
      <c r="H384" t="s">
        <v>75</v>
      </c>
      <c r="I384" t="str">
        <f t="shared" si="11"/>
        <v>Middle Income</v>
      </c>
      <c r="J384" t="s">
        <v>41</v>
      </c>
      <c r="K384" t="s">
        <v>42</v>
      </c>
      <c r="L384" t="s">
        <v>61</v>
      </c>
      <c r="M384" t="s">
        <v>31</v>
      </c>
      <c r="N384" t="s">
        <v>32</v>
      </c>
      <c r="O384" t="s">
        <v>62</v>
      </c>
      <c r="P384" t="s">
        <v>76</v>
      </c>
      <c r="Q384" t="s">
        <v>45</v>
      </c>
      <c r="R384" t="s">
        <v>74</v>
      </c>
      <c r="S384" t="s">
        <v>36</v>
      </c>
      <c r="T384" t="s">
        <v>37</v>
      </c>
      <c r="U384" t="s">
        <v>65</v>
      </c>
      <c r="V384" t="s">
        <v>65</v>
      </c>
      <c r="W384" t="s">
        <v>65</v>
      </c>
      <c r="X384" t="s">
        <v>38</v>
      </c>
      <c r="Y384" t="s">
        <v>38</v>
      </c>
      <c r="Z384" t="s">
        <v>38</v>
      </c>
      <c r="AA384" t="s">
        <v>39</v>
      </c>
    </row>
    <row r="385" spans="1:27" x14ac:dyDescent="0.25">
      <c r="A385" t="s">
        <v>26</v>
      </c>
      <c r="B385">
        <v>2</v>
      </c>
      <c r="C385">
        <v>2</v>
      </c>
      <c r="D385" t="s">
        <v>29</v>
      </c>
      <c r="E385">
        <v>43</v>
      </c>
      <c r="F385" t="str">
        <f t="shared" si="10"/>
        <v>30-49</v>
      </c>
      <c r="G385" t="s">
        <v>169</v>
      </c>
      <c r="H385" t="s">
        <v>49</v>
      </c>
      <c r="I385" t="str">
        <f t="shared" si="11"/>
        <v>Middle Income</v>
      </c>
      <c r="J385" t="s">
        <v>41</v>
      </c>
      <c r="K385" t="s">
        <v>42</v>
      </c>
      <c r="L385" t="s">
        <v>71</v>
      </c>
      <c r="M385" t="s">
        <v>43</v>
      </c>
      <c r="N385" t="s">
        <v>32</v>
      </c>
      <c r="O385" t="s">
        <v>33</v>
      </c>
      <c r="P385" t="s">
        <v>53</v>
      </c>
      <c r="Q385" t="s">
        <v>45</v>
      </c>
      <c r="R385" t="s">
        <v>74</v>
      </c>
      <c r="S385" t="s">
        <v>54</v>
      </c>
      <c r="T385" t="s">
        <v>81</v>
      </c>
      <c r="U385" t="s">
        <v>38</v>
      </c>
      <c r="V385" t="s">
        <v>38</v>
      </c>
      <c r="W385" t="s">
        <v>38</v>
      </c>
      <c r="X385" t="s">
        <v>38</v>
      </c>
      <c r="Y385" t="s">
        <v>38</v>
      </c>
      <c r="Z385" t="s">
        <v>38</v>
      </c>
      <c r="AA385" t="s">
        <v>39</v>
      </c>
    </row>
    <row r="386" spans="1:27" x14ac:dyDescent="0.25">
      <c r="A386" t="s">
        <v>26</v>
      </c>
      <c r="B386">
        <v>4</v>
      </c>
      <c r="C386">
        <v>2</v>
      </c>
      <c r="D386" t="s">
        <v>29</v>
      </c>
      <c r="E386">
        <v>39</v>
      </c>
      <c r="F386" t="str">
        <f t="shared" si="10"/>
        <v>30-49</v>
      </c>
      <c r="G386" t="s">
        <v>27</v>
      </c>
      <c r="H386" t="s">
        <v>75</v>
      </c>
      <c r="I386" t="str">
        <f t="shared" si="11"/>
        <v>Middle Income</v>
      </c>
      <c r="J386" t="s">
        <v>41</v>
      </c>
      <c r="K386" t="s">
        <v>42</v>
      </c>
      <c r="L386" t="s">
        <v>71</v>
      </c>
      <c r="M386" t="s">
        <v>67</v>
      </c>
      <c r="N386" t="s">
        <v>51</v>
      </c>
      <c r="O386" t="s">
        <v>126</v>
      </c>
      <c r="P386" t="s">
        <v>53</v>
      </c>
      <c r="Q386" t="s">
        <v>45</v>
      </c>
      <c r="R386" t="s">
        <v>74</v>
      </c>
      <c r="S386" t="s">
        <v>64</v>
      </c>
      <c r="T386" t="s">
        <v>37</v>
      </c>
      <c r="U386" t="s">
        <v>38</v>
      </c>
      <c r="V386" t="s">
        <v>38</v>
      </c>
      <c r="W386" t="s">
        <v>38</v>
      </c>
      <c r="X386" t="s">
        <v>38</v>
      </c>
      <c r="Y386" t="s">
        <v>38</v>
      </c>
      <c r="Z386" t="s">
        <v>38</v>
      </c>
      <c r="AA386" t="s">
        <v>60</v>
      </c>
    </row>
    <row r="387" spans="1:27" x14ac:dyDescent="0.25">
      <c r="A387" t="s">
        <v>26</v>
      </c>
      <c r="B387">
        <v>6</v>
      </c>
      <c r="C387">
        <v>3</v>
      </c>
      <c r="D387" t="s">
        <v>41</v>
      </c>
      <c r="E387">
        <v>60</v>
      </c>
      <c r="F387" t="str">
        <f t="shared" ref="F387:F450" si="12">IF(E387&lt;30, "18-29", IF(E387&lt;50, "30-49", IF(E387&lt;65, "50-64", "65+")))</f>
        <v>50-64</v>
      </c>
      <c r="G387" t="s">
        <v>169</v>
      </c>
      <c r="H387" t="s">
        <v>66</v>
      </c>
      <c r="I387" t="str">
        <f t="shared" ref="I387:I450" si="13">IF(H387="Refused", "Refused",
   IF(LEFT(H387,4)="Less",
      IF(VALUE(MID(H387,10,FIND(" ",H387&amp;" ",10)-10))&lt;=49999, "Low Income",
         IF(VALUE(MID(H387,10,FIND(" ",H387&amp;" ",10)-10))&lt;=99999, "Middle Income", "High Income")),
   IF(VALUE(MID(H387,2,FIND(" ",H387)-2))&lt;=49999, "Low Income",
      IF(VALUE(MID(H387,2,FIND(" ",H387)-2))&lt;=99999, "Middle Income", "High Income"))))</f>
        <v>Refused</v>
      </c>
      <c r="J387" t="s">
        <v>41</v>
      </c>
      <c r="K387" t="s">
        <v>124</v>
      </c>
      <c r="L387" t="s">
        <v>71</v>
      </c>
      <c r="M387" t="s">
        <v>67</v>
      </c>
      <c r="N387" t="s">
        <v>51</v>
      </c>
      <c r="O387" t="s">
        <v>33</v>
      </c>
      <c r="P387" t="s">
        <v>89</v>
      </c>
      <c r="Q387" t="s">
        <v>45</v>
      </c>
      <c r="R387" t="s">
        <v>36</v>
      </c>
      <c r="S387" t="s">
        <v>36</v>
      </c>
      <c r="T387" t="s">
        <v>46</v>
      </c>
      <c r="U387" t="s">
        <v>38</v>
      </c>
      <c r="V387" t="s">
        <v>38</v>
      </c>
      <c r="W387" t="s">
        <v>38</v>
      </c>
      <c r="X387" t="s">
        <v>38</v>
      </c>
      <c r="Y387" t="s">
        <v>38</v>
      </c>
      <c r="Z387" t="s">
        <v>38</v>
      </c>
      <c r="AA387" t="s">
        <v>47</v>
      </c>
    </row>
    <row r="388" spans="1:27" x14ac:dyDescent="0.25">
      <c r="A388" t="s">
        <v>26</v>
      </c>
      <c r="B388">
        <v>2</v>
      </c>
      <c r="C388">
        <v>2</v>
      </c>
      <c r="D388" t="s">
        <v>29</v>
      </c>
      <c r="E388">
        <v>55</v>
      </c>
      <c r="F388" t="str">
        <f t="shared" si="12"/>
        <v>50-64</v>
      </c>
      <c r="G388" t="s">
        <v>169</v>
      </c>
      <c r="H388" t="s">
        <v>82</v>
      </c>
      <c r="I388" t="str">
        <f t="shared" si="13"/>
        <v>High Income</v>
      </c>
      <c r="J388" t="s">
        <v>41</v>
      </c>
      <c r="K388" t="s">
        <v>42</v>
      </c>
      <c r="L388" t="s">
        <v>71</v>
      </c>
      <c r="M388" t="s">
        <v>31</v>
      </c>
      <c r="N388" t="s">
        <v>51</v>
      </c>
      <c r="O388" t="s">
        <v>33</v>
      </c>
      <c r="P388" t="s">
        <v>68</v>
      </c>
      <c r="Q388" t="s">
        <v>35</v>
      </c>
      <c r="R388" t="s">
        <v>54</v>
      </c>
      <c r="S388" t="s">
        <v>36</v>
      </c>
      <c r="T388" t="s">
        <v>37</v>
      </c>
      <c r="U388" t="s">
        <v>38</v>
      </c>
      <c r="V388" t="s">
        <v>38</v>
      </c>
      <c r="W388" t="s">
        <v>38</v>
      </c>
      <c r="X388" t="s">
        <v>38</v>
      </c>
      <c r="Y388" t="s">
        <v>38</v>
      </c>
      <c r="Z388" t="s">
        <v>38</v>
      </c>
      <c r="AA388" t="s">
        <v>39</v>
      </c>
    </row>
    <row r="389" spans="1:27" x14ac:dyDescent="0.25">
      <c r="A389" t="s">
        <v>111</v>
      </c>
      <c r="B389">
        <v>3</v>
      </c>
      <c r="C389">
        <v>3</v>
      </c>
      <c r="D389" t="s">
        <v>29</v>
      </c>
      <c r="E389">
        <v>39</v>
      </c>
      <c r="F389" t="str">
        <f t="shared" si="12"/>
        <v>30-49</v>
      </c>
      <c r="G389" t="s">
        <v>87</v>
      </c>
      <c r="H389" t="s">
        <v>75</v>
      </c>
      <c r="I389" t="str">
        <f t="shared" si="13"/>
        <v>Middle Income</v>
      </c>
      <c r="J389" t="s">
        <v>41</v>
      </c>
      <c r="K389" t="s">
        <v>42</v>
      </c>
      <c r="L389" t="s">
        <v>71</v>
      </c>
      <c r="M389" t="s">
        <v>67</v>
      </c>
      <c r="N389" t="s">
        <v>32</v>
      </c>
      <c r="O389" t="s">
        <v>62</v>
      </c>
      <c r="P389" t="s">
        <v>63</v>
      </c>
      <c r="Q389" t="s">
        <v>45</v>
      </c>
      <c r="R389" t="s">
        <v>74</v>
      </c>
      <c r="S389" t="s">
        <v>64</v>
      </c>
      <c r="T389" t="s">
        <v>37</v>
      </c>
      <c r="U389" t="s">
        <v>38</v>
      </c>
      <c r="V389" t="s">
        <v>65</v>
      </c>
      <c r="W389" t="s">
        <v>65</v>
      </c>
      <c r="X389" t="s">
        <v>65</v>
      </c>
      <c r="Y389" t="s">
        <v>38</v>
      </c>
      <c r="Z389" t="s">
        <v>38</v>
      </c>
      <c r="AA389" t="s">
        <v>60</v>
      </c>
    </row>
    <row r="390" spans="1:27" x14ac:dyDescent="0.25">
      <c r="A390" t="s">
        <v>55</v>
      </c>
      <c r="B390">
        <v>4</v>
      </c>
      <c r="C390">
        <v>4</v>
      </c>
      <c r="D390" t="s">
        <v>29</v>
      </c>
      <c r="E390">
        <v>26</v>
      </c>
      <c r="F390" t="str">
        <f t="shared" si="12"/>
        <v>18-29</v>
      </c>
      <c r="G390" t="s">
        <v>169</v>
      </c>
      <c r="H390" t="s">
        <v>28</v>
      </c>
      <c r="I390" t="str">
        <f t="shared" si="13"/>
        <v>Low Income</v>
      </c>
      <c r="J390" t="s">
        <v>29</v>
      </c>
      <c r="K390" t="s">
        <v>107</v>
      </c>
      <c r="L390" t="s">
        <v>71</v>
      </c>
      <c r="M390" t="s">
        <v>57</v>
      </c>
      <c r="N390" t="s">
        <v>32</v>
      </c>
      <c r="O390" t="s">
        <v>79</v>
      </c>
      <c r="P390" t="s">
        <v>53</v>
      </c>
      <c r="Q390" t="s">
        <v>73</v>
      </c>
      <c r="R390" t="s">
        <v>36</v>
      </c>
      <c r="S390" t="s">
        <v>36</v>
      </c>
      <c r="T390" t="s">
        <v>59</v>
      </c>
      <c r="U390" t="s">
        <v>38</v>
      </c>
      <c r="V390" t="s">
        <v>38</v>
      </c>
      <c r="W390" t="s">
        <v>38</v>
      </c>
      <c r="X390" t="s">
        <v>38</v>
      </c>
      <c r="Y390" t="s">
        <v>38</v>
      </c>
      <c r="Z390" t="s">
        <v>65</v>
      </c>
      <c r="AA390" t="s">
        <v>39</v>
      </c>
    </row>
    <row r="391" spans="1:27" x14ac:dyDescent="0.25">
      <c r="A391" t="s">
        <v>26</v>
      </c>
      <c r="B391">
        <v>6</v>
      </c>
      <c r="C391">
        <v>2</v>
      </c>
      <c r="D391" t="s">
        <v>29</v>
      </c>
      <c r="E391">
        <v>44</v>
      </c>
      <c r="F391" t="str">
        <f t="shared" si="12"/>
        <v>30-49</v>
      </c>
      <c r="G391" t="s">
        <v>69</v>
      </c>
      <c r="H391" t="s">
        <v>101</v>
      </c>
      <c r="I391" t="str">
        <f t="shared" si="13"/>
        <v>High Income</v>
      </c>
      <c r="J391" t="s">
        <v>29</v>
      </c>
      <c r="K391" t="s">
        <v>30</v>
      </c>
      <c r="L391" t="s">
        <v>61</v>
      </c>
      <c r="M391" t="s">
        <v>43</v>
      </c>
      <c r="N391" t="s">
        <v>51</v>
      </c>
      <c r="O391" t="s">
        <v>127</v>
      </c>
      <c r="P391" t="s">
        <v>53</v>
      </c>
      <c r="Q391" t="s">
        <v>45</v>
      </c>
      <c r="R391" t="s">
        <v>36</v>
      </c>
      <c r="S391" t="s">
        <v>36</v>
      </c>
      <c r="T391" t="s">
        <v>46</v>
      </c>
      <c r="U391" t="s">
        <v>38</v>
      </c>
      <c r="V391" t="s">
        <v>38</v>
      </c>
      <c r="W391" t="s">
        <v>65</v>
      </c>
      <c r="X391" t="s">
        <v>38</v>
      </c>
      <c r="Y391" t="s">
        <v>38</v>
      </c>
      <c r="Z391" t="s">
        <v>38</v>
      </c>
      <c r="AA391" t="s">
        <v>60</v>
      </c>
    </row>
    <row r="392" spans="1:27" x14ac:dyDescent="0.25">
      <c r="A392" t="s">
        <v>48</v>
      </c>
      <c r="B392">
        <v>1</v>
      </c>
      <c r="C392">
        <v>1</v>
      </c>
      <c r="D392" t="s">
        <v>29</v>
      </c>
      <c r="E392">
        <v>59</v>
      </c>
      <c r="F392" t="str">
        <f t="shared" si="12"/>
        <v>50-64</v>
      </c>
      <c r="G392" t="s">
        <v>105</v>
      </c>
      <c r="H392" t="s">
        <v>106</v>
      </c>
      <c r="I392" t="s">
        <v>176</v>
      </c>
      <c r="J392" t="s">
        <v>41</v>
      </c>
      <c r="K392" t="s">
        <v>96</v>
      </c>
      <c r="L392" t="s">
        <v>61</v>
      </c>
      <c r="M392" t="s">
        <v>43</v>
      </c>
      <c r="N392" t="s">
        <v>51</v>
      </c>
      <c r="O392" t="s">
        <v>62</v>
      </c>
      <c r="P392" t="s">
        <v>89</v>
      </c>
      <c r="Q392" t="s">
        <v>45</v>
      </c>
      <c r="R392" t="s">
        <v>36</v>
      </c>
      <c r="S392" t="s">
        <v>36</v>
      </c>
      <c r="T392" t="s">
        <v>46</v>
      </c>
      <c r="U392" t="s">
        <v>38</v>
      </c>
      <c r="V392" t="s">
        <v>65</v>
      </c>
      <c r="W392" t="s">
        <v>38</v>
      </c>
      <c r="X392" t="s">
        <v>65</v>
      </c>
      <c r="Y392" t="s">
        <v>38</v>
      </c>
      <c r="Z392" t="s">
        <v>38</v>
      </c>
      <c r="AA392" t="s">
        <v>60</v>
      </c>
    </row>
    <row r="393" spans="1:27" x14ac:dyDescent="0.25">
      <c r="A393" t="s">
        <v>26</v>
      </c>
      <c r="B393">
        <v>5</v>
      </c>
      <c r="C393">
        <v>5</v>
      </c>
      <c r="D393" t="s">
        <v>29</v>
      </c>
      <c r="E393">
        <v>55</v>
      </c>
      <c r="F393" t="str">
        <f t="shared" si="12"/>
        <v>50-64</v>
      </c>
      <c r="G393" t="s">
        <v>27</v>
      </c>
      <c r="H393" t="s">
        <v>82</v>
      </c>
      <c r="I393" t="str">
        <f t="shared" si="13"/>
        <v>High Income</v>
      </c>
      <c r="J393" t="s">
        <v>41</v>
      </c>
      <c r="K393" t="s">
        <v>42</v>
      </c>
      <c r="L393" t="s">
        <v>71</v>
      </c>
      <c r="M393" t="s">
        <v>43</v>
      </c>
      <c r="N393" t="s">
        <v>51</v>
      </c>
      <c r="O393" t="s">
        <v>33</v>
      </c>
      <c r="P393" t="s">
        <v>53</v>
      </c>
      <c r="Q393" t="s">
        <v>35</v>
      </c>
      <c r="R393" t="s">
        <v>74</v>
      </c>
      <c r="S393" t="s">
        <v>36</v>
      </c>
      <c r="T393" t="s">
        <v>59</v>
      </c>
      <c r="U393" t="s">
        <v>65</v>
      </c>
      <c r="V393" t="s">
        <v>65</v>
      </c>
      <c r="W393" t="s">
        <v>38</v>
      </c>
      <c r="X393" t="s">
        <v>38</v>
      </c>
      <c r="Y393" t="s">
        <v>65</v>
      </c>
      <c r="Z393" t="s">
        <v>65</v>
      </c>
      <c r="AA393" t="s">
        <v>47</v>
      </c>
    </row>
    <row r="394" spans="1:27" x14ac:dyDescent="0.25">
      <c r="A394" t="s">
        <v>26</v>
      </c>
      <c r="B394">
        <v>5</v>
      </c>
      <c r="C394">
        <v>5</v>
      </c>
      <c r="D394" t="s">
        <v>29</v>
      </c>
      <c r="E394">
        <v>67</v>
      </c>
      <c r="F394" t="str">
        <f t="shared" si="12"/>
        <v>65+</v>
      </c>
      <c r="G394" t="s">
        <v>168</v>
      </c>
      <c r="H394" t="s">
        <v>94</v>
      </c>
      <c r="I394" t="str">
        <f t="shared" si="13"/>
        <v>Low Income</v>
      </c>
      <c r="J394" t="s">
        <v>41</v>
      </c>
      <c r="K394" t="s">
        <v>124</v>
      </c>
      <c r="L394" t="s">
        <v>71</v>
      </c>
      <c r="M394" t="s">
        <v>67</v>
      </c>
      <c r="N394" t="s">
        <v>32</v>
      </c>
      <c r="O394" t="s">
        <v>52</v>
      </c>
      <c r="P394" t="s">
        <v>68</v>
      </c>
      <c r="Q394" t="s">
        <v>35</v>
      </c>
      <c r="R394" t="s">
        <v>36</v>
      </c>
      <c r="S394" t="s">
        <v>36</v>
      </c>
      <c r="T394" t="s">
        <v>81</v>
      </c>
      <c r="U394" t="s">
        <v>38</v>
      </c>
      <c r="V394" t="s">
        <v>38</v>
      </c>
      <c r="W394" t="s">
        <v>38</v>
      </c>
      <c r="X394" t="s">
        <v>38</v>
      </c>
      <c r="Y394" t="s">
        <v>38</v>
      </c>
      <c r="Z394" t="s">
        <v>38</v>
      </c>
      <c r="AA394" t="s">
        <v>60</v>
      </c>
    </row>
    <row r="395" spans="1:27" x14ac:dyDescent="0.25">
      <c r="A395" t="s">
        <v>55</v>
      </c>
      <c r="B395">
        <v>3</v>
      </c>
      <c r="C395">
        <v>1</v>
      </c>
      <c r="D395" t="s">
        <v>29</v>
      </c>
      <c r="E395">
        <v>34</v>
      </c>
      <c r="F395" t="str">
        <f t="shared" si="12"/>
        <v>30-49</v>
      </c>
      <c r="G395" t="s">
        <v>168</v>
      </c>
      <c r="H395" t="s">
        <v>56</v>
      </c>
      <c r="I395" t="str">
        <f t="shared" si="13"/>
        <v>Low Income</v>
      </c>
      <c r="J395" t="s">
        <v>29</v>
      </c>
      <c r="K395" t="s">
        <v>107</v>
      </c>
      <c r="L395" t="s">
        <v>71</v>
      </c>
      <c r="M395" t="s">
        <v>57</v>
      </c>
      <c r="N395" t="s">
        <v>51</v>
      </c>
      <c r="O395" t="s">
        <v>52</v>
      </c>
      <c r="P395" t="s">
        <v>34</v>
      </c>
      <c r="Q395" t="s">
        <v>45</v>
      </c>
      <c r="R395" t="s">
        <v>36</v>
      </c>
      <c r="S395" t="s">
        <v>64</v>
      </c>
      <c r="T395" t="s">
        <v>46</v>
      </c>
      <c r="U395" t="s">
        <v>38</v>
      </c>
      <c r="V395" t="s">
        <v>38</v>
      </c>
      <c r="W395" t="s">
        <v>38</v>
      </c>
      <c r="X395" t="s">
        <v>38</v>
      </c>
      <c r="Y395" t="s">
        <v>65</v>
      </c>
      <c r="Z395" t="s">
        <v>38</v>
      </c>
      <c r="AA395" t="s">
        <v>60</v>
      </c>
    </row>
    <row r="396" spans="1:27" x14ac:dyDescent="0.25">
      <c r="A396" t="s">
        <v>55</v>
      </c>
      <c r="B396">
        <v>1</v>
      </c>
      <c r="C396">
        <v>1</v>
      </c>
      <c r="D396" t="s">
        <v>29</v>
      </c>
      <c r="E396">
        <v>55</v>
      </c>
      <c r="F396" t="str">
        <f t="shared" si="12"/>
        <v>50-64</v>
      </c>
      <c r="G396" t="s">
        <v>27</v>
      </c>
      <c r="H396" t="s">
        <v>49</v>
      </c>
      <c r="I396" t="str">
        <f t="shared" si="13"/>
        <v>Middle Income</v>
      </c>
      <c r="J396" t="s">
        <v>41</v>
      </c>
      <c r="K396" t="s">
        <v>42</v>
      </c>
      <c r="L396" t="s">
        <v>71</v>
      </c>
      <c r="M396" t="s">
        <v>57</v>
      </c>
      <c r="N396" t="s">
        <v>32</v>
      </c>
      <c r="O396" t="s">
        <v>52</v>
      </c>
      <c r="P396" t="s">
        <v>68</v>
      </c>
      <c r="Q396" t="s">
        <v>73</v>
      </c>
      <c r="R396" t="s">
        <v>36</v>
      </c>
      <c r="S396" t="s">
        <v>36</v>
      </c>
      <c r="T396" t="s">
        <v>37</v>
      </c>
      <c r="U396" t="s">
        <v>38</v>
      </c>
      <c r="V396" t="s">
        <v>38</v>
      </c>
      <c r="W396" t="s">
        <v>38</v>
      </c>
      <c r="X396" t="s">
        <v>38</v>
      </c>
      <c r="Y396" t="s">
        <v>38</v>
      </c>
      <c r="Z396" t="s">
        <v>38</v>
      </c>
      <c r="AA396" t="s">
        <v>39</v>
      </c>
    </row>
    <row r="397" spans="1:27" x14ac:dyDescent="0.25">
      <c r="A397" t="s">
        <v>48</v>
      </c>
      <c r="B397">
        <v>2</v>
      </c>
      <c r="C397">
        <v>2</v>
      </c>
      <c r="D397" t="s">
        <v>29</v>
      </c>
      <c r="E397">
        <v>49</v>
      </c>
      <c r="F397" t="str">
        <f t="shared" si="12"/>
        <v>30-49</v>
      </c>
      <c r="G397" t="s">
        <v>27</v>
      </c>
      <c r="H397" t="s">
        <v>106</v>
      </c>
      <c r="I397" t="s">
        <v>176</v>
      </c>
      <c r="J397" t="s">
        <v>41</v>
      </c>
      <c r="K397" t="s">
        <v>78</v>
      </c>
      <c r="L397" t="s">
        <v>85</v>
      </c>
      <c r="M397" t="s">
        <v>67</v>
      </c>
      <c r="N397" t="s">
        <v>51</v>
      </c>
      <c r="O397" t="s">
        <v>115</v>
      </c>
      <c r="P397" t="s">
        <v>34</v>
      </c>
      <c r="Q397" t="s">
        <v>45</v>
      </c>
      <c r="R397" t="s">
        <v>74</v>
      </c>
      <c r="S397" t="s">
        <v>64</v>
      </c>
      <c r="T397" t="s">
        <v>46</v>
      </c>
      <c r="U397" t="s">
        <v>38</v>
      </c>
      <c r="V397" t="s">
        <v>38</v>
      </c>
      <c r="W397" t="s">
        <v>38</v>
      </c>
      <c r="X397" t="s">
        <v>38</v>
      </c>
      <c r="Y397" t="s">
        <v>38</v>
      </c>
      <c r="Z397" t="s">
        <v>38</v>
      </c>
      <c r="AA397" t="s">
        <v>47</v>
      </c>
    </row>
    <row r="398" spans="1:27" x14ac:dyDescent="0.25">
      <c r="A398" t="s">
        <v>26</v>
      </c>
      <c r="B398">
        <v>4</v>
      </c>
      <c r="C398">
        <v>3</v>
      </c>
      <c r="D398" t="s">
        <v>41</v>
      </c>
      <c r="E398">
        <v>46</v>
      </c>
      <c r="F398" t="str">
        <f t="shared" si="12"/>
        <v>30-49</v>
      </c>
      <c r="G398" t="s">
        <v>87</v>
      </c>
      <c r="H398" t="s">
        <v>28</v>
      </c>
      <c r="I398" t="str">
        <f t="shared" si="13"/>
        <v>Low Income</v>
      </c>
      <c r="J398" t="s">
        <v>41</v>
      </c>
      <c r="K398" t="s">
        <v>42</v>
      </c>
      <c r="L398" t="s">
        <v>71</v>
      </c>
      <c r="M398" t="s">
        <v>43</v>
      </c>
      <c r="N398" t="s">
        <v>51</v>
      </c>
      <c r="O398" t="s">
        <v>33</v>
      </c>
      <c r="P398" t="s">
        <v>72</v>
      </c>
      <c r="Q398" t="s">
        <v>45</v>
      </c>
      <c r="R398" t="s">
        <v>36</v>
      </c>
      <c r="S398" t="s">
        <v>64</v>
      </c>
      <c r="T398" t="s">
        <v>59</v>
      </c>
      <c r="U398" t="s">
        <v>38</v>
      </c>
      <c r="V398" t="s">
        <v>38</v>
      </c>
      <c r="W398" t="s">
        <v>65</v>
      </c>
      <c r="X398" t="s">
        <v>65</v>
      </c>
      <c r="Y398" t="s">
        <v>38</v>
      </c>
      <c r="Z398" t="s">
        <v>65</v>
      </c>
      <c r="AA398" t="s">
        <v>60</v>
      </c>
    </row>
    <row r="399" spans="1:27" x14ac:dyDescent="0.25">
      <c r="A399" t="s">
        <v>55</v>
      </c>
      <c r="B399">
        <v>4</v>
      </c>
      <c r="C399">
        <v>2</v>
      </c>
      <c r="D399" t="s">
        <v>41</v>
      </c>
      <c r="E399">
        <v>18</v>
      </c>
      <c r="F399" t="str">
        <f t="shared" si="12"/>
        <v>18-29</v>
      </c>
      <c r="G399" t="s">
        <v>87</v>
      </c>
      <c r="H399" t="s">
        <v>82</v>
      </c>
      <c r="I399" t="str">
        <f t="shared" si="13"/>
        <v>High Income</v>
      </c>
      <c r="J399" t="s">
        <v>41</v>
      </c>
      <c r="K399" t="s">
        <v>42</v>
      </c>
      <c r="L399" t="s">
        <v>71</v>
      </c>
      <c r="M399" t="s">
        <v>57</v>
      </c>
      <c r="N399" t="s">
        <v>51</v>
      </c>
      <c r="O399" t="s">
        <v>52</v>
      </c>
      <c r="P399" t="s">
        <v>72</v>
      </c>
      <c r="Q399" t="s">
        <v>73</v>
      </c>
      <c r="R399" t="s">
        <v>74</v>
      </c>
      <c r="S399" t="s">
        <v>64</v>
      </c>
      <c r="T399" t="s">
        <v>37</v>
      </c>
      <c r="U399" t="s">
        <v>38</v>
      </c>
      <c r="V399" t="s">
        <v>38</v>
      </c>
      <c r="W399" t="s">
        <v>38</v>
      </c>
      <c r="X399" t="s">
        <v>38</v>
      </c>
      <c r="Y399" t="s">
        <v>38</v>
      </c>
      <c r="Z399" t="s">
        <v>38</v>
      </c>
      <c r="AA399" t="s">
        <v>60</v>
      </c>
    </row>
    <row r="400" spans="1:27" x14ac:dyDescent="0.25">
      <c r="A400" t="s">
        <v>111</v>
      </c>
      <c r="B400">
        <v>2</v>
      </c>
      <c r="C400">
        <v>2</v>
      </c>
      <c r="D400" t="s">
        <v>29</v>
      </c>
      <c r="E400">
        <v>72</v>
      </c>
      <c r="F400" t="str">
        <f t="shared" si="12"/>
        <v>65+</v>
      </c>
      <c r="G400" t="s">
        <v>105</v>
      </c>
      <c r="H400" t="s">
        <v>106</v>
      </c>
      <c r="I400" t="s">
        <v>176</v>
      </c>
      <c r="J400" t="s">
        <v>29</v>
      </c>
      <c r="K400" t="s">
        <v>112</v>
      </c>
      <c r="L400" t="s">
        <v>71</v>
      </c>
      <c r="M400" t="s">
        <v>31</v>
      </c>
      <c r="N400" t="s">
        <v>32</v>
      </c>
      <c r="O400" t="s">
        <v>52</v>
      </c>
      <c r="P400" t="s">
        <v>89</v>
      </c>
      <c r="Q400" t="s">
        <v>34</v>
      </c>
      <c r="R400" t="s">
        <v>54</v>
      </c>
      <c r="S400" t="s">
        <v>64</v>
      </c>
      <c r="T400" t="s">
        <v>81</v>
      </c>
      <c r="U400" t="s">
        <v>38</v>
      </c>
      <c r="V400" t="s">
        <v>38</v>
      </c>
      <c r="W400" t="s">
        <v>38</v>
      </c>
      <c r="X400" t="s">
        <v>38</v>
      </c>
      <c r="Y400" t="s">
        <v>38</v>
      </c>
      <c r="Z400" t="s">
        <v>38</v>
      </c>
      <c r="AA400" t="s">
        <v>39</v>
      </c>
    </row>
    <row r="401" spans="1:27" x14ac:dyDescent="0.25">
      <c r="A401" t="s">
        <v>55</v>
      </c>
      <c r="B401">
        <v>2</v>
      </c>
      <c r="C401">
        <v>2</v>
      </c>
      <c r="D401" t="s">
        <v>29</v>
      </c>
      <c r="E401" t="s">
        <v>66</v>
      </c>
      <c r="F401" t="str">
        <f t="shared" si="12"/>
        <v>65+</v>
      </c>
      <c r="G401" t="s">
        <v>87</v>
      </c>
      <c r="H401" t="s">
        <v>94</v>
      </c>
      <c r="I401" t="str">
        <f t="shared" si="13"/>
        <v>Low Income</v>
      </c>
      <c r="J401" t="s">
        <v>41</v>
      </c>
      <c r="K401" t="s">
        <v>42</v>
      </c>
      <c r="L401" t="s">
        <v>71</v>
      </c>
      <c r="M401" t="s">
        <v>43</v>
      </c>
      <c r="N401" t="s">
        <v>51</v>
      </c>
      <c r="O401" t="s">
        <v>115</v>
      </c>
      <c r="P401" t="s">
        <v>76</v>
      </c>
      <c r="Q401" t="s">
        <v>45</v>
      </c>
      <c r="R401" t="s">
        <v>36</v>
      </c>
      <c r="S401" t="s">
        <v>36</v>
      </c>
      <c r="T401" t="s">
        <v>46</v>
      </c>
      <c r="U401" t="s">
        <v>38</v>
      </c>
      <c r="V401" t="s">
        <v>38</v>
      </c>
      <c r="W401" t="s">
        <v>38</v>
      </c>
      <c r="X401" t="s">
        <v>65</v>
      </c>
      <c r="Y401" t="s">
        <v>38</v>
      </c>
      <c r="Z401" t="s">
        <v>65</v>
      </c>
      <c r="AA401" t="s">
        <v>60</v>
      </c>
    </row>
    <row r="402" spans="1:27" x14ac:dyDescent="0.25">
      <c r="A402" t="s">
        <v>66</v>
      </c>
      <c r="B402">
        <v>1</v>
      </c>
      <c r="C402">
        <v>1</v>
      </c>
      <c r="D402" t="s">
        <v>29</v>
      </c>
      <c r="E402">
        <v>45</v>
      </c>
      <c r="F402" t="str">
        <f t="shared" si="12"/>
        <v>30-49</v>
      </c>
      <c r="G402" t="s">
        <v>66</v>
      </c>
      <c r="H402" t="s">
        <v>66</v>
      </c>
      <c r="I402" t="str">
        <f t="shared" si="13"/>
        <v>Refused</v>
      </c>
      <c r="J402" t="s">
        <v>29</v>
      </c>
      <c r="K402" t="s">
        <v>107</v>
      </c>
      <c r="L402" t="s">
        <v>34</v>
      </c>
      <c r="M402" t="s">
        <v>66</v>
      </c>
      <c r="N402" t="s">
        <v>32</v>
      </c>
      <c r="O402" t="s">
        <v>66</v>
      </c>
      <c r="P402" t="s">
        <v>44</v>
      </c>
      <c r="Q402" t="s">
        <v>73</v>
      </c>
      <c r="R402" t="s">
        <v>74</v>
      </c>
      <c r="S402" t="s">
        <v>64</v>
      </c>
      <c r="T402" t="s">
        <v>59</v>
      </c>
      <c r="U402" t="s">
        <v>38</v>
      </c>
      <c r="V402" t="s">
        <v>38</v>
      </c>
      <c r="W402" t="s">
        <v>38</v>
      </c>
      <c r="X402" t="s">
        <v>38</v>
      </c>
      <c r="Y402" t="s">
        <v>38</v>
      </c>
      <c r="Z402" t="s">
        <v>38</v>
      </c>
      <c r="AA402" t="s">
        <v>39</v>
      </c>
    </row>
    <row r="403" spans="1:27" x14ac:dyDescent="0.25">
      <c r="A403" t="s">
        <v>26</v>
      </c>
      <c r="B403">
        <v>2</v>
      </c>
      <c r="C403">
        <v>2</v>
      </c>
      <c r="D403" t="s">
        <v>29</v>
      </c>
      <c r="E403">
        <v>69</v>
      </c>
      <c r="F403" t="str">
        <f t="shared" si="12"/>
        <v>65+</v>
      </c>
      <c r="G403" t="s">
        <v>69</v>
      </c>
      <c r="H403" t="s">
        <v>66</v>
      </c>
      <c r="I403" t="str">
        <f t="shared" si="13"/>
        <v>Refused</v>
      </c>
      <c r="J403" t="s">
        <v>41</v>
      </c>
      <c r="K403" t="s">
        <v>42</v>
      </c>
      <c r="L403" t="s">
        <v>71</v>
      </c>
      <c r="M403" t="s">
        <v>31</v>
      </c>
      <c r="N403" t="s">
        <v>32</v>
      </c>
      <c r="O403" t="s">
        <v>117</v>
      </c>
      <c r="P403" t="s">
        <v>76</v>
      </c>
      <c r="Q403" t="s">
        <v>73</v>
      </c>
      <c r="R403" t="s">
        <v>36</v>
      </c>
      <c r="S403" t="s">
        <v>36</v>
      </c>
      <c r="T403" t="s">
        <v>37</v>
      </c>
      <c r="U403" t="s">
        <v>65</v>
      </c>
      <c r="V403" t="s">
        <v>38</v>
      </c>
      <c r="W403" t="s">
        <v>38</v>
      </c>
      <c r="X403" t="s">
        <v>38</v>
      </c>
      <c r="Y403" t="s">
        <v>38</v>
      </c>
      <c r="Z403" t="s">
        <v>65</v>
      </c>
      <c r="AA403" t="s">
        <v>39</v>
      </c>
    </row>
    <row r="404" spans="1:27" x14ac:dyDescent="0.25">
      <c r="A404" t="s">
        <v>26</v>
      </c>
      <c r="B404">
        <v>2</v>
      </c>
      <c r="C404">
        <v>2</v>
      </c>
      <c r="D404" t="s">
        <v>29</v>
      </c>
      <c r="E404">
        <v>80</v>
      </c>
      <c r="F404" t="str">
        <f t="shared" si="12"/>
        <v>65+</v>
      </c>
      <c r="G404" t="s">
        <v>169</v>
      </c>
      <c r="H404" t="s">
        <v>28</v>
      </c>
      <c r="I404" t="str">
        <f t="shared" si="13"/>
        <v>Low Income</v>
      </c>
      <c r="J404" t="s">
        <v>41</v>
      </c>
      <c r="K404" t="s">
        <v>42</v>
      </c>
      <c r="L404" t="s">
        <v>71</v>
      </c>
      <c r="M404" t="s">
        <v>31</v>
      </c>
      <c r="N404" t="s">
        <v>51</v>
      </c>
      <c r="O404" t="s">
        <v>52</v>
      </c>
      <c r="P404" t="s">
        <v>93</v>
      </c>
      <c r="Q404" t="s">
        <v>73</v>
      </c>
      <c r="R404" t="s">
        <v>54</v>
      </c>
      <c r="S404" t="s">
        <v>54</v>
      </c>
      <c r="T404" t="s">
        <v>37</v>
      </c>
      <c r="U404" t="s">
        <v>65</v>
      </c>
      <c r="V404" t="s">
        <v>38</v>
      </c>
      <c r="W404" t="s">
        <v>38</v>
      </c>
      <c r="X404" t="s">
        <v>38</v>
      </c>
      <c r="Y404" t="s">
        <v>38</v>
      </c>
      <c r="Z404" t="s">
        <v>38</v>
      </c>
      <c r="AA404" t="s">
        <v>39</v>
      </c>
    </row>
    <row r="405" spans="1:27" x14ac:dyDescent="0.25">
      <c r="A405" t="s">
        <v>26</v>
      </c>
      <c r="B405">
        <v>3</v>
      </c>
      <c r="C405">
        <v>2</v>
      </c>
      <c r="D405" t="s">
        <v>29</v>
      </c>
      <c r="E405">
        <v>60</v>
      </c>
      <c r="F405" t="str">
        <f t="shared" si="12"/>
        <v>50-64</v>
      </c>
      <c r="G405" t="s">
        <v>168</v>
      </c>
      <c r="H405" t="s">
        <v>49</v>
      </c>
      <c r="I405" t="str">
        <f t="shared" si="13"/>
        <v>Middle Income</v>
      </c>
      <c r="J405" t="s">
        <v>41</v>
      </c>
      <c r="K405" t="s">
        <v>42</v>
      </c>
      <c r="L405" t="s">
        <v>71</v>
      </c>
      <c r="M405" t="s">
        <v>67</v>
      </c>
      <c r="N405" t="s">
        <v>32</v>
      </c>
      <c r="O405" t="s">
        <v>171</v>
      </c>
      <c r="P405" t="s">
        <v>92</v>
      </c>
      <c r="Q405" t="s">
        <v>58</v>
      </c>
      <c r="R405" t="s">
        <v>36</v>
      </c>
      <c r="S405" t="s">
        <v>36</v>
      </c>
      <c r="T405" t="s">
        <v>81</v>
      </c>
      <c r="U405" t="s">
        <v>38</v>
      </c>
      <c r="V405" t="s">
        <v>38</v>
      </c>
      <c r="W405" t="s">
        <v>38</v>
      </c>
      <c r="X405" t="s">
        <v>38</v>
      </c>
      <c r="Y405" t="s">
        <v>38</v>
      </c>
      <c r="Z405" t="s">
        <v>38</v>
      </c>
      <c r="AA405" t="s">
        <v>47</v>
      </c>
    </row>
    <row r="406" spans="1:27" x14ac:dyDescent="0.25">
      <c r="A406" t="s">
        <v>55</v>
      </c>
      <c r="B406">
        <v>4</v>
      </c>
      <c r="C406">
        <v>3</v>
      </c>
      <c r="D406" t="s">
        <v>41</v>
      </c>
      <c r="E406">
        <v>25</v>
      </c>
      <c r="F406" t="str">
        <f t="shared" si="12"/>
        <v>18-29</v>
      </c>
      <c r="G406" t="s">
        <v>27</v>
      </c>
      <c r="H406" t="s">
        <v>82</v>
      </c>
      <c r="I406" t="str">
        <f t="shared" si="13"/>
        <v>High Income</v>
      </c>
      <c r="J406" t="s">
        <v>41</v>
      </c>
      <c r="K406" t="s">
        <v>42</v>
      </c>
      <c r="L406" t="s">
        <v>71</v>
      </c>
      <c r="M406" t="s">
        <v>67</v>
      </c>
      <c r="N406" t="s">
        <v>32</v>
      </c>
      <c r="O406" t="s">
        <v>62</v>
      </c>
      <c r="P406" t="s">
        <v>68</v>
      </c>
      <c r="Q406" t="s">
        <v>45</v>
      </c>
      <c r="R406" t="s">
        <v>36</v>
      </c>
      <c r="S406" t="s">
        <v>36</v>
      </c>
      <c r="T406" t="s">
        <v>46</v>
      </c>
      <c r="U406" t="s">
        <v>38</v>
      </c>
      <c r="V406" t="s">
        <v>38</v>
      </c>
      <c r="W406" t="s">
        <v>38</v>
      </c>
      <c r="X406" t="s">
        <v>65</v>
      </c>
      <c r="Y406" t="s">
        <v>38</v>
      </c>
      <c r="Z406" t="s">
        <v>65</v>
      </c>
      <c r="AA406" t="s">
        <v>47</v>
      </c>
    </row>
    <row r="407" spans="1:27" x14ac:dyDescent="0.25">
      <c r="A407" t="s">
        <v>55</v>
      </c>
      <c r="B407">
        <v>4</v>
      </c>
      <c r="C407">
        <v>3</v>
      </c>
      <c r="D407" t="s">
        <v>41</v>
      </c>
      <c r="E407">
        <v>23</v>
      </c>
      <c r="F407" t="str">
        <f t="shared" si="12"/>
        <v>18-29</v>
      </c>
      <c r="G407" t="s">
        <v>168</v>
      </c>
      <c r="H407" t="s">
        <v>49</v>
      </c>
      <c r="I407" t="str">
        <f t="shared" si="13"/>
        <v>Middle Income</v>
      </c>
      <c r="J407" t="s">
        <v>41</v>
      </c>
      <c r="K407" t="s">
        <v>42</v>
      </c>
      <c r="L407" t="s">
        <v>71</v>
      </c>
      <c r="M407" t="s">
        <v>50</v>
      </c>
      <c r="N407" t="s">
        <v>32</v>
      </c>
      <c r="O407" t="s">
        <v>98</v>
      </c>
      <c r="P407" t="s">
        <v>68</v>
      </c>
      <c r="Q407" t="s">
        <v>35</v>
      </c>
      <c r="R407" t="s">
        <v>36</v>
      </c>
      <c r="S407" t="s">
        <v>36</v>
      </c>
      <c r="T407" t="s">
        <v>81</v>
      </c>
      <c r="U407" t="s">
        <v>38</v>
      </c>
      <c r="V407" t="s">
        <v>38</v>
      </c>
      <c r="W407" t="s">
        <v>38</v>
      </c>
      <c r="X407" t="s">
        <v>38</v>
      </c>
      <c r="Y407" t="s">
        <v>65</v>
      </c>
      <c r="Z407" t="s">
        <v>38</v>
      </c>
      <c r="AA407" t="s">
        <v>60</v>
      </c>
    </row>
    <row r="408" spans="1:27" x14ac:dyDescent="0.25">
      <c r="A408" t="s">
        <v>26</v>
      </c>
      <c r="B408">
        <v>2</v>
      </c>
      <c r="C408">
        <v>2</v>
      </c>
      <c r="D408" t="s">
        <v>29</v>
      </c>
      <c r="E408">
        <v>55</v>
      </c>
      <c r="F408" t="str">
        <f t="shared" si="12"/>
        <v>50-64</v>
      </c>
      <c r="G408" t="s">
        <v>87</v>
      </c>
      <c r="H408" t="s">
        <v>75</v>
      </c>
      <c r="I408" t="str">
        <f t="shared" si="13"/>
        <v>Middle Income</v>
      </c>
      <c r="J408" t="s">
        <v>41</v>
      </c>
      <c r="K408" t="s">
        <v>42</v>
      </c>
      <c r="L408" t="s">
        <v>71</v>
      </c>
      <c r="M408" t="s">
        <v>31</v>
      </c>
      <c r="N408" t="s">
        <v>32</v>
      </c>
      <c r="O408" t="s">
        <v>79</v>
      </c>
      <c r="P408" t="s">
        <v>53</v>
      </c>
      <c r="Q408" t="s">
        <v>58</v>
      </c>
      <c r="R408" t="s">
        <v>36</v>
      </c>
      <c r="S408" t="s">
        <v>36</v>
      </c>
      <c r="T408" t="s">
        <v>59</v>
      </c>
      <c r="U408" t="s">
        <v>38</v>
      </c>
      <c r="V408" t="s">
        <v>38</v>
      </c>
      <c r="W408" t="s">
        <v>65</v>
      </c>
      <c r="X408" t="s">
        <v>38</v>
      </c>
      <c r="Y408" t="s">
        <v>38</v>
      </c>
      <c r="Z408" t="s">
        <v>38</v>
      </c>
      <c r="AA408" t="s">
        <v>60</v>
      </c>
    </row>
    <row r="409" spans="1:27" x14ac:dyDescent="0.25">
      <c r="A409" t="s">
        <v>111</v>
      </c>
      <c r="B409">
        <v>1</v>
      </c>
      <c r="C409">
        <v>1</v>
      </c>
      <c r="D409" t="s">
        <v>29</v>
      </c>
      <c r="E409">
        <v>39</v>
      </c>
      <c r="F409" t="str">
        <f t="shared" si="12"/>
        <v>30-49</v>
      </c>
      <c r="G409" t="s">
        <v>91</v>
      </c>
      <c r="H409" t="s">
        <v>75</v>
      </c>
      <c r="I409" t="str">
        <f t="shared" si="13"/>
        <v>Middle Income</v>
      </c>
      <c r="J409" t="s">
        <v>41</v>
      </c>
      <c r="K409" t="s">
        <v>42</v>
      </c>
      <c r="L409" t="s">
        <v>85</v>
      </c>
      <c r="M409" t="s">
        <v>57</v>
      </c>
      <c r="N409" t="s">
        <v>51</v>
      </c>
      <c r="O409" t="s">
        <v>62</v>
      </c>
      <c r="P409" t="s">
        <v>68</v>
      </c>
      <c r="Q409" t="s">
        <v>45</v>
      </c>
      <c r="R409" t="s">
        <v>36</v>
      </c>
      <c r="S409" t="s">
        <v>36</v>
      </c>
      <c r="T409" t="s">
        <v>46</v>
      </c>
      <c r="U409" t="s">
        <v>38</v>
      </c>
      <c r="V409" t="s">
        <v>65</v>
      </c>
      <c r="W409" t="s">
        <v>65</v>
      </c>
      <c r="X409" t="s">
        <v>38</v>
      </c>
      <c r="Y409" t="s">
        <v>38</v>
      </c>
      <c r="Z409" t="s">
        <v>38</v>
      </c>
      <c r="AA409" t="s">
        <v>39</v>
      </c>
    </row>
    <row r="410" spans="1:27" x14ac:dyDescent="0.25">
      <c r="A410" t="s">
        <v>26</v>
      </c>
      <c r="B410">
        <v>2</v>
      </c>
      <c r="C410">
        <v>2</v>
      </c>
      <c r="D410" t="s">
        <v>29</v>
      </c>
      <c r="E410">
        <v>38</v>
      </c>
      <c r="F410" t="str">
        <f t="shared" si="12"/>
        <v>30-49</v>
      </c>
      <c r="G410" t="s">
        <v>169</v>
      </c>
      <c r="H410" t="s">
        <v>75</v>
      </c>
      <c r="I410" t="str">
        <f t="shared" si="13"/>
        <v>Middle Income</v>
      </c>
      <c r="J410" t="s">
        <v>41</v>
      </c>
      <c r="K410" t="s">
        <v>42</v>
      </c>
      <c r="L410" t="s">
        <v>71</v>
      </c>
      <c r="M410" t="s">
        <v>50</v>
      </c>
      <c r="N410" t="s">
        <v>32</v>
      </c>
      <c r="O410" t="s">
        <v>52</v>
      </c>
      <c r="P410" t="s">
        <v>72</v>
      </c>
      <c r="Q410" t="s">
        <v>45</v>
      </c>
      <c r="R410" t="s">
        <v>54</v>
      </c>
      <c r="S410" t="s">
        <v>64</v>
      </c>
      <c r="T410" t="s">
        <v>37</v>
      </c>
      <c r="U410" t="s">
        <v>38</v>
      </c>
      <c r="V410" t="s">
        <v>38</v>
      </c>
      <c r="W410" t="s">
        <v>38</v>
      </c>
      <c r="X410" t="s">
        <v>38</v>
      </c>
      <c r="Y410" t="s">
        <v>38</v>
      </c>
      <c r="Z410" t="s">
        <v>38</v>
      </c>
      <c r="AA410" t="s">
        <v>47</v>
      </c>
    </row>
    <row r="411" spans="1:27" x14ac:dyDescent="0.25">
      <c r="A411" t="s">
        <v>26</v>
      </c>
      <c r="B411">
        <v>4</v>
      </c>
      <c r="C411">
        <v>3</v>
      </c>
      <c r="D411" t="s">
        <v>29</v>
      </c>
      <c r="E411">
        <v>39</v>
      </c>
      <c r="F411" t="str">
        <f t="shared" si="12"/>
        <v>30-49</v>
      </c>
      <c r="G411" t="s">
        <v>87</v>
      </c>
      <c r="H411" t="s">
        <v>28</v>
      </c>
      <c r="I411" t="str">
        <f t="shared" si="13"/>
        <v>Low Income</v>
      </c>
      <c r="J411" t="s">
        <v>41</v>
      </c>
      <c r="K411" t="s">
        <v>42</v>
      </c>
      <c r="L411" t="s">
        <v>71</v>
      </c>
      <c r="M411" t="s">
        <v>31</v>
      </c>
      <c r="N411" t="s">
        <v>32</v>
      </c>
      <c r="O411" t="s">
        <v>62</v>
      </c>
      <c r="P411" t="s">
        <v>72</v>
      </c>
      <c r="Q411" t="s">
        <v>45</v>
      </c>
      <c r="R411" t="s">
        <v>74</v>
      </c>
      <c r="S411" t="s">
        <v>64</v>
      </c>
      <c r="T411" t="s">
        <v>81</v>
      </c>
      <c r="U411" t="s">
        <v>65</v>
      </c>
      <c r="V411" t="s">
        <v>65</v>
      </c>
      <c r="W411" t="s">
        <v>65</v>
      </c>
      <c r="X411" t="s">
        <v>65</v>
      </c>
      <c r="Y411" t="s">
        <v>65</v>
      </c>
      <c r="Z411" t="s">
        <v>65</v>
      </c>
      <c r="AA411" t="s">
        <v>39</v>
      </c>
    </row>
    <row r="412" spans="1:27" x14ac:dyDescent="0.25">
      <c r="A412" t="s">
        <v>26</v>
      </c>
      <c r="B412">
        <v>4</v>
      </c>
      <c r="C412">
        <v>2</v>
      </c>
      <c r="D412" t="s">
        <v>29</v>
      </c>
      <c r="E412">
        <v>43</v>
      </c>
      <c r="F412" t="str">
        <f t="shared" si="12"/>
        <v>30-49</v>
      </c>
      <c r="G412" t="s">
        <v>69</v>
      </c>
      <c r="H412" t="s">
        <v>70</v>
      </c>
      <c r="I412" t="str">
        <f t="shared" si="13"/>
        <v>High Income</v>
      </c>
      <c r="J412" t="s">
        <v>41</v>
      </c>
      <c r="K412" t="s">
        <v>42</v>
      </c>
      <c r="L412" t="s">
        <v>71</v>
      </c>
      <c r="M412" t="s">
        <v>57</v>
      </c>
      <c r="N412" t="s">
        <v>32</v>
      </c>
      <c r="O412" t="s">
        <v>98</v>
      </c>
      <c r="P412" t="s">
        <v>72</v>
      </c>
      <c r="Q412" t="s">
        <v>73</v>
      </c>
      <c r="R412" t="s">
        <v>36</v>
      </c>
      <c r="S412" t="s">
        <v>36</v>
      </c>
      <c r="T412" t="s">
        <v>46</v>
      </c>
      <c r="U412" t="s">
        <v>38</v>
      </c>
      <c r="V412" t="s">
        <v>38</v>
      </c>
      <c r="W412" t="s">
        <v>38</v>
      </c>
      <c r="X412" t="s">
        <v>38</v>
      </c>
      <c r="Y412" t="s">
        <v>38</v>
      </c>
      <c r="Z412" t="s">
        <v>38</v>
      </c>
      <c r="AA412" t="s">
        <v>39</v>
      </c>
    </row>
    <row r="413" spans="1:27" x14ac:dyDescent="0.25">
      <c r="A413" t="s">
        <v>48</v>
      </c>
      <c r="B413">
        <v>1</v>
      </c>
      <c r="C413">
        <v>1</v>
      </c>
      <c r="D413" t="s">
        <v>29</v>
      </c>
      <c r="E413">
        <v>70</v>
      </c>
      <c r="F413" t="str">
        <f t="shared" si="12"/>
        <v>65+</v>
      </c>
      <c r="G413" t="s">
        <v>69</v>
      </c>
      <c r="H413" t="s">
        <v>49</v>
      </c>
      <c r="I413" t="str">
        <f t="shared" si="13"/>
        <v>Middle Income</v>
      </c>
      <c r="J413" t="s">
        <v>41</v>
      </c>
      <c r="K413" t="s">
        <v>42</v>
      </c>
      <c r="L413" t="s">
        <v>71</v>
      </c>
      <c r="M413" t="s">
        <v>50</v>
      </c>
      <c r="N413" t="s">
        <v>32</v>
      </c>
      <c r="O413" t="s">
        <v>98</v>
      </c>
      <c r="P413" t="s">
        <v>68</v>
      </c>
      <c r="Q413" t="s">
        <v>73</v>
      </c>
      <c r="R413" t="s">
        <v>36</v>
      </c>
      <c r="S413" t="s">
        <v>36</v>
      </c>
      <c r="T413" t="s">
        <v>37</v>
      </c>
      <c r="U413" t="s">
        <v>38</v>
      </c>
      <c r="V413" t="s">
        <v>38</v>
      </c>
      <c r="W413" t="s">
        <v>38</v>
      </c>
      <c r="X413" t="s">
        <v>38</v>
      </c>
      <c r="Y413" t="s">
        <v>38</v>
      </c>
      <c r="Z413" t="s">
        <v>38</v>
      </c>
      <c r="AA413" t="s">
        <v>47</v>
      </c>
    </row>
    <row r="414" spans="1:27" x14ac:dyDescent="0.25">
      <c r="A414" t="s">
        <v>26</v>
      </c>
      <c r="B414">
        <v>2</v>
      </c>
      <c r="C414">
        <v>2</v>
      </c>
      <c r="D414" t="s">
        <v>29</v>
      </c>
      <c r="E414">
        <v>30</v>
      </c>
      <c r="F414" t="str">
        <f t="shared" si="12"/>
        <v>30-49</v>
      </c>
      <c r="G414" t="s">
        <v>169</v>
      </c>
      <c r="H414" t="s">
        <v>95</v>
      </c>
      <c r="I414" t="str">
        <f t="shared" si="13"/>
        <v>Low Income</v>
      </c>
      <c r="J414" t="s">
        <v>41</v>
      </c>
      <c r="K414" t="s">
        <v>42</v>
      </c>
      <c r="L414" t="s">
        <v>71</v>
      </c>
      <c r="M414" t="s">
        <v>67</v>
      </c>
      <c r="N414" t="s">
        <v>51</v>
      </c>
      <c r="O414" t="s">
        <v>52</v>
      </c>
      <c r="P414" t="s">
        <v>53</v>
      </c>
      <c r="Q414" t="s">
        <v>45</v>
      </c>
      <c r="R414" t="s">
        <v>74</v>
      </c>
      <c r="S414" t="s">
        <v>64</v>
      </c>
      <c r="T414" t="s">
        <v>37</v>
      </c>
      <c r="U414" t="s">
        <v>38</v>
      </c>
      <c r="V414" t="s">
        <v>38</v>
      </c>
      <c r="W414" t="s">
        <v>38</v>
      </c>
      <c r="X414" t="s">
        <v>38</v>
      </c>
      <c r="Y414" t="s">
        <v>38</v>
      </c>
      <c r="Z414" t="s">
        <v>38</v>
      </c>
      <c r="AA414" t="s">
        <v>47</v>
      </c>
    </row>
    <row r="415" spans="1:27" x14ac:dyDescent="0.25">
      <c r="A415" t="s">
        <v>55</v>
      </c>
      <c r="B415">
        <v>3</v>
      </c>
      <c r="C415">
        <v>3</v>
      </c>
      <c r="D415" t="s">
        <v>29</v>
      </c>
      <c r="E415">
        <v>36</v>
      </c>
      <c r="F415" t="str">
        <f t="shared" si="12"/>
        <v>30-49</v>
      </c>
      <c r="G415" t="s">
        <v>69</v>
      </c>
      <c r="H415" t="s">
        <v>94</v>
      </c>
      <c r="I415" t="str">
        <f t="shared" si="13"/>
        <v>Low Income</v>
      </c>
      <c r="J415" t="s">
        <v>41</v>
      </c>
      <c r="K415" t="s">
        <v>66</v>
      </c>
      <c r="L415" t="s">
        <v>71</v>
      </c>
      <c r="M415" t="s">
        <v>50</v>
      </c>
      <c r="N415" t="s">
        <v>32</v>
      </c>
      <c r="O415" t="s">
        <v>79</v>
      </c>
      <c r="P415" t="s">
        <v>34</v>
      </c>
      <c r="Q415" t="s">
        <v>45</v>
      </c>
      <c r="R415" t="s">
        <v>54</v>
      </c>
      <c r="S415" t="s">
        <v>54</v>
      </c>
      <c r="T415" t="s">
        <v>37</v>
      </c>
      <c r="U415" t="s">
        <v>34</v>
      </c>
      <c r="V415" t="s">
        <v>34</v>
      </c>
      <c r="W415" t="s">
        <v>34</v>
      </c>
      <c r="X415" t="s">
        <v>34</v>
      </c>
      <c r="Y415" t="s">
        <v>34</v>
      </c>
      <c r="Z415" t="s">
        <v>34</v>
      </c>
      <c r="AA415" t="s">
        <v>39</v>
      </c>
    </row>
    <row r="416" spans="1:27" x14ac:dyDescent="0.25">
      <c r="A416" t="s">
        <v>26</v>
      </c>
      <c r="B416">
        <v>3</v>
      </c>
      <c r="C416">
        <v>3</v>
      </c>
      <c r="D416" t="s">
        <v>29</v>
      </c>
      <c r="E416">
        <v>58</v>
      </c>
      <c r="F416" t="str">
        <f t="shared" si="12"/>
        <v>50-64</v>
      </c>
      <c r="G416" t="s">
        <v>105</v>
      </c>
      <c r="H416" t="s">
        <v>101</v>
      </c>
      <c r="I416" t="str">
        <f t="shared" si="13"/>
        <v>High Income</v>
      </c>
      <c r="J416" t="s">
        <v>41</v>
      </c>
      <c r="K416" t="s">
        <v>42</v>
      </c>
      <c r="L416" t="s">
        <v>71</v>
      </c>
      <c r="M416" t="s">
        <v>67</v>
      </c>
      <c r="N416" t="s">
        <v>32</v>
      </c>
      <c r="O416" t="s">
        <v>62</v>
      </c>
      <c r="P416" t="s">
        <v>53</v>
      </c>
      <c r="Q416" t="s">
        <v>45</v>
      </c>
      <c r="R416" t="s">
        <v>74</v>
      </c>
      <c r="S416" t="s">
        <v>36</v>
      </c>
      <c r="T416" t="s">
        <v>59</v>
      </c>
      <c r="U416" t="s">
        <v>38</v>
      </c>
      <c r="V416" t="s">
        <v>65</v>
      </c>
      <c r="W416" t="s">
        <v>65</v>
      </c>
      <c r="X416" t="s">
        <v>38</v>
      </c>
      <c r="Y416" t="s">
        <v>38</v>
      </c>
      <c r="Z416" t="s">
        <v>38</v>
      </c>
      <c r="AA416" t="s">
        <v>60</v>
      </c>
    </row>
    <row r="417" spans="1:27" x14ac:dyDescent="0.25">
      <c r="A417" t="s">
        <v>26</v>
      </c>
      <c r="B417">
        <v>2</v>
      </c>
      <c r="C417">
        <v>2</v>
      </c>
      <c r="D417" t="s">
        <v>29</v>
      </c>
      <c r="E417">
        <v>68</v>
      </c>
      <c r="F417" t="str">
        <f t="shared" si="12"/>
        <v>65+</v>
      </c>
      <c r="G417" t="s">
        <v>168</v>
      </c>
      <c r="H417" t="s">
        <v>56</v>
      </c>
      <c r="I417" t="str">
        <f t="shared" si="13"/>
        <v>Low Income</v>
      </c>
      <c r="J417" t="s">
        <v>41</v>
      </c>
      <c r="K417" t="s">
        <v>42</v>
      </c>
      <c r="L417" t="s">
        <v>71</v>
      </c>
      <c r="M417" t="s">
        <v>43</v>
      </c>
      <c r="N417" t="s">
        <v>32</v>
      </c>
      <c r="O417" t="s">
        <v>170</v>
      </c>
      <c r="P417" t="s">
        <v>76</v>
      </c>
      <c r="Q417" t="s">
        <v>45</v>
      </c>
      <c r="R417" t="s">
        <v>74</v>
      </c>
      <c r="S417" t="s">
        <v>36</v>
      </c>
      <c r="T417" t="s">
        <v>59</v>
      </c>
      <c r="U417" t="s">
        <v>65</v>
      </c>
      <c r="V417" t="s">
        <v>65</v>
      </c>
      <c r="W417" t="s">
        <v>65</v>
      </c>
      <c r="X417" t="s">
        <v>38</v>
      </c>
      <c r="Y417" t="s">
        <v>38</v>
      </c>
      <c r="Z417" t="s">
        <v>65</v>
      </c>
      <c r="AA417" t="s">
        <v>60</v>
      </c>
    </row>
    <row r="418" spans="1:27" x14ac:dyDescent="0.25">
      <c r="A418" t="s">
        <v>83</v>
      </c>
      <c r="B418">
        <v>4</v>
      </c>
      <c r="C418">
        <v>3</v>
      </c>
      <c r="D418" t="s">
        <v>41</v>
      </c>
      <c r="E418">
        <v>48</v>
      </c>
      <c r="F418" t="str">
        <f t="shared" si="12"/>
        <v>30-49</v>
      </c>
      <c r="G418" t="s">
        <v>87</v>
      </c>
      <c r="H418" t="s">
        <v>75</v>
      </c>
      <c r="I418" t="str">
        <f t="shared" si="13"/>
        <v>Middle Income</v>
      </c>
      <c r="J418" t="s">
        <v>41</v>
      </c>
      <c r="K418" t="s">
        <v>42</v>
      </c>
      <c r="L418" t="s">
        <v>71</v>
      </c>
      <c r="M418" t="s">
        <v>31</v>
      </c>
      <c r="N418" t="s">
        <v>32</v>
      </c>
      <c r="O418" t="s">
        <v>90</v>
      </c>
      <c r="P418" t="s">
        <v>76</v>
      </c>
      <c r="Q418" t="s">
        <v>45</v>
      </c>
      <c r="R418" t="s">
        <v>74</v>
      </c>
      <c r="S418" t="s">
        <v>36</v>
      </c>
      <c r="T418" t="s">
        <v>37</v>
      </c>
      <c r="U418" t="s">
        <v>38</v>
      </c>
      <c r="V418" t="s">
        <v>38</v>
      </c>
      <c r="W418" t="s">
        <v>65</v>
      </c>
      <c r="X418" t="s">
        <v>38</v>
      </c>
      <c r="Y418" t="s">
        <v>38</v>
      </c>
      <c r="Z418" t="s">
        <v>38</v>
      </c>
      <c r="AA418" t="s">
        <v>39</v>
      </c>
    </row>
    <row r="419" spans="1:27" x14ac:dyDescent="0.25">
      <c r="A419" t="s">
        <v>26</v>
      </c>
      <c r="B419">
        <v>2</v>
      </c>
      <c r="C419">
        <v>2</v>
      </c>
      <c r="D419" t="s">
        <v>29</v>
      </c>
      <c r="E419">
        <v>67</v>
      </c>
      <c r="F419" t="str">
        <f t="shared" si="12"/>
        <v>65+</v>
      </c>
      <c r="G419" t="s">
        <v>169</v>
      </c>
      <c r="H419" t="s">
        <v>49</v>
      </c>
      <c r="I419" t="str">
        <f t="shared" si="13"/>
        <v>Middle Income</v>
      </c>
      <c r="J419" t="s">
        <v>41</v>
      </c>
      <c r="K419" t="s">
        <v>42</v>
      </c>
      <c r="L419" t="s">
        <v>71</v>
      </c>
      <c r="M419" t="s">
        <v>67</v>
      </c>
      <c r="N419" t="s">
        <v>51</v>
      </c>
      <c r="O419" t="s">
        <v>33</v>
      </c>
      <c r="P419" t="s">
        <v>76</v>
      </c>
      <c r="Q419" t="s">
        <v>45</v>
      </c>
      <c r="R419" t="s">
        <v>74</v>
      </c>
      <c r="S419" t="s">
        <v>36</v>
      </c>
      <c r="T419" t="s">
        <v>46</v>
      </c>
      <c r="U419" t="s">
        <v>38</v>
      </c>
      <c r="V419" t="s">
        <v>38</v>
      </c>
      <c r="W419" t="s">
        <v>38</v>
      </c>
      <c r="X419" t="s">
        <v>38</v>
      </c>
      <c r="Y419" t="s">
        <v>38</v>
      </c>
      <c r="Z419" t="s">
        <v>65</v>
      </c>
      <c r="AA419" t="s">
        <v>39</v>
      </c>
    </row>
    <row r="420" spans="1:27" x14ac:dyDescent="0.25">
      <c r="A420" t="s">
        <v>26</v>
      </c>
      <c r="B420">
        <v>3</v>
      </c>
      <c r="C420">
        <v>3</v>
      </c>
      <c r="D420" t="s">
        <v>29</v>
      </c>
      <c r="E420">
        <v>60</v>
      </c>
      <c r="F420" t="str">
        <f t="shared" si="12"/>
        <v>50-64</v>
      </c>
      <c r="G420" t="s">
        <v>169</v>
      </c>
      <c r="H420" t="s">
        <v>66</v>
      </c>
      <c r="I420" t="str">
        <f t="shared" si="13"/>
        <v>Refused</v>
      </c>
      <c r="J420" t="s">
        <v>41</v>
      </c>
      <c r="K420" t="s">
        <v>66</v>
      </c>
      <c r="L420" t="s">
        <v>71</v>
      </c>
      <c r="M420" t="s">
        <v>31</v>
      </c>
      <c r="N420" t="s">
        <v>51</v>
      </c>
      <c r="O420" t="s">
        <v>33</v>
      </c>
      <c r="P420" t="s">
        <v>76</v>
      </c>
      <c r="Q420" t="s">
        <v>45</v>
      </c>
      <c r="R420" t="s">
        <v>34</v>
      </c>
      <c r="S420" t="s">
        <v>34</v>
      </c>
      <c r="T420" t="s">
        <v>37</v>
      </c>
      <c r="U420" t="s">
        <v>38</v>
      </c>
      <c r="V420" t="s">
        <v>38</v>
      </c>
      <c r="W420" t="s">
        <v>38</v>
      </c>
      <c r="X420" t="s">
        <v>38</v>
      </c>
      <c r="Y420" t="s">
        <v>34</v>
      </c>
      <c r="Z420" t="s">
        <v>34</v>
      </c>
      <c r="AA420" t="s">
        <v>39</v>
      </c>
    </row>
    <row r="421" spans="1:27" x14ac:dyDescent="0.25">
      <c r="A421" t="s">
        <v>26</v>
      </c>
      <c r="B421">
        <v>3</v>
      </c>
      <c r="C421">
        <v>3</v>
      </c>
      <c r="D421" t="s">
        <v>29</v>
      </c>
      <c r="E421">
        <v>55</v>
      </c>
      <c r="F421" t="str">
        <f t="shared" si="12"/>
        <v>50-64</v>
      </c>
      <c r="G421" t="s">
        <v>168</v>
      </c>
      <c r="H421" t="s">
        <v>75</v>
      </c>
      <c r="I421" t="str">
        <f t="shared" si="13"/>
        <v>Middle Income</v>
      </c>
      <c r="J421" t="s">
        <v>41</v>
      </c>
      <c r="K421" t="s">
        <v>42</v>
      </c>
      <c r="L421" t="s">
        <v>71</v>
      </c>
      <c r="M421" t="s">
        <v>31</v>
      </c>
      <c r="N421" t="s">
        <v>51</v>
      </c>
      <c r="O421" t="s">
        <v>33</v>
      </c>
      <c r="P421" t="s">
        <v>53</v>
      </c>
      <c r="Q421" t="s">
        <v>73</v>
      </c>
      <c r="R421" t="s">
        <v>36</v>
      </c>
      <c r="S421" t="s">
        <v>64</v>
      </c>
      <c r="T421" t="s">
        <v>59</v>
      </c>
      <c r="U421" t="s">
        <v>65</v>
      </c>
      <c r="V421" t="s">
        <v>65</v>
      </c>
      <c r="W421" t="s">
        <v>65</v>
      </c>
      <c r="X421" t="s">
        <v>65</v>
      </c>
      <c r="Y421" t="s">
        <v>65</v>
      </c>
      <c r="Z421" t="s">
        <v>38</v>
      </c>
      <c r="AA421" t="s">
        <v>60</v>
      </c>
    </row>
    <row r="422" spans="1:27" x14ac:dyDescent="0.25">
      <c r="A422" t="s">
        <v>83</v>
      </c>
      <c r="B422">
        <v>1</v>
      </c>
      <c r="C422">
        <v>1</v>
      </c>
      <c r="D422" t="s">
        <v>29</v>
      </c>
      <c r="E422">
        <v>45</v>
      </c>
      <c r="F422" t="str">
        <f t="shared" si="12"/>
        <v>30-49</v>
      </c>
      <c r="G422" t="s">
        <v>69</v>
      </c>
      <c r="H422" t="s">
        <v>82</v>
      </c>
      <c r="I422" t="str">
        <f t="shared" si="13"/>
        <v>High Income</v>
      </c>
      <c r="J422" t="s">
        <v>41</v>
      </c>
      <c r="K422" t="s">
        <v>42</v>
      </c>
      <c r="L422" t="s">
        <v>71</v>
      </c>
      <c r="M422" t="s">
        <v>67</v>
      </c>
      <c r="N422" t="s">
        <v>51</v>
      </c>
      <c r="O422" t="s">
        <v>62</v>
      </c>
      <c r="P422" t="s">
        <v>53</v>
      </c>
      <c r="Q422" t="s">
        <v>45</v>
      </c>
      <c r="R422" t="s">
        <v>74</v>
      </c>
      <c r="S422" t="s">
        <v>64</v>
      </c>
      <c r="T422" t="s">
        <v>37</v>
      </c>
      <c r="U422" t="s">
        <v>38</v>
      </c>
      <c r="V422" t="s">
        <v>38</v>
      </c>
      <c r="W422" t="s">
        <v>38</v>
      </c>
      <c r="X422" t="s">
        <v>38</v>
      </c>
      <c r="Y422" t="s">
        <v>38</v>
      </c>
      <c r="Z422" t="s">
        <v>38</v>
      </c>
      <c r="AA422" t="s">
        <v>47</v>
      </c>
    </row>
    <row r="423" spans="1:27" x14ac:dyDescent="0.25">
      <c r="A423" t="s">
        <v>26</v>
      </c>
      <c r="B423">
        <v>2</v>
      </c>
      <c r="C423">
        <v>2</v>
      </c>
      <c r="D423" t="s">
        <v>29</v>
      </c>
      <c r="E423">
        <v>51</v>
      </c>
      <c r="F423" t="str">
        <f t="shared" si="12"/>
        <v>50-64</v>
      </c>
      <c r="G423" t="s">
        <v>69</v>
      </c>
      <c r="H423" t="s">
        <v>49</v>
      </c>
      <c r="I423" t="str">
        <f t="shared" si="13"/>
        <v>Middle Income</v>
      </c>
      <c r="J423" t="s">
        <v>41</v>
      </c>
      <c r="K423" t="s">
        <v>42</v>
      </c>
      <c r="L423" t="s">
        <v>61</v>
      </c>
      <c r="M423" t="s">
        <v>50</v>
      </c>
      <c r="N423" t="s">
        <v>32</v>
      </c>
      <c r="O423" t="s">
        <v>52</v>
      </c>
      <c r="P423" t="s">
        <v>68</v>
      </c>
      <c r="Q423" t="s">
        <v>45</v>
      </c>
      <c r="R423" t="s">
        <v>36</v>
      </c>
      <c r="S423" t="s">
        <v>36</v>
      </c>
      <c r="T423" t="s">
        <v>37</v>
      </c>
      <c r="U423" t="s">
        <v>38</v>
      </c>
      <c r="V423" t="s">
        <v>65</v>
      </c>
      <c r="W423" t="s">
        <v>65</v>
      </c>
      <c r="X423" t="s">
        <v>38</v>
      </c>
      <c r="Y423" t="s">
        <v>65</v>
      </c>
      <c r="Z423" t="s">
        <v>38</v>
      </c>
      <c r="AA423" t="s">
        <v>60</v>
      </c>
    </row>
    <row r="424" spans="1:27" x14ac:dyDescent="0.25">
      <c r="A424" t="s">
        <v>48</v>
      </c>
      <c r="B424">
        <v>4</v>
      </c>
      <c r="C424">
        <v>3</v>
      </c>
      <c r="D424" t="s">
        <v>41</v>
      </c>
      <c r="E424">
        <v>65</v>
      </c>
      <c r="F424" t="str">
        <f t="shared" si="12"/>
        <v>65+</v>
      </c>
      <c r="G424" t="s">
        <v>87</v>
      </c>
      <c r="H424" t="s">
        <v>94</v>
      </c>
      <c r="I424" t="str">
        <f t="shared" si="13"/>
        <v>Low Income</v>
      </c>
      <c r="J424" t="s">
        <v>41</v>
      </c>
      <c r="K424" t="s">
        <v>84</v>
      </c>
      <c r="L424" t="s">
        <v>71</v>
      </c>
      <c r="M424" t="s">
        <v>31</v>
      </c>
      <c r="N424" t="s">
        <v>51</v>
      </c>
      <c r="O424" t="s">
        <v>170</v>
      </c>
      <c r="P424" t="s">
        <v>34</v>
      </c>
      <c r="Q424" t="s">
        <v>73</v>
      </c>
      <c r="R424" t="s">
        <v>36</v>
      </c>
      <c r="S424" t="s">
        <v>64</v>
      </c>
      <c r="T424" t="s">
        <v>37</v>
      </c>
      <c r="U424" t="s">
        <v>65</v>
      </c>
      <c r="V424" t="s">
        <v>65</v>
      </c>
      <c r="W424" t="s">
        <v>65</v>
      </c>
      <c r="X424" t="s">
        <v>65</v>
      </c>
      <c r="Y424" t="s">
        <v>65</v>
      </c>
      <c r="Z424" t="s">
        <v>65</v>
      </c>
      <c r="AA424" t="s">
        <v>60</v>
      </c>
    </row>
    <row r="425" spans="1:27" x14ac:dyDescent="0.25">
      <c r="A425" t="s">
        <v>26</v>
      </c>
      <c r="B425">
        <v>2</v>
      </c>
      <c r="C425">
        <v>2</v>
      </c>
      <c r="D425" t="s">
        <v>29</v>
      </c>
      <c r="E425">
        <v>41</v>
      </c>
      <c r="F425" t="str">
        <f t="shared" si="12"/>
        <v>30-49</v>
      </c>
      <c r="G425" t="s">
        <v>27</v>
      </c>
      <c r="H425" t="s">
        <v>75</v>
      </c>
      <c r="I425" t="str">
        <f t="shared" si="13"/>
        <v>Middle Income</v>
      </c>
      <c r="J425" t="s">
        <v>41</v>
      </c>
      <c r="K425" t="s">
        <v>42</v>
      </c>
      <c r="L425" t="s">
        <v>71</v>
      </c>
      <c r="M425" t="s">
        <v>50</v>
      </c>
      <c r="N425" t="s">
        <v>32</v>
      </c>
      <c r="O425" t="s">
        <v>98</v>
      </c>
      <c r="P425" t="s">
        <v>53</v>
      </c>
      <c r="Q425" t="s">
        <v>45</v>
      </c>
      <c r="R425" t="s">
        <v>74</v>
      </c>
      <c r="S425" t="s">
        <v>64</v>
      </c>
      <c r="T425" t="s">
        <v>46</v>
      </c>
      <c r="U425" t="s">
        <v>38</v>
      </c>
      <c r="V425" t="s">
        <v>65</v>
      </c>
      <c r="W425" t="s">
        <v>65</v>
      </c>
      <c r="X425" t="s">
        <v>38</v>
      </c>
      <c r="Y425" t="s">
        <v>38</v>
      </c>
      <c r="Z425" t="s">
        <v>38</v>
      </c>
      <c r="AA425" t="s">
        <v>39</v>
      </c>
    </row>
    <row r="426" spans="1:27" x14ac:dyDescent="0.25">
      <c r="A426" t="s">
        <v>26</v>
      </c>
      <c r="B426">
        <v>4</v>
      </c>
      <c r="C426">
        <v>2</v>
      </c>
      <c r="D426" t="s">
        <v>29</v>
      </c>
      <c r="E426">
        <v>39</v>
      </c>
      <c r="F426" t="str">
        <f t="shared" si="12"/>
        <v>30-49</v>
      </c>
      <c r="G426" t="s">
        <v>91</v>
      </c>
      <c r="H426" t="s">
        <v>66</v>
      </c>
      <c r="I426" t="str">
        <f t="shared" si="13"/>
        <v>Refused</v>
      </c>
      <c r="J426" t="s">
        <v>41</v>
      </c>
      <c r="K426" t="s">
        <v>42</v>
      </c>
      <c r="L426" t="s">
        <v>71</v>
      </c>
      <c r="M426" t="s">
        <v>31</v>
      </c>
      <c r="N426" t="s">
        <v>51</v>
      </c>
      <c r="O426" t="s">
        <v>62</v>
      </c>
      <c r="P426" t="s">
        <v>63</v>
      </c>
      <c r="Q426" t="s">
        <v>45</v>
      </c>
      <c r="R426" t="s">
        <v>54</v>
      </c>
      <c r="S426" t="s">
        <v>54</v>
      </c>
      <c r="T426" t="s">
        <v>81</v>
      </c>
      <c r="U426" t="s">
        <v>65</v>
      </c>
      <c r="V426" t="s">
        <v>38</v>
      </c>
      <c r="W426" t="s">
        <v>38</v>
      </c>
      <c r="X426" t="s">
        <v>38</v>
      </c>
      <c r="Y426" t="s">
        <v>38</v>
      </c>
      <c r="Z426" t="s">
        <v>38</v>
      </c>
      <c r="AA426" t="s">
        <v>47</v>
      </c>
    </row>
    <row r="427" spans="1:27" x14ac:dyDescent="0.25">
      <c r="A427" t="s">
        <v>26</v>
      </c>
      <c r="B427">
        <v>3</v>
      </c>
      <c r="C427">
        <v>2</v>
      </c>
      <c r="D427" t="s">
        <v>29</v>
      </c>
      <c r="E427">
        <v>43</v>
      </c>
      <c r="F427" t="str">
        <f t="shared" si="12"/>
        <v>30-49</v>
      </c>
      <c r="G427" t="s">
        <v>168</v>
      </c>
      <c r="H427" t="s">
        <v>75</v>
      </c>
      <c r="I427" t="str">
        <f t="shared" si="13"/>
        <v>Middle Income</v>
      </c>
      <c r="J427" t="s">
        <v>41</v>
      </c>
      <c r="K427" t="s">
        <v>42</v>
      </c>
      <c r="L427" t="s">
        <v>71</v>
      </c>
      <c r="M427" t="s">
        <v>67</v>
      </c>
      <c r="N427" t="s">
        <v>51</v>
      </c>
      <c r="O427" t="s">
        <v>33</v>
      </c>
      <c r="P427" t="s">
        <v>89</v>
      </c>
      <c r="Q427" t="s">
        <v>45</v>
      </c>
      <c r="R427" t="s">
        <v>54</v>
      </c>
      <c r="S427" t="s">
        <v>54</v>
      </c>
      <c r="T427" t="s">
        <v>59</v>
      </c>
      <c r="U427" t="s">
        <v>38</v>
      </c>
      <c r="V427" t="s">
        <v>65</v>
      </c>
      <c r="W427" t="s">
        <v>65</v>
      </c>
      <c r="X427" t="s">
        <v>38</v>
      </c>
      <c r="Y427" t="s">
        <v>38</v>
      </c>
      <c r="Z427" t="s">
        <v>38</v>
      </c>
      <c r="AA427" t="s">
        <v>60</v>
      </c>
    </row>
    <row r="428" spans="1:27" x14ac:dyDescent="0.25">
      <c r="A428" t="s">
        <v>26</v>
      </c>
      <c r="B428">
        <v>2</v>
      </c>
      <c r="C428">
        <v>2</v>
      </c>
      <c r="D428" t="s">
        <v>29</v>
      </c>
      <c r="E428">
        <v>86</v>
      </c>
      <c r="F428" t="str">
        <f t="shared" si="12"/>
        <v>65+</v>
      </c>
      <c r="G428" t="s">
        <v>27</v>
      </c>
      <c r="H428" t="s">
        <v>66</v>
      </c>
      <c r="I428" t="str">
        <f t="shared" si="13"/>
        <v>Refused</v>
      </c>
      <c r="J428" t="s">
        <v>41</v>
      </c>
      <c r="K428" t="s">
        <v>42</v>
      </c>
      <c r="L428" t="s">
        <v>71</v>
      </c>
      <c r="M428" t="s">
        <v>67</v>
      </c>
      <c r="N428" t="s">
        <v>32</v>
      </c>
      <c r="O428" t="s">
        <v>33</v>
      </c>
      <c r="P428" t="s">
        <v>72</v>
      </c>
      <c r="Q428" t="s">
        <v>45</v>
      </c>
      <c r="R428" t="s">
        <v>36</v>
      </c>
      <c r="S428" t="s">
        <v>36</v>
      </c>
      <c r="T428" t="s">
        <v>37</v>
      </c>
      <c r="U428" t="s">
        <v>34</v>
      </c>
      <c r="V428" t="s">
        <v>34</v>
      </c>
      <c r="W428" t="s">
        <v>38</v>
      </c>
      <c r="X428" t="s">
        <v>38</v>
      </c>
      <c r="Y428" t="s">
        <v>38</v>
      </c>
      <c r="Z428" t="s">
        <v>38</v>
      </c>
      <c r="AA428" t="s">
        <v>34</v>
      </c>
    </row>
    <row r="429" spans="1:27" x14ac:dyDescent="0.25">
      <c r="A429" t="s">
        <v>55</v>
      </c>
      <c r="B429">
        <v>3</v>
      </c>
      <c r="C429">
        <v>2</v>
      </c>
      <c r="D429" t="s">
        <v>29</v>
      </c>
      <c r="E429">
        <v>29</v>
      </c>
      <c r="F429" t="str">
        <f t="shared" si="12"/>
        <v>18-29</v>
      </c>
      <c r="G429" t="s">
        <v>27</v>
      </c>
      <c r="H429" t="s">
        <v>56</v>
      </c>
      <c r="I429" t="str">
        <f t="shared" si="13"/>
        <v>Low Income</v>
      </c>
      <c r="J429" t="s">
        <v>41</v>
      </c>
      <c r="K429" t="s">
        <v>42</v>
      </c>
      <c r="L429" t="s">
        <v>61</v>
      </c>
      <c r="M429" t="s">
        <v>67</v>
      </c>
      <c r="N429" t="s">
        <v>51</v>
      </c>
      <c r="O429" t="s">
        <v>62</v>
      </c>
      <c r="P429" t="s">
        <v>93</v>
      </c>
      <c r="Q429" t="s">
        <v>34</v>
      </c>
      <c r="R429" t="s">
        <v>74</v>
      </c>
      <c r="S429" t="s">
        <v>36</v>
      </c>
      <c r="T429" t="s">
        <v>37</v>
      </c>
      <c r="U429" t="s">
        <v>38</v>
      </c>
      <c r="V429" t="s">
        <v>38</v>
      </c>
      <c r="W429" t="s">
        <v>38</v>
      </c>
      <c r="X429" t="s">
        <v>38</v>
      </c>
      <c r="Y429" t="s">
        <v>38</v>
      </c>
      <c r="Z429" t="s">
        <v>38</v>
      </c>
      <c r="AA429" t="s">
        <v>60</v>
      </c>
    </row>
    <row r="430" spans="1:27" x14ac:dyDescent="0.25">
      <c r="A430" t="s">
        <v>26</v>
      </c>
      <c r="B430">
        <v>5</v>
      </c>
      <c r="C430">
        <v>4</v>
      </c>
      <c r="D430" t="s">
        <v>29</v>
      </c>
      <c r="E430">
        <v>40</v>
      </c>
      <c r="F430" t="str">
        <f t="shared" si="12"/>
        <v>30-49</v>
      </c>
      <c r="G430" t="s">
        <v>87</v>
      </c>
      <c r="H430" t="s">
        <v>49</v>
      </c>
      <c r="I430" t="str">
        <f t="shared" si="13"/>
        <v>Middle Income</v>
      </c>
      <c r="J430" t="s">
        <v>41</v>
      </c>
      <c r="K430" t="s">
        <v>42</v>
      </c>
      <c r="L430" t="s">
        <v>61</v>
      </c>
      <c r="M430" t="s">
        <v>57</v>
      </c>
      <c r="N430" t="s">
        <v>32</v>
      </c>
      <c r="O430" t="s">
        <v>33</v>
      </c>
      <c r="P430" t="s">
        <v>63</v>
      </c>
      <c r="Q430" t="s">
        <v>45</v>
      </c>
      <c r="R430" t="s">
        <v>74</v>
      </c>
      <c r="S430" t="s">
        <v>64</v>
      </c>
      <c r="T430" t="s">
        <v>37</v>
      </c>
      <c r="U430" t="s">
        <v>38</v>
      </c>
      <c r="V430" t="s">
        <v>38</v>
      </c>
      <c r="W430" t="s">
        <v>38</v>
      </c>
      <c r="X430" t="s">
        <v>38</v>
      </c>
      <c r="Y430" t="s">
        <v>38</v>
      </c>
      <c r="Z430" t="s">
        <v>38</v>
      </c>
      <c r="AA430" t="s">
        <v>39</v>
      </c>
    </row>
    <row r="431" spans="1:27" x14ac:dyDescent="0.25">
      <c r="A431" t="s">
        <v>48</v>
      </c>
      <c r="B431">
        <v>1</v>
      </c>
      <c r="C431">
        <v>1</v>
      </c>
      <c r="D431" t="s">
        <v>29</v>
      </c>
      <c r="E431">
        <v>55</v>
      </c>
      <c r="F431" t="str">
        <f t="shared" si="12"/>
        <v>50-64</v>
      </c>
      <c r="G431" t="s">
        <v>87</v>
      </c>
      <c r="H431" t="s">
        <v>75</v>
      </c>
      <c r="I431" t="str">
        <f t="shared" si="13"/>
        <v>Middle Income</v>
      </c>
      <c r="J431" t="s">
        <v>41</v>
      </c>
      <c r="K431" t="s">
        <v>42</v>
      </c>
      <c r="L431" t="s">
        <v>61</v>
      </c>
      <c r="M431" t="s">
        <v>67</v>
      </c>
      <c r="N431" t="s">
        <v>32</v>
      </c>
      <c r="O431" t="s">
        <v>79</v>
      </c>
      <c r="P431" t="s">
        <v>53</v>
      </c>
      <c r="Q431" t="s">
        <v>45</v>
      </c>
      <c r="R431" t="s">
        <v>36</v>
      </c>
      <c r="S431" t="s">
        <v>36</v>
      </c>
      <c r="T431" t="s">
        <v>59</v>
      </c>
      <c r="U431" t="s">
        <v>38</v>
      </c>
      <c r="V431" t="s">
        <v>65</v>
      </c>
      <c r="W431" t="s">
        <v>65</v>
      </c>
      <c r="X431" t="s">
        <v>65</v>
      </c>
      <c r="Y431" t="s">
        <v>65</v>
      </c>
      <c r="Z431" t="s">
        <v>38</v>
      </c>
      <c r="AA431" t="s">
        <v>60</v>
      </c>
    </row>
    <row r="432" spans="1:27" x14ac:dyDescent="0.25">
      <c r="A432" t="s">
        <v>26</v>
      </c>
      <c r="B432">
        <v>4</v>
      </c>
      <c r="C432">
        <v>3</v>
      </c>
      <c r="D432" t="s">
        <v>29</v>
      </c>
      <c r="E432">
        <v>45</v>
      </c>
      <c r="F432" t="str">
        <f t="shared" si="12"/>
        <v>30-49</v>
      </c>
      <c r="G432" t="s">
        <v>169</v>
      </c>
      <c r="H432" t="s">
        <v>49</v>
      </c>
      <c r="I432" t="str">
        <f t="shared" si="13"/>
        <v>Middle Income</v>
      </c>
      <c r="J432" t="s">
        <v>41</v>
      </c>
      <c r="K432" t="s">
        <v>42</v>
      </c>
      <c r="L432" t="s">
        <v>71</v>
      </c>
      <c r="M432" t="s">
        <v>43</v>
      </c>
      <c r="N432" t="s">
        <v>32</v>
      </c>
      <c r="O432" t="s">
        <v>62</v>
      </c>
      <c r="P432" t="s">
        <v>68</v>
      </c>
      <c r="Q432" t="s">
        <v>45</v>
      </c>
      <c r="R432" t="s">
        <v>36</v>
      </c>
      <c r="S432" t="s">
        <v>36</v>
      </c>
      <c r="T432" t="s">
        <v>46</v>
      </c>
      <c r="U432" t="s">
        <v>38</v>
      </c>
      <c r="V432" t="s">
        <v>38</v>
      </c>
      <c r="W432" t="s">
        <v>38</v>
      </c>
      <c r="X432" t="s">
        <v>38</v>
      </c>
      <c r="Y432" t="s">
        <v>38</v>
      </c>
      <c r="Z432" t="s">
        <v>38</v>
      </c>
      <c r="AA432" t="s">
        <v>47</v>
      </c>
    </row>
    <row r="433" spans="1:27" x14ac:dyDescent="0.25">
      <c r="A433" t="s">
        <v>26</v>
      </c>
      <c r="B433">
        <v>2</v>
      </c>
      <c r="C433">
        <v>2</v>
      </c>
      <c r="D433" t="s">
        <v>29</v>
      </c>
      <c r="E433">
        <v>65</v>
      </c>
      <c r="F433" t="str">
        <f t="shared" si="12"/>
        <v>65+</v>
      </c>
      <c r="G433" t="s">
        <v>169</v>
      </c>
      <c r="H433" t="s">
        <v>49</v>
      </c>
      <c r="I433" t="str">
        <f t="shared" si="13"/>
        <v>Middle Income</v>
      </c>
      <c r="J433" t="s">
        <v>41</v>
      </c>
      <c r="K433" t="s">
        <v>84</v>
      </c>
      <c r="L433" t="s">
        <v>71</v>
      </c>
      <c r="M433" t="s">
        <v>31</v>
      </c>
      <c r="N433" t="s">
        <v>32</v>
      </c>
      <c r="O433" t="s">
        <v>126</v>
      </c>
      <c r="P433" t="s">
        <v>72</v>
      </c>
      <c r="Q433" t="s">
        <v>35</v>
      </c>
      <c r="R433" t="s">
        <v>74</v>
      </c>
      <c r="S433" t="s">
        <v>64</v>
      </c>
      <c r="T433" t="s">
        <v>81</v>
      </c>
      <c r="U433" t="s">
        <v>38</v>
      </c>
      <c r="V433" t="s">
        <v>38</v>
      </c>
      <c r="W433" t="s">
        <v>38</v>
      </c>
      <c r="X433" t="s">
        <v>38</v>
      </c>
      <c r="Y433" t="s">
        <v>38</v>
      </c>
      <c r="Z433" t="s">
        <v>38</v>
      </c>
      <c r="AA433" t="s">
        <v>47</v>
      </c>
    </row>
    <row r="434" spans="1:27" x14ac:dyDescent="0.25">
      <c r="A434" t="s">
        <v>26</v>
      </c>
      <c r="B434">
        <v>2</v>
      </c>
      <c r="C434">
        <v>2</v>
      </c>
      <c r="D434" t="s">
        <v>29</v>
      </c>
      <c r="E434">
        <v>63</v>
      </c>
      <c r="F434" t="str">
        <f t="shared" si="12"/>
        <v>50-64</v>
      </c>
      <c r="G434" t="s">
        <v>168</v>
      </c>
      <c r="H434" t="s">
        <v>28</v>
      </c>
      <c r="I434" t="str">
        <f t="shared" si="13"/>
        <v>Low Income</v>
      </c>
      <c r="J434" t="s">
        <v>41</v>
      </c>
      <c r="K434" t="s">
        <v>42</v>
      </c>
      <c r="L434" t="s">
        <v>71</v>
      </c>
      <c r="M434" t="s">
        <v>31</v>
      </c>
      <c r="N434" t="s">
        <v>32</v>
      </c>
      <c r="O434" t="s">
        <v>33</v>
      </c>
      <c r="P434" t="s">
        <v>53</v>
      </c>
      <c r="Q434" t="s">
        <v>45</v>
      </c>
      <c r="R434" t="s">
        <v>36</v>
      </c>
      <c r="S434" t="s">
        <v>36</v>
      </c>
      <c r="T434" t="s">
        <v>37</v>
      </c>
      <c r="U434" t="s">
        <v>38</v>
      </c>
      <c r="V434" t="s">
        <v>38</v>
      </c>
      <c r="W434" t="s">
        <v>38</v>
      </c>
      <c r="X434" t="s">
        <v>38</v>
      </c>
      <c r="Y434" t="s">
        <v>38</v>
      </c>
      <c r="Z434" t="s">
        <v>38</v>
      </c>
      <c r="AA434" t="s">
        <v>39</v>
      </c>
    </row>
    <row r="435" spans="1:27" x14ac:dyDescent="0.25">
      <c r="A435" t="s">
        <v>26</v>
      </c>
      <c r="B435">
        <v>4</v>
      </c>
      <c r="C435">
        <v>2</v>
      </c>
      <c r="D435" t="s">
        <v>29</v>
      </c>
      <c r="E435">
        <v>39</v>
      </c>
      <c r="F435" t="str">
        <f t="shared" si="12"/>
        <v>30-49</v>
      </c>
      <c r="G435" t="s">
        <v>168</v>
      </c>
      <c r="H435" t="s">
        <v>75</v>
      </c>
      <c r="I435" t="str">
        <f t="shared" si="13"/>
        <v>Middle Income</v>
      </c>
      <c r="J435" t="s">
        <v>29</v>
      </c>
      <c r="K435" t="s">
        <v>30</v>
      </c>
      <c r="L435" t="s">
        <v>71</v>
      </c>
      <c r="M435" t="s">
        <v>57</v>
      </c>
      <c r="N435" t="s">
        <v>32</v>
      </c>
      <c r="O435" t="s">
        <v>52</v>
      </c>
      <c r="P435" t="s">
        <v>89</v>
      </c>
      <c r="Q435" t="s">
        <v>45</v>
      </c>
      <c r="R435" t="s">
        <v>74</v>
      </c>
      <c r="S435" t="s">
        <v>64</v>
      </c>
      <c r="T435" t="s">
        <v>46</v>
      </c>
      <c r="U435" t="s">
        <v>38</v>
      </c>
      <c r="V435" t="s">
        <v>38</v>
      </c>
      <c r="W435" t="s">
        <v>38</v>
      </c>
      <c r="X435" t="s">
        <v>38</v>
      </c>
      <c r="Y435" t="s">
        <v>38</v>
      </c>
      <c r="Z435" t="s">
        <v>65</v>
      </c>
      <c r="AA435" t="s">
        <v>47</v>
      </c>
    </row>
    <row r="436" spans="1:27" x14ac:dyDescent="0.25">
      <c r="A436" t="s">
        <v>83</v>
      </c>
      <c r="B436">
        <v>1</v>
      </c>
      <c r="C436">
        <v>1</v>
      </c>
      <c r="D436" t="s">
        <v>29</v>
      </c>
      <c r="E436">
        <v>41</v>
      </c>
      <c r="F436" t="str">
        <f t="shared" si="12"/>
        <v>30-49</v>
      </c>
      <c r="G436" t="s">
        <v>168</v>
      </c>
      <c r="H436" t="s">
        <v>56</v>
      </c>
      <c r="I436" t="str">
        <f t="shared" si="13"/>
        <v>Low Income</v>
      </c>
      <c r="J436" t="s">
        <v>41</v>
      </c>
      <c r="K436" t="s">
        <v>42</v>
      </c>
      <c r="L436" t="s">
        <v>71</v>
      </c>
      <c r="M436" t="s">
        <v>67</v>
      </c>
      <c r="N436" t="s">
        <v>51</v>
      </c>
      <c r="O436" t="s">
        <v>128</v>
      </c>
      <c r="P436" t="s">
        <v>76</v>
      </c>
      <c r="Q436" t="s">
        <v>35</v>
      </c>
      <c r="R436" t="s">
        <v>74</v>
      </c>
      <c r="S436" t="s">
        <v>64</v>
      </c>
      <c r="T436" t="s">
        <v>81</v>
      </c>
      <c r="U436" t="s">
        <v>38</v>
      </c>
      <c r="V436" t="s">
        <v>38</v>
      </c>
      <c r="W436" t="s">
        <v>38</v>
      </c>
      <c r="X436" t="s">
        <v>38</v>
      </c>
      <c r="Y436" t="s">
        <v>38</v>
      </c>
      <c r="Z436" t="s">
        <v>65</v>
      </c>
      <c r="AA436" t="s">
        <v>60</v>
      </c>
    </row>
    <row r="437" spans="1:27" x14ac:dyDescent="0.25">
      <c r="A437" t="s">
        <v>26</v>
      </c>
      <c r="B437">
        <v>4</v>
      </c>
      <c r="C437">
        <v>2</v>
      </c>
      <c r="D437" t="s">
        <v>29</v>
      </c>
      <c r="E437">
        <v>41</v>
      </c>
      <c r="F437" t="str">
        <f t="shared" si="12"/>
        <v>30-49</v>
      </c>
      <c r="G437" t="s">
        <v>169</v>
      </c>
      <c r="H437" t="s">
        <v>75</v>
      </c>
      <c r="I437" t="str">
        <f t="shared" si="13"/>
        <v>Middle Income</v>
      </c>
      <c r="J437" t="s">
        <v>41</v>
      </c>
      <c r="K437" t="s">
        <v>42</v>
      </c>
      <c r="L437" t="s">
        <v>71</v>
      </c>
      <c r="M437" t="s">
        <v>31</v>
      </c>
      <c r="N437" t="s">
        <v>51</v>
      </c>
      <c r="O437" t="s">
        <v>33</v>
      </c>
      <c r="P437" t="s">
        <v>53</v>
      </c>
      <c r="Q437" t="s">
        <v>35</v>
      </c>
      <c r="R437" t="s">
        <v>74</v>
      </c>
      <c r="S437" t="s">
        <v>64</v>
      </c>
      <c r="T437" t="s">
        <v>46</v>
      </c>
      <c r="U437" t="s">
        <v>65</v>
      </c>
      <c r="V437" t="s">
        <v>65</v>
      </c>
      <c r="W437" t="s">
        <v>38</v>
      </c>
      <c r="X437" t="s">
        <v>65</v>
      </c>
      <c r="Y437" t="s">
        <v>38</v>
      </c>
      <c r="Z437" t="s">
        <v>38</v>
      </c>
      <c r="AA437" t="s">
        <v>47</v>
      </c>
    </row>
    <row r="438" spans="1:27" x14ac:dyDescent="0.25">
      <c r="A438" t="s">
        <v>97</v>
      </c>
      <c r="B438">
        <v>2</v>
      </c>
      <c r="C438">
        <v>2</v>
      </c>
      <c r="D438" t="s">
        <v>29</v>
      </c>
      <c r="E438">
        <v>41</v>
      </c>
      <c r="F438" t="str">
        <f t="shared" si="12"/>
        <v>30-49</v>
      </c>
      <c r="G438" t="s">
        <v>169</v>
      </c>
      <c r="H438" t="s">
        <v>49</v>
      </c>
      <c r="I438" t="str">
        <f t="shared" si="13"/>
        <v>Middle Income</v>
      </c>
      <c r="J438" t="s">
        <v>41</v>
      </c>
      <c r="K438" t="s">
        <v>42</v>
      </c>
      <c r="L438" t="s">
        <v>71</v>
      </c>
      <c r="M438" t="s">
        <v>50</v>
      </c>
      <c r="N438" t="s">
        <v>51</v>
      </c>
      <c r="O438" t="s">
        <v>79</v>
      </c>
      <c r="P438" t="s">
        <v>72</v>
      </c>
      <c r="Q438" t="s">
        <v>34</v>
      </c>
      <c r="R438" t="s">
        <v>74</v>
      </c>
      <c r="S438" t="s">
        <v>64</v>
      </c>
      <c r="T438" t="s">
        <v>46</v>
      </c>
      <c r="U438" t="s">
        <v>34</v>
      </c>
      <c r="V438" t="s">
        <v>34</v>
      </c>
      <c r="W438" t="s">
        <v>65</v>
      </c>
      <c r="X438" t="s">
        <v>38</v>
      </c>
      <c r="Y438" t="s">
        <v>38</v>
      </c>
      <c r="Z438" t="s">
        <v>38</v>
      </c>
      <c r="AA438" t="s">
        <v>34</v>
      </c>
    </row>
    <row r="439" spans="1:27" x14ac:dyDescent="0.25">
      <c r="A439" t="s">
        <v>97</v>
      </c>
      <c r="B439">
        <v>4</v>
      </c>
      <c r="C439">
        <v>4</v>
      </c>
      <c r="D439" t="s">
        <v>29</v>
      </c>
      <c r="E439">
        <v>21</v>
      </c>
      <c r="F439" t="str">
        <f t="shared" si="12"/>
        <v>18-29</v>
      </c>
      <c r="G439" t="s">
        <v>168</v>
      </c>
      <c r="H439" t="s">
        <v>110</v>
      </c>
      <c r="I439" t="s">
        <v>178</v>
      </c>
      <c r="J439" t="s">
        <v>41</v>
      </c>
      <c r="K439" t="s">
        <v>42</v>
      </c>
      <c r="L439" t="s">
        <v>71</v>
      </c>
      <c r="M439" t="s">
        <v>67</v>
      </c>
      <c r="N439" t="s">
        <v>51</v>
      </c>
      <c r="O439" t="s">
        <v>52</v>
      </c>
      <c r="P439" t="s">
        <v>76</v>
      </c>
      <c r="Q439" t="s">
        <v>73</v>
      </c>
      <c r="R439" t="s">
        <v>36</v>
      </c>
      <c r="S439" t="s">
        <v>64</v>
      </c>
      <c r="T439" t="s">
        <v>37</v>
      </c>
      <c r="U439" t="s">
        <v>38</v>
      </c>
      <c r="V439" t="s">
        <v>38</v>
      </c>
      <c r="W439" t="s">
        <v>38</v>
      </c>
      <c r="X439" t="s">
        <v>38</v>
      </c>
      <c r="Y439" t="s">
        <v>38</v>
      </c>
      <c r="Z439" t="s">
        <v>38</v>
      </c>
      <c r="AA439" t="s">
        <v>60</v>
      </c>
    </row>
    <row r="440" spans="1:27" x14ac:dyDescent="0.25">
      <c r="A440" t="s">
        <v>26</v>
      </c>
      <c r="B440">
        <v>2</v>
      </c>
      <c r="C440">
        <v>2</v>
      </c>
      <c r="D440" t="s">
        <v>29</v>
      </c>
      <c r="E440">
        <v>55</v>
      </c>
      <c r="F440" t="str">
        <f t="shared" si="12"/>
        <v>50-64</v>
      </c>
      <c r="G440" t="s">
        <v>69</v>
      </c>
      <c r="H440" t="s">
        <v>82</v>
      </c>
      <c r="I440" t="str">
        <f t="shared" si="13"/>
        <v>High Income</v>
      </c>
      <c r="J440" t="s">
        <v>41</v>
      </c>
      <c r="K440" t="s">
        <v>42</v>
      </c>
      <c r="L440" t="s">
        <v>71</v>
      </c>
      <c r="M440" t="s">
        <v>57</v>
      </c>
      <c r="N440" t="s">
        <v>32</v>
      </c>
      <c r="O440" t="s">
        <v>33</v>
      </c>
      <c r="P440" t="s">
        <v>93</v>
      </c>
      <c r="Q440" t="s">
        <v>45</v>
      </c>
      <c r="R440" t="s">
        <v>36</v>
      </c>
      <c r="S440" t="s">
        <v>36</v>
      </c>
      <c r="T440" t="s">
        <v>37</v>
      </c>
      <c r="U440" t="s">
        <v>65</v>
      </c>
      <c r="V440" t="s">
        <v>38</v>
      </c>
      <c r="W440" t="s">
        <v>38</v>
      </c>
      <c r="X440" t="s">
        <v>38</v>
      </c>
      <c r="Y440" t="s">
        <v>38</v>
      </c>
      <c r="Z440" t="s">
        <v>38</v>
      </c>
      <c r="AA440" t="s">
        <v>47</v>
      </c>
    </row>
    <row r="441" spans="1:27" x14ac:dyDescent="0.25">
      <c r="A441" t="s">
        <v>55</v>
      </c>
      <c r="B441">
        <v>3</v>
      </c>
      <c r="C441">
        <v>3</v>
      </c>
      <c r="D441" t="s">
        <v>29</v>
      </c>
      <c r="E441">
        <v>23</v>
      </c>
      <c r="F441" t="str">
        <f t="shared" si="12"/>
        <v>18-29</v>
      </c>
      <c r="G441" t="s">
        <v>27</v>
      </c>
      <c r="H441" t="s">
        <v>56</v>
      </c>
      <c r="I441" t="str">
        <f t="shared" si="13"/>
        <v>Low Income</v>
      </c>
      <c r="J441" t="s">
        <v>41</v>
      </c>
      <c r="K441" t="s">
        <v>42</v>
      </c>
      <c r="L441" t="s">
        <v>61</v>
      </c>
      <c r="M441" t="s">
        <v>67</v>
      </c>
      <c r="N441" t="s">
        <v>32</v>
      </c>
      <c r="O441" t="s">
        <v>62</v>
      </c>
      <c r="P441" t="s">
        <v>113</v>
      </c>
      <c r="Q441" t="s">
        <v>73</v>
      </c>
      <c r="R441" t="s">
        <v>36</v>
      </c>
      <c r="S441" t="s">
        <v>36</v>
      </c>
      <c r="T441" t="s">
        <v>59</v>
      </c>
      <c r="U441" t="s">
        <v>38</v>
      </c>
      <c r="V441" t="s">
        <v>38</v>
      </c>
      <c r="W441" t="s">
        <v>65</v>
      </c>
      <c r="X441" t="s">
        <v>65</v>
      </c>
      <c r="Y441" t="s">
        <v>38</v>
      </c>
      <c r="Z441" t="s">
        <v>38</v>
      </c>
      <c r="AA441" t="s">
        <v>47</v>
      </c>
    </row>
    <row r="442" spans="1:27" x14ac:dyDescent="0.25">
      <c r="A442" t="s">
        <v>83</v>
      </c>
      <c r="B442">
        <v>3</v>
      </c>
      <c r="C442">
        <v>3</v>
      </c>
      <c r="D442" t="s">
        <v>29</v>
      </c>
      <c r="E442">
        <v>54</v>
      </c>
      <c r="F442" t="str">
        <f t="shared" si="12"/>
        <v>50-64</v>
      </c>
      <c r="G442" t="s">
        <v>27</v>
      </c>
      <c r="H442" t="s">
        <v>56</v>
      </c>
      <c r="I442" t="str">
        <f t="shared" si="13"/>
        <v>Low Income</v>
      </c>
      <c r="J442" t="s">
        <v>41</v>
      </c>
      <c r="K442" t="s">
        <v>42</v>
      </c>
      <c r="L442" t="s">
        <v>71</v>
      </c>
      <c r="M442" t="s">
        <v>31</v>
      </c>
      <c r="N442" t="s">
        <v>32</v>
      </c>
      <c r="O442" t="s">
        <v>52</v>
      </c>
      <c r="P442" t="s">
        <v>76</v>
      </c>
      <c r="Q442" t="s">
        <v>45</v>
      </c>
      <c r="R442" t="s">
        <v>74</v>
      </c>
      <c r="S442" t="s">
        <v>64</v>
      </c>
      <c r="T442" t="s">
        <v>81</v>
      </c>
      <c r="U442" t="s">
        <v>38</v>
      </c>
      <c r="V442" t="s">
        <v>38</v>
      </c>
      <c r="W442" t="s">
        <v>38</v>
      </c>
      <c r="X442" t="s">
        <v>38</v>
      </c>
      <c r="Y442" t="s">
        <v>38</v>
      </c>
      <c r="Z442" t="s">
        <v>38</v>
      </c>
      <c r="AA442" t="s">
        <v>39</v>
      </c>
    </row>
    <row r="443" spans="1:27" x14ac:dyDescent="0.25">
      <c r="A443" t="s">
        <v>97</v>
      </c>
      <c r="B443">
        <v>2</v>
      </c>
      <c r="C443">
        <v>2</v>
      </c>
      <c r="D443" t="s">
        <v>29</v>
      </c>
      <c r="E443">
        <v>35</v>
      </c>
      <c r="F443" t="str">
        <f t="shared" si="12"/>
        <v>30-49</v>
      </c>
      <c r="G443" t="s">
        <v>169</v>
      </c>
      <c r="H443" t="s">
        <v>95</v>
      </c>
      <c r="I443" t="str">
        <f t="shared" si="13"/>
        <v>Low Income</v>
      </c>
      <c r="J443" t="s">
        <v>41</v>
      </c>
      <c r="K443" t="s">
        <v>42</v>
      </c>
      <c r="L443" t="s">
        <v>71</v>
      </c>
      <c r="M443" t="s">
        <v>67</v>
      </c>
      <c r="N443" t="s">
        <v>32</v>
      </c>
      <c r="O443" t="s">
        <v>52</v>
      </c>
      <c r="P443" t="s">
        <v>89</v>
      </c>
      <c r="Q443" t="s">
        <v>45</v>
      </c>
      <c r="R443" t="s">
        <v>36</v>
      </c>
      <c r="S443" t="s">
        <v>64</v>
      </c>
      <c r="T443" t="s">
        <v>37</v>
      </c>
      <c r="U443" t="s">
        <v>38</v>
      </c>
      <c r="V443" t="s">
        <v>38</v>
      </c>
      <c r="W443" t="s">
        <v>65</v>
      </c>
      <c r="X443" t="s">
        <v>65</v>
      </c>
      <c r="Y443" t="s">
        <v>38</v>
      </c>
      <c r="Z443" t="s">
        <v>38</v>
      </c>
      <c r="AA443" t="s">
        <v>39</v>
      </c>
    </row>
    <row r="444" spans="1:27" x14ac:dyDescent="0.25">
      <c r="A444" t="s">
        <v>26</v>
      </c>
      <c r="B444">
        <v>4</v>
      </c>
      <c r="C444">
        <v>4</v>
      </c>
      <c r="D444" t="s">
        <v>29</v>
      </c>
      <c r="E444">
        <v>28</v>
      </c>
      <c r="F444" t="str">
        <f t="shared" si="12"/>
        <v>18-29</v>
      </c>
      <c r="G444" t="s">
        <v>169</v>
      </c>
      <c r="H444" t="s">
        <v>49</v>
      </c>
      <c r="I444" t="str">
        <f t="shared" si="13"/>
        <v>Middle Income</v>
      </c>
      <c r="J444" t="s">
        <v>41</v>
      </c>
      <c r="K444" t="s">
        <v>42</v>
      </c>
      <c r="L444" t="s">
        <v>71</v>
      </c>
      <c r="M444" t="s">
        <v>43</v>
      </c>
      <c r="N444" t="s">
        <v>32</v>
      </c>
      <c r="O444" t="s">
        <v>62</v>
      </c>
      <c r="P444" t="s">
        <v>53</v>
      </c>
      <c r="Q444" t="s">
        <v>45</v>
      </c>
      <c r="R444" t="s">
        <v>74</v>
      </c>
      <c r="S444" t="s">
        <v>64</v>
      </c>
      <c r="T444" t="s">
        <v>46</v>
      </c>
      <c r="U444" t="s">
        <v>38</v>
      </c>
      <c r="V444" t="s">
        <v>38</v>
      </c>
      <c r="W444" t="s">
        <v>38</v>
      </c>
      <c r="X444" t="s">
        <v>38</v>
      </c>
      <c r="Y444" t="s">
        <v>38</v>
      </c>
      <c r="Z444" t="s">
        <v>38</v>
      </c>
      <c r="AA444" t="s">
        <v>39</v>
      </c>
    </row>
    <row r="445" spans="1:27" x14ac:dyDescent="0.25">
      <c r="A445" t="s">
        <v>26</v>
      </c>
      <c r="B445">
        <v>3</v>
      </c>
      <c r="C445">
        <v>3</v>
      </c>
      <c r="D445" t="s">
        <v>29</v>
      </c>
      <c r="E445">
        <v>43</v>
      </c>
      <c r="F445" t="str">
        <f t="shared" si="12"/>
        <v>30-49</v>
      </c>
      <c r="G445" t="s">
        <v>27</v>
      </c>
      <c r="H445" t="s">
        <v>28</v>
      </c>
      <c r="I445" t="str">
        <f t="shared" si="13"/>
        <v>Low Income</v>
      </c>
      <c r="J445" t="s">
        <v>41</v>
      </c>
      <c r="K445" t="s">
        <v>42</v>
      </c>
      <c r="L445" t="s">
        <v>71</v>
      </c>
      <c r="M445" t="s">
        <v>67</v>
      </c>
      <c r="N445" t="s">
        <v>32</v>
      </c>
      <c r="O445" t="s">
        <v>33</v>
      </c>
      <c r="P445" t="s">
        <v>53</v>
      </c>
      <c r="Q445" t="s">
        <v>35</v>
      </c>
      <c r="R445" t="s">
        <v>36</v>
      </c>
      <c r="S445" t="s">
        <v>36</v>
      </c>
      <c r="T445" t="s">
        <v>59</v>
      </c>
      <c r="U445" t="s">
        <v>38</v>
      </c>
      <c r="V445" t="s">
        <v>38</v>
      </c>
      <c r="W445" t="s">
        <v>38</v>
      </c>
      <c r="X445" t="s">
        <v>38</v>
      </c>
      <c r="Y445" t="s">
        <v>38</v>
      </c>
      <c r="Z445" t="s">
        <v>65</v>
      </c>
      <c r="AA445" t="s">
        <v>60</v>
      </c>
    </row>
    <row r="446" spans="1:27" x14ac:dyDescent="0.25">
      <c r="A446" t="s">
        <v>26</v>
      </c>
      <c r="B446">
        <v>2</v>
      </c>
      <c r="C446">
        <v>2</v>
      </c>
      <c r="D446" t="s">
        <v>29</v>
      </c>
      <c r="E446">
        <v>66</v>
      </c>
      <c r="F446" t="str">
        <f t="shared" si="12"/>
        <v>65+</v>
      </c>
      <c r="G446" t="s">
        <v>69</v>
      </c>
      <c r="H446" t="s">
        <v>82</v>
      </c>
      <c r="I446" t="str">
        <f t="shared" si="13"/>
        <v>High Income</v>
      </c>
      <c r="J446" t="s">
        <v>41</v>
      </c>
      <c r="K446" t="s">
        <v>42</v>
      </c>
      <c r="L446" t="s">
        <v>71</v>
      </c>
      <c r="M446" t="s">
        <v>57</v>
      </c>
      <c r="N446" t="s">
        <v>51</v>
      </c>
      <c r="O446" t="s">
        <v>62</v>
      </c>
      <c r="P446" t="s">
        <v>72</v>
      </c>
      <c r="Q446" t="s">
        <v>45</v>
      </c>
      <c r="R446" t="s">
        <v>74</v>
      </c>
      <c r="S446" t="s">
        <v>64</v>
      </c>
      <c r="T446" t="s">
        <v>81</v>
      </c>
      <c r="U446" t="s">
        <v>38</v>
      </c>
      <c r="V446" t="s">
        <v>38</v>
      </c>
      <c r="W446" t="s">
        <v>65</v>
      </c>
      <c r="X446" t="s">
        <v>38</v>
      </c>
      <c r="Y446" t="s">
        <v>65</v>
      </c>
      <c r="Z446" t="s">
        <v>38</v>
      </c>
      <c r="AA446" t="s">
        <v>39</v>
      </c>
    </row>
    <row r="447" spans="1:27" x14ac:dyDescent="0.25">
      <c r="A447" t="s">
        <v>97</v>
      </c>
      <c r="B447">
        <v>2</v>
      </c>
      <c r="C447">
        <v>2</v>
      </c>
      <c r="D447" t="s">
        <v>29</v>
      </c>
      <c r="E447">
        <v>40</v>
      </c>
      <c r="F447" t="str">
        <f t="shared" si="12"/>
        <v>30-49</v>
      </c>
      <c r="G447" t="s">
        <v>168</v>
      </c>
      <c r="H447" t="s">
        <v>28</v>
      </c>
      <c r="I447" t="str">
        <f t="shared" si="13"/>
        <v>Low Income</v>
      </c>
      <c r="J447" t="s">
        <v>29</v>
      </c>
      <c r="K447" t="s">
        <v>107</v>
      </c>
      <c r="L447" t="s">
        <v>71</v>
      </c>
      <c r="M447" t="s">
        <v>43</v>
      </c>
      <c r="N447" t="s">
        <v>51</v>
      </c>
      <c r="O447" t="s">
        <v>52</v>
      </c>
      <c r="P447" t="s">
        <v>89</v>
      </c>
      <c r="Q447" t="s">
        <v>45</v>
      </c>
      <c r="R447" t="s">
        <v>36</v>
      </c>
      <c r="S447" t="s">
        <v>36</v>
      </c>
      <c r="T447" t="s">
        <v>81</v>
      </c>
      <c r="U447" t="s">
        <v>65</v>
      </c>
      <c r="V447" t="s">
        <v>38</v>
      </c>
      <c r="W447" t="s">
        <v>38</v>
      </c>
      <c r="X447" t="s">
        <v>38</v>
      </c>
      <c r="Y447" t="s">
        <v>38</v>
      </c>
      <c r="Z447" t="s">
        <v>38</v>
      </c>
      <c r="AA447" t="s">
        <v>39</v>
      </c>
    </row>
    <row r="448" spans="1:27" x14ac:dyDescent="0.25">
      <c r="A448" t="s">
        <v>111</v>
      </c>
      <c r="B448">
        <v>2</v>
      </c>
      <c r="C448">
        <v>2</v>
      </c>
      <c r="D448" t="s">
        <v>29</v>
      </c>
      <c r="E448">
        <v>46</v>
      </c>
      <c r="F448" t="str">
        <f t="shared" si="12"/>
        <v>30-49</v>
      </c>
      <c r="G448" t="s">
        <v>87</v>
      </c>
      <c r="H448" t="s">
        <v>28</v>
      </c>
      <c r="I448" t="str">
        <f t="shared" si="13"/>
        <v>Low Income</v>
      </c>
      <c r="J448" t="s">
        <v>41</v>
      </c>
      <c r="K448" t="s">
        <v>42</v>
      </c>
      <c r="L448" t="s">
        <v>61</v>
      </c>
      <c r="M448" t="s">
        <v>67</v>
      </c>
      <c r="N448" t="s">
        <v>51</v>
      </c>
      <c r="O448" t="s">
        <v>33</v>
      </c>
      <c r="P448" t="s">
        <v>72</v>
      </c>
      <c r="Q448" t="s">
        <v>45</v>
      </c>
      <c r="R448" t="s">
        <v>36</v>
      </c>
      <c r="S448" t="s">
        <v>36</v>
      </c>
      <c r="T448" t="s">
        <v>37</v>
      </c>
      <c r="U448" t="s">
        <v>38</v>
      </c>
      <c r="V448" t="s">
        <v>65</v>
      </c>
      <c r="W448" t="s">
        <v>65</v>
      </c>
      <c r="X448" t="s">
        <v>65</v>
      </c>
      <c r="Y448" t="s">
        <v>65</v>
      </c>
      <c r="Z448" t="s">
        <v>38</v>
      </c>
      <c r="AA448" t="s">
        <v>60</v>
      </c>
    </row>
    <row r="449" spans="1:27" x14ac:dyDescent="0.25">
      <c r="A449" t="s">
        <v>97</v>
      </c>
      <c r="B449">
        <v>3</v>
      </c>
      <c r="C449">
        <v>3</v>
      </c>
      <c r="D449" t="s">
        <v>29</v>
      </c>
      <c r="E449">
        <v>45</v>
      </c>
      <c r="F449" t="str">
        <f t="shared" si="12"/>
        <v>30-49</v>
      </c>
      <c r="G449" t="s">
        <v>27</v>
      </c>
      <c r="H449" t="s">
        <v>94</v>
      </c>
      <c r="I449" t="str">
        <f t="shared" si="13"/>
        <v>Low Income</v>
      </c>
      <c r="J449" t="s">
        <v>41</v>
      </c>
      <c r="K449" t="s">
        <v>96</v>
      </c>
      <c r="L449" t="s">
        <v>71</v>
      </c>
      <c r="M449" t="s">
        <v>67</v>
      </c>
      <c r="N449" t="s">
        <v>51</v>
      </c>
      <c r="O449" t="s">
        <v>52</v>
      </c>
      <c r="P449" t="s">
        <v>53</v>
      </c>
      <c r="Q449" t="s">
        <v>45</v>
      </c>
      <c r="R449" t="s">
        <v>36</v>
      </c>
      <c r="S449" t="s">
        <v>36</v>
      </c>
      <c r="T449" t="s">
        <v>46</v>
      </c>
      <c r="U449" t="s">
        <v>38</v>
      </c>
      <c r="V449" t="s">
        <v>38</v>
      </c>
      <c r="W449" t="s">
        <v>38</v>
      </c>
      <c r="X449" t="s">
        <v>38</v>
      </c>
      <c r="Y449" t="s">
        <v>38</v>
      </c>
      <c r="Z449" t="s">
        <v>38</v>
      </c>
      <c r="AA449" t="s">
        <v>60</v>
      </c>
    </row>
    <row r="450" spans="1:27" x14ac:dyDescent="0.25">
      <c r="A450" t="s">
        <v>48</v>
      </c>
      <c r="B450">
        <v>1</v>
      </c>
      <c r="C450">
        <v>1</v>
      </c>
      <c r="D450" t="s">
        <v>29</v>
      </c>
      <c r="E450">
        <v>58</v>
      </c>
      <c r="F450" t="str">
        <f t="shared" si="12"/>
        <v>50-64</v>
      </c>
      <c r="G450" t="s">
        <v>27</v>
      </c>
      <c r="H450" t="s">
        <v>75</v>
      </c>
      <c r="I450" t="str">
        <f t="shared" si="13"/>
        <v>Middle Income</v>
      </c>
      <c r="J450" t="s">
        <v>41</v>
      </c>
      <c r="K450" t="s">
        <v>42</v>
      </c>
      <c r="L450" t="s">
        <v>71</v>
      </c>
      <c r="M450" t="s">
        <v>57</v>
      </c>
      <c r="N450" t="s">
        <v>51</v>
      </c>
      <c r="O450" t="s">
        <v>79</v>
      </c>
      <c r="P450" t="s">
        <v>53</v>
      </c>
      <c r="Q450" t="s">
        <v>45</v>
      </c>
      <c r="R450" t="s">
        <v>36</v>
      </c>
      <c r="S450" t="s">
        <v>36</v>
      </c>
      <c r="T450" t="s">
        <v>37</v>
      </c>
      <c r="U450" t="s">
        <v>38</v>
      </c>
      <c r="V450" t="s">
        <v>38</v>
      </c>
      <c r="W450" t="s">
        <v>38</v>
      </c>
      <c r="X450" t="s">
        <v>38</v>
      </c>
      <c r="Y450" t="s">
        <v>38</v>
      </c>
      <c r="Z450" t="s">
        <v>38</v>
      </c>
      <c r="AA450" t="s">
        <v>47</v>
      </c>
    </row>
    <row r="451" spans="1:27" x14ac:dyDescent="0.25">
      <c r="A451" t="s">
        <v>55</v>
      </c>
      <c r="B451">
        <v>1</v>
      </c>
      <c r="C451">
        <v>1</v>
      </c>
      <c r="D451" t="s">
        <v>29</v>
      </c>
      <c r="E451" t="s">
        <v>66</v>
      </c>
      <c r="F451" t="str">
        <f t="shared" ref="F451:F514" si="14">IF(E451&lt;30, "18-29", IF(E451&lt;50, "30-49", IF(E451&lt;65, "50-64", "65+")))</f>
        <v>65+</v>
      </c>
      <c r="G451" t="s">
        <v>168</v>
      </c>
      <c r="H451" t="s">
        <v>66</v>
      </c>
      <c r="I451" t="str">
        <f t="shared" ref="I451:I514" si="15">IF(H451="Refused", "Refused",
   IF(LEFT(H451,4)="Less",
      IF(VALUE(MID(H451,10,FIND(" ",H451&amp;" ",10)-10))&lt;=49999, "Low Income",
         IF(VALUE(MID(H451,10,FIND(" ",H451&amp;" ",10)-10))&lt;=99999, "Middle Income", "High Income")),
   IF(VALUE(MID(H451,2,FIND(" ",H451)-2))&lt;=49999, "Low Income",
      IF(VALUE(MID(H451,2,FIND(" ",H451)-2))&lt;=99999, "Middle Income", "High Income"))))</f>
        <v>Refused</v>
      </c>
      <c r="J451" t="s">
        <v>41</v>
      </c>
      <c r="K451" t="s">
        <v>42</v>
      </c>
      <c r="L451" t="s">
        <v>61</v>
      </c>
      <c r="M451" t="s">
        <v>66</v>
      </c>
      <c r="N451" t="s">
        <v>32</v>
      </c>
      <c r="O451" t="s">
        <v>79</v>
      </c>
      <c r="P451" t="s">
        <v>34</v>
      </c>
      <c r="Q451" t="s">
        <v>45</v>
      </c>
      <c r="R451" t="s">
        <v>54</v>
      </c>
      <c r="S451" t="s">
        <v>54</v>
      </c>
      <c r="T451" t="s">
        <v>46</v>
      </c>
      <c r="U451" t="s">
        <v>38</v>
      </c>
      <c r="V451" t="s">
        <v>34</v>
      </c>
      <c r="W451" t="s">
        <v>38</v>
      </c>
      <c r="X451" t="s">
        <v>38</v>
      </c>
      <c r="Y451" t="s">
        <v>38</v>
      </c>
      <c r="Z451" t="s">
        <v>34</v>
      </c>
      <c r="AA451" t="s">
        <v>39</v>
      </c>
    </row>
    <row r="452" spans="1:27" x14ac:dyDescent="0.25">
      <c r="A452" t="s">
        <v>26</v>
      </c>
      <c r="B452">
        <v>4</v>
      </c>
      <c r="C452">
        <v>2</v>
      </c>
      <c r="D452" t="s">
        <v>29</v>
      </c>
      <c r="E452">
        <v>35</v>
      </c>
      <c r="F452" t="str">
        <f t="shared" si="14"/>
        <v>30-49</v>
      </c>
      <c r="G452" t="s">
        <v>168</v>
      </c>
      <c r="H452" t="s">
        <v>75</v>
      </c>
      <c r="I452" t="str">
        <f t="shared" si="15"/>
        <v>Middle Income</v>
      </c>
      <c r="J452" t="s">
        <v>41</v>
      </c>
      <c r="K452" t="s">
        <v>42</v>
      </c>
      <c r="L452" t="s">
        <v>71</v>
      </c>
      <c r="M452" t="s">
        <v>50</v>
      </c>
      <c r="N452" t="s">
        <v>51</v>
      </c>
      <c r="O452" t="s">
        <v>33</v>
      </c>
      <c r="P452" t="s">
        <v>53</v>
      </c>
      <c r="Q452" t="s">
        <v>45</v>
      </c>
      <c r="R452" t="s">
        <v>54</v>
      </c>
      <c r="S452" t="s">
        <v>54</v>
      </c>
      <c r="T452" t="s">
        <v>46</v>
      </c>
      <c r="U452" t="s">
        <v>38</v>
      </c>
      <c r="V452" t="s">
        <v>38</v>
      </c>
      <c r="W452" t="s">
        <v>38</v>
      </c>
      <c r="X452" t="s">
        <v>38</v>
      </c>
      <c r="Y452" t="s">
        <v>38</v>
      </c>
      <c r="Z452" t="s">
        <v>38</v>
      </c>
      <c r="AA452" t="s">
        <v>47</v>
      </c>
    </row>
    <row r="453" spans="1:27" x14ac:dyDescent="0.25">
      <c r="A453" t="s">
        <v>26</v>
      </c>
      <c r="B453">
        <v>2</v>
      </c>
      <c r="C453">
        <v>2</v>
      </c>
      <c r="D453" t="s">
        <v>29</v>
      </c>
      <c r="E453">
        <v>41</v>
      </c>
      <c r="F453" t="str">
        <f t="shared" si="14"/>
        <v>30-49</v>
      </c>
      <c r="G453" t="s">
        <v>69</v>
      </c>
      <c r="H453" t="s">
        <v>49</v>
      </c>
      <c r="I453" t="str">
        <f t="shared" si="15"/>
        <v>Middle Income</v>
      </c>
      <c r="J453" t="s">
        <v>41</v>
      </c>
      <c r="K453" t="s">
        <v>42</v>
      </c>
      <c r="L453" t="s">
        <v>61</v>
      </c>
      <c r="M453" t="s">
        <v>67</v>
      </c>
      <c r="N453" t="s">
        <v>32</v>
      </c>
      <c r="O453" t="s">
        <v>79</v>
      </c>
      <c r="P453" t="s">
        <v>68</v>
      </c>
      <c r="Q453" t="s">
        <v>35</v>
      </c>
      <c r="R453" t="s">
        <v>36</v>
      </c>
      <c r="S453" t="s">
        <v>36</v>
      </c>
      <c r="T453" t="s">
        <v>37</v>
      </c>
      <c r="U453" t="s">
        <v>38</v>
      </c>
      <c r="V453" t="s">
        <v>38</v>
      </c>
      <c r="W453" t="s">
        <v>38</v>
      </c>
      <c r="X453" t="s">
        <v>38</v>
      </c>
      <c r="Y453" t="s">
        <v>38</v>
      </c>
      <c r="Z453" t="s">
        <v>38</v>
      </c>
      <c r="AA453" t="s">
        <v>60</v>
      </c>
    </row>
    <row r="454" spans="1:27" x14ac:dyDescent="0.25">
      <c r="A454" t="s">
        <v>55</v>
      </c>
      <c r="B454">
        <v>5</v>
      </c>
      <c r="C454">
        <v>3</v>
      </c>
      <c r="D454" t="s">
        <v>41</v>
      </c>
      <c r="E454">
        <v>21</v>
      </c>
      <c r="F454" t="str">
        <f t="shared" si="14"/>
        <v>18-29</v>
      </c>
      <c r="G454" t="s">
        <v>87</v>
      </c>
      <c r="H454" t="s">
        <v>28</v>
      </c>
      <c r="I454" t="str">
        <f t="shared" si="15"/>
        <v>Low Income</v>
      </c>
      <c r="J454" t="s">
        <v>41</v>
      </c>
      <c r="K454" t="s">
        <v>122</v>
      </c>
      <c r="L454" t="s">
        <v>71</v>
      </c>
      <c r="M454" t="s">
        <v>67</v>
      </c>
      <c r="N454" t="s">
        <v>32</v>
      </c>
      <c r="O454" t="s">
        <v>100</v>
      </c>
      <c r="P454" t="s">
        <v>72</v>
      </c>
      <c r="Q454" t="s">
        <v>45</v>
      </c>
      <c r="R454" t="s">
        <v>74</v>
      </c>
      <c r="S454" t="s">
        <v>64</v>
      </c>
      <c r="T454" t="s">
        <v>59</v>
      </c>
      <c r="U454" t="s">
        <v>38</v>
      </c>
      <c r="V454" t="s">
        <v>38</v>
      </c>
      <c r="W454" t="s">
        <v>65</v>
      </c>
      <c r="X454" t="s">
        <v>65</v>
      </c>
      <c r="Y454" t="s">
        <v>38</v>
      </c>
      <c r="Z454" t="s">
        <v>38</v>
      </c>
      <c r="AA454" t="s">
        <v>47</v>
      </c>
    </row>
    <row r="455" spans="1:27" x14ac:dyDescent="0.25">
      <c r="A455" t="s">
        <v>111</v>
      </c>
      <c r="B455">
        <v>2</v>
      </c>
      <c r="C455">
        <v>2</v>
      </c>
      <c r="D455" t="s">
        <v>29</v>
      </c>
      <c r="E455">
        <v>57</v>
      </c>
      <c r="F455" t="str">
        <f t="shared" si="14"/>
        <v>50-64</v>
      </c>
      <c r="G455" t="s">
        <v>87</v>
      </c>
      <c r="H455" t="s">
        <v>28</v>
      </c>
      <c r="I455" t="str">
        <f t="shared" si="15"/>
        <v>Low Income</v>
      </c>
      <c r="J455" t="s">
        <v>41</v>
      </c>
      <c r="K455" t="s">
        <v>42</v>
      </c>
      <c r="L455" t="s">
        <v>71</v>
      </c>
      <c r="M455" t="s">
        <v>67</v>
      </c>
      <c r="N455" t="s">
        <v>32</v>
      </c>
      <c r="O455" t="s">
        <v>79</v>
      </c>
      <c r="P455" t="s">
        <v>53</v>
      </c>
      <c r="Q455" t="s">
        <v>45</v>
      </c>
      <c r="R455" t="s">
        <v>54</v>
      </c>
      <c r="S455" t="s">
        <v>54</v>
      </c>
      <c r="T455" t="s">
        <v>37</v>
      </c>
      <c r="U455" t="s">
        <v>38</v>
      </c>
      <c r="V455" t="s">
        <v>38</v>
      </c>
      <c r="W455" t="s">
        <v>38</v>
      </c>
      <c r="X455" t="s">
        <v>38</v>
      </c>
      <c r="Y455" t="s">
        <v>38</v>
      </c>
      <c r="Z455" t="s">
        <v>38</v>
      </c>
      <c r="AA455" t="s">
        <v>60</v>
      </c>
    </row>
    <row r="456" spans="1:27" x14ac:dyDescent="0.25">
      <c r="A456" t="s">
        <v>55</v>
      </c>
      <c r="B456" t="s">
        <v>172</v>
      </c>
      <c r="C456">
        <v>3</v>
      </c>
      <c r="D456" t="s">
        <v>41</v>
      </c>
      <c r="E456">
        <v>24</v>
      </c>
      <c r="F456" t="str">
        <f t="shared" si="14"/>
        <v>18-29</v>
      </c>
      <c r="G456" t="s">
        <v>118</v>
      </c>
      <c r="H456" t="s">
        <v>110</v>
      </c>
      <c r="I456" t="s">
        <v>178</v>
      </c>
      <c r="J456" t="s">
        <v>29</v>
      </c>
      <c r="K456" t="s">
        <v>30</v>
      </c>
      <c r="L456" t="s">
        <v>85</v>
      </c>
      <c r="M456" t="s">
        <v>110</v>
      </c>
      <c r="N456" t="s">
        <v>32</v>
      </c>
      <c r="O456" t="s">
        <v>62</v>
      </c>
      <c r="P456" t="s">
        <v>34</v>
      </c>
      <c r="Q456" t="s">
        <v>35</v>
      </c>
      <c r="R456" t="s">
        <v>74</v>
      </c>
      <c r="S456" t="s">
        <v>64</v>
      </c>
      <c r="T456" t="s">
        <v>59</v>
      </c>
      <c r="U456" t="s">
        <v>38</v>
      </c>
      <c r="V456" t="s">
        <v>38</v>
      </c>
      <c r="W456" t="s">
        <v>38</v>
      </c>
      <c r="X456" t="s">
        <v>38</v>
      </c>
      <c r="Y456" t="s">
        <v>38</v>
      </c>
      <c r="Z456" t="s">
        <v>38</v>
      </c>
      <c r="AA456" t="s">
        <v>39</v>
      </c>
    </row>
    <row r="457" spans="1:27" x14ac:dyDescent="0.25">
      <c r="A457" t="s">
        <v>97</v>
      </c>
      <c r="B457">
        <v>7</v>
      </c>
      <c r="C457">
        <v>3</v>
      </c>
      <c r="D457" t="s">
        <v>66</v>
      </c>
      <c r="E457">
        <v>50</v>
      </c>
      <c r="F457" t="str">
        <f t="shared" si="14"/>
        <v>50-64</v>
      </c>
      <c r="G457" t="s">
        <v>66</v>
      </c>
      <c r="H457" t="s">
        <v>66</v>
      </c>
      <c r="I457" t="str">
        <f t="shared" si="15"/>
        <v>Refused</v>
      </c>
      <c r="J457" t="s">
        <v>66</v>
      </c>
      <c r="K457" t="s">
        <v>66</v>
      </c>
      <c r="L457" t="s">
        <v>34</v>
      </c>
      <c r="M457" t="s">
        <v>66</v>
      </c>
      <c r="N457" t="s">
        <v>51</v>
      </c>
      <c r="O457" t="s">
        <v>66</v>
      </c>
      <c r="P457" t="s">
        <v>34</v>
      </c>
      <c r="Q457" t="s">
        <v>45</v>
      </c>
      <c r="R457" t="s">
        <v>74</v>
      </c>
      <c r="S457" t="s">
        <v>64</v>
      </c>
      <c r="T457" t="s">
        <v>59</v>
      </c>
      <c r="U457" t="s">
        <v>38</v>
      </c>
      <c r="V457" t="s">
        <v>38</v>
      </c>
      <c r="W457" t="s">
        <v>38</v>
      </c>
      <c r="X457" t="s">
        <v>38</v>
      </c>
      <c r="Y457" t="s">
        <v>38</v>
      </c>
      <c r="Z457" t="s">
        <v>38</v>
      </c>
      <c r="AA457" t="s">
        <v>47</v>
      </c>
    </row>
    <row r="458" spans="1:27" x14ac:dyDescent="0.25">
      <c r="A458" t="s">
        <v>26</v>
      </c>
      <c r="B458">
        <v>3</v>
      </c>
      <c r="C458">
        <v>3</v>
      </c>
      <c r="D458" t="s">
        <v>29</v>
      </c>
      <c r="E458">
        <v>49</v>
      </c>
      <c r="F458" t="str">
        <f t="shared" si="14"/>
        <v>30-49</v>
      </c>
      <c r="G458" t="s">
        <v>169</v>
      </c>
      <c r="H458" t="s">
        <v>49</v>
      </c>
      <c r="I458" t="str">
        <f t="shared" si="15"/>
        <v>Middle Income</v>
      </c>
      <c r="J458" t="s">
        <v>41</v>
      </c>
      <c r="K458" t="s">
        <v>42</v>
      </c>
      <c r="L458" t="s">
        <v>71</v>
      </c>
      <c r="M458" t="s">
        <v>67</v>
      </c>
      <c r="N458" t="s">
        <v>51</v>
      </c>
      <c r="O458" t="s">
        <v>33</v>
      </c>
      <c r="P458" t="s">
        <v>68</v>
      </c>
      <c r="Q458" t="s">
        <v>45</v>
      </c>
      <c r="R458" t="s">
        <v>36</v>
      </c>
      <c r="S458" t="s">
        <v>36</v>
      </c>
      <c r="T458" t="s">
        <v>37</v>
      </c>
      <c r="U458" t="s">
        <v>38</v>
      </c>
      <c r="V458" t="s">
        <v>38</v>
      </c>
      <c r="W458" t="s">
        <v>65</v>
      </c>
      <c r="X458" t="s">
        <v>38</v>
      </c>
      <c r="Y458" t="s">
        <v>65</v>
      </c>
      <c r="Z458" t="s">
        <v>65</v>
      </c>
      <c r="AA458" t="s">
        <v>39</v>
      </c>
    </row>
    <row r="459" spans="1:27" x14ac:dyDescent="0.25">
      <c r="A459" t="s">
        <v>26</v>
      </c>
      <c r="B459">
        <v>2</v>
      </c>
      <c r="C459">
        <v>2</v>
      </c>
      <c r="D459" t="s">
        <v>29</v>
      </c>
      <c r="E459">
        <v>52</v>
      </c>
      <c r="F459" t="str">
        <f t="shared" si="14"/>
        <v>50-64</v>
      </c>
      <c r="G459" t="s">
        <v>27</v>
      </c>
      <c r="H459" t="s">
        <v>66</v>
      </c>
      <c r="I459" t="str">
        <f t="shared" si="15"/>
        <v>Refused</v>
      </c>
      <c r="J459" t="s">
        <v>29</v>
      </c>
      <c r="K459" t="s">
        <v>107</v>
      </c>
      <c r="L459" t="s">
        <v>85</v>
      </c>
      <c r="M459" t="s">
        <v>31</v>
      </c>
      <c r="N459" t="s">
        <v>32</v>
      </c>
      <c r="O459" t="s">
        <v>52</v>
      </c>
      <c r="P459" t="s">
        <v>68</v>
      </c>
      <c r="Q459" t="s">
        <v>45</v>
      </c>
      <c r="R459" t="s">
        <v>74</v>
      </c>
      <c r="S459" t="s">
        <v>36</v>
      </c>
      <c r="T459" t="s">
        <v>81</v>
      </c>
      <c r="U459" t="s">
        <v>65</v>
      </c>
      <c r="V459" t="s">
        <v>65</v>
      </c>
      <c r="W459" t="s">
        <v>65</v>
      </c>
      <c r="X459" t="s">
        <v>38</v>
      </c>
      <c r="Y459" t="s">
        <v>38</v>
      </c>
      <c r="Z459" t="s">
        <v>38</v>
      </c>
      <c r="AA459" t="s">
        <v>47</v>
      </c>
    </row>
    <row r="460" spans="1:27" x14ac:dyDescent="0.25">
      <c r="A460" t="s">
        <v>26</v>
      </c>
      <c r="B460">
        <v>2</v>
      </c>
      <c r="C460">
        <v>2</v>
      </c>
      <c r="D460" t="s">
        <v>29</v>
      </c>
      <c r="E460">
        <v>41</v>
      </c>
      <c r="F460" t="str">
        <f t="shared" si="14"/>
        <v>30-49</v>
      </c>
      <c r="G460" t="s">
        <v>27</v>
      </c>
      <c r="H460" t="s">
        <v>75</v>
      </c>
      <c r="I460" t="str">
        <f t="shared" si="15"/>
        <v>Middle Income</v>
      </c>
      <c r="J460" t="s">
        <v>41</v>
      </c>
      <c r="K460" t="s">
        <v>42</v>
      </c>
      <c r="L460" t="s">
        <v>71</v>
      </c>
      <c r="M460" t="s">
        <v>67</v>
      </c>
      <c r="N460" t="s">
        <v>32</v>
      </c>
      <c r="O460" t="s">
        <v>79</v>
      </c>
      <c r="P460" t="s">
        <v>93</v>
      </c>
      <c r="Q460" t="s">
        <v>45</v>
      </c>
      <c r="R460" t="s">
        <v>74</v>
      </c>
      <c r="S460" t="s">
        <v>54</v>
      </c>
      <c r="T460" t="s">
        <v>37</v>
      </c>
      <c r="U460" t="s">
        <v>65</v>
      </c>
      <c r="V460" t="s">
        <v>38</v>
      </c>
      <c r="W460" t="s">
        <v>38</v>
      </c>
      <c r="X460" t="s">
        <v>65</v>
      </c>
      <c r="Y460" t="s">
        <v>38</v>
      </c>
      <c r="Z460" t="s">
        <v>65</v>
      </c>
      <c r="AA460" t="s">
        <v>39</v>
      </c>
    </row>
    <row r="461" spans="1:27" x14ac:dyDescent="0.25">
      <c r="A461" t="s">
        <v>26</v>
      </c>
      <c r="B461">
        <v>2</v>
      </c>
      <c r="C461">
        <v>2</v>
      </c>
      <c r="D461" t="s">
        <v>29</v>
      </c>
      <c r="E461">
        <v>66</v>
      </c>
      <c r="F461" t="str">
        <f t="shared" si="14"/>
        <v>65+</v>
      </c>
      <c r="G461" t="s">
        <v>27</v>
      </c>
      <c r="H461" t="s">
        <v>75</v>
      </c>
      <c r="I461" t="str">
        <f t="shared" si="15"/>
        <v>Middle Income</v>
      </c>
      <c r="J461" t="s">
        <v>41</v>
      </c>
      <c r="K461" t="s">
        <v>42</v>
      </c>
      <c r="L461" t="s">
        <v>71</v>
      </c>
      <c r="M461" t="s">
        <v>67</v>
      </c>
      <c r="N461" t="s">
        <v>51</v>
      </c>
      <c r="O461" t="s">
        <v>62</v>
      </c>
      <c r="P461" t="s">
        <v>93</v>
      </c>
      <c r="Q461" t="s">
        <v>45</v>
      </c>
      <c r="R461" t="s">
        <v>74</v>
      </c>
      <c r="S461" t="s">
        <v>36</v>
      </c>
      <c r="T461" t="s">
        <v>46</v>
      </c>
      <c r="U461" t="s">
        <v>38</v>
      </c>
      <c r="V461" t="s">
        <v>65</v>
      </c>
      <c r="W461" t="s">
        <v>65</v>
      </c>
      <c r="X461" t="s">
        <v>38</v>
      </c>
      <c r="Y461" t="s">
        <v>38</v>
      </c>
      <c r="Z461" t="s">
        <v>38</v>
      </c>
      <c r="AA461" t="s">
        <v>39</v>
      </c>
    </row>
    <row r="462" spans="1:27" x14ac:dyDescent="0.25">
      <c r="A462" t="s">
        <v>55</v>
      </c>
      <c r="B462">
        <v>1</v>
      </c>
      <c r="C462">
        <v>1</v>
      </c>
      <c r="D462" t="s">
        <v>29</v>
      </c>
      <c r="E462">
        <v>74</v>
      </c>
      <c r="F462" t="str">
        <f t="shared" si="14"/>
        <v>65+</v>
      </c>
      <c r="G462" t="s">
        <v>69</v>
      </c>
      <c r="H462" t="s">
        <v>70</v>
      </c>
      <c r="I462" t="str">
        <f t="shared" si="15"/>
        <v>High Income</v>
      </c>
      <c r="J462" t="s">
        <v>41</v>
      </c>
      <c r="K462" t="s">
        <v>42</v>
      </c>
      <c r="L462" t="s">
        <v>71</v>
      </c>
      <c r="M462" t="s">
        <v>50</v>
      </c>
      <c r="N462" t="s">
        <v>51</v>
      </c>
      <c r="O462" t="s">
        <v>98</v>
      </c>
      <c r="P462" t="s">
        <v>72</v>
      </c>
      <c r="Q462" t="s">
        <v>45</v>
      </c>
      <c r="R462" t="s">
        <v>36</v>
      </c>
      <c r="S462" t="s">
        <v>64</v>
      </c>
      <c r="T462" t="s">
        <v>37</v>
      </c>
      <c r="U462" t="s">
        <v>38</v>
      </c>
      <c r="V462" t="s">
        <v>38</v>
      </c>
      <c r="W462" t="s">
        <v>65</v>
      </c>
      <c r="X462" t="s">
        <v>38</v>
      </c>
      <c r="Y462" t="s">
        <v>38</v>
      </c>
      <c r="Z462" t="s">
        <v>38</v>
      </c>
      <c r="AA462" t="s">
        <v>47</v>
      </c>
    </row>
    <row r="463" spans="1:27" x14ac:dyDescent="0.25">
      <c r="A463" t="s">
        <v>83</v>
      </c>
      <c r="B463">
        <v>2</v>
      </c>
      <c r="C463">
        <v>1</v>
      </c>
      <c r="D463" t="s">
        <v>29</v>
      </c>
      <c r="E463">
        <v>52</v>
      </c>
      <c r="F463" t="str">
        <f t="shared" si="14"/>
        <v>50-64</v>
      </c>
      <c r="G463" t="s">
        <v>169</v>
      </c>
      <c r="H463" t="s">
        <v>28</v>
      </c>
      <c r="I463" t="str">
        <f t="shared" si="15"/>
        <v>Low Income</v>
      </c>
      <c r="J463" t="s">
        <v>41</v>
      </c>
      <c r="K463" t="s">
        <v>42</v>
      </c>
      <c r="L463" t="s">
        <v>61</v>
      </c>
      <c r="M463" t="s">
        <v>67</v>
      </c>
      <c r="N463" t="s">
        <v>32</v>
      </c>
      <c r="O463" t="s">
        <v>98</v>
      </c>
      <c r="P463" t="s">
        <v>93</v>
      </c>
      <c r="Q463" t="s">
        <v>45</v>
      </c>
      <c r="R463" t="s">
        <v>36</v>
      </c>
      <c r="S463" t="s">
        <v>36</v>
      </c>
      <c r="T463" t="s">
        <v>46</v>
      </c>
      <c r="U463" t="s">
        <v>38</v>
      </c>
      <c r="V463" t="s">
        <v>38</v>
      </c>
      <c r="W463" t="s">
        <v>38</v>
      </c>
      <c r="X463" t="s">
        <v>65</v>
      </c>
      <c r="Y463" t="s">
        <v>38</v>
      </c>
      <c r="Z463" t="s">
        <v>38</v>
      </c>
      <c r="AA463" t="s">
        <v>47</v>
      </c>
    </row>
    <row r="464" spans="1:27" x14ac:dyDescent="0.25">
      <c r="A464" t="s">
        <v>55</v>
      </c>
      <c r="B464">
        <v>3</v>
      </c>
      <c r="C464">
        <v>3</v>
      </c>
      <c r="D464" t="s">
        <v>29</v>
      </c>
      <c r="E464">
        <v>38</v>
      </c>
      <c r="F464" t="str">
        <f t="shared" si="14"/>
        <v>30-49</v>
      </c>
      <c r="G464" t="s">
        <v>87</v>
      </c>
      <c r="H464" t="s">
        <v>95</v>
      </c>
      <c r="I464" t="str">
        <f t="shared" si="15"/>
        <v>Low Income</v>
      </c>
      <c r="J464" t="s">
        <v>29</v>
      </c>
      <c r="K464" t="s">
        <v>112</v>
      </c>
      <c r="L464" t="s">
        <v>71</v>
      </c>
      <c r="M464" t="s">
        <v>43</v>
      </c>
      <c r="N464" t="s">
        <v>32</v>
      </c>
      <c r="O464" t="s">
        <v>52</v>
      </c>
      <c r="P464" t="s">
        <v>93</v>
      </c>
      <c r="Q464" t="s">
        <v>35</v>
      </c>
      <c r="R464" t="s">
        <v>36</v>
      </c>
      <c r="S464" t="s">
        <v>54</v>
      </c>
      <c r="T464" t="s">
        <v>46</v>
      </c>
      <c r="U464" t="s">
        <v>38</v>
      </c>
      <c r="V464" t="s">
        <v>65</v>
      </c>
      <c r="W464" t="s">
        <v>65</v>
      </c>
      <c r="X464" t="s">
        <v>65</v>
      </c>
      <c r="Y464" t="s">
        <v>38</v>
      </c>
      <c r="Z464" t="s">
        <v>38</v>
      </c>
      <c r="AA464" t="s">
        <v>39</v>
      </c>
    </row>
    <row r="465" spans="1:27" x14ac:dyDescent="0.25">
      <c r="A465" t="s">
        <v>48</v>
      </c>
      <c r="B465">
        <v>1</v>
      </c>
      <c r="C465">
        <v>1</v>
      </c>
      <c r="D465" t="s">
        <v>29</v>
      </c>
      <c r="E465">
        <v>57</v>
      </c>
      <c r="F465" t="str">
        <f t="shared" si="14"/>
        <v>50-64</v>
      </c>
      <c r="G465" t="s">
        <v>27</v>
      </c>
      <c r="H465" t="s">
        <v>106</v>
      </c>
      <c r="I465" t="s">
        <v>176</v>
      </c>
      <c r="J465" t="s">
        <v>41</v>
      </c>
      <c r="K465" t="s">
        <v>42</v>
      </c>
      <c r="L465" t="s">
        <v>61</v>
      </c>
      <c r="M465" t="s">
        <v>67</v>
      </c>
      <c r="N465" t="s">
        <v>51</v>
      </c>
      <c r="O465" t="s">
        <v>44</v>
      </c>
      <c r="P465" t="s">
        <v>72</v>
      </c>
      <c r="Q465" t="s">
        <v>73</v>
      </c>
      <c r="R465" t="s">
        <v>74</v>
      </c>
      <c r="S465" t="s">
        <v>64</v>
      </c>
      <c r="T465" t="s">
        <v>37</v>
      </c>
      <c r="U465" t="s">
        <v>38</v>
      </c>
      <c r="V465" t="s">
        <v>38</v>
      </c>
      <c r="W465" t="s">
        <v>38</v>
      </c>
      <c r="X465" t="s">
        <v>38</v>
      </c>
      <c r="Y465" t="s">
        <v>34</v>
      </c>
      <c r="Z465" t="s">
        <v>38</v>
      </c>
      <c r="AA465" t="s">
        <v>47</v>
      </c>
    </row>
    <row r="466" spans="1:27" x14ac:dyDescent="0.25">
      <c r="A466" t="s">
        <v>26</v>
      </c>
      <c r="B466">
        <v>2</v>
      </c>
      <c r="C466">
        <v>2</v>
      </c>
      <c r="D466" t="s">
        <v>29</v>
      </c>
      <c r="E466">
        <v>60</v>
      </c>
      <c r="F466" t="str">
        <f t="shared" si="14"/>
        <v>50-64</v>
      </c>
      <c r="G466" t="s">
        <v>169</v>
      </c>
      <c r="H466" t="s">
        <v>101</v>
      </c>
      <c r="I466" t="str">
        <f t="shared" si="15"/>
        <v>High Income</v>
      </c>
      <c r="J466" t="s">
        <v>41</v>
      </c>
      <c r="K466" t="s">
        <v>42</v>
      </c>
      <c r="L466" t="s">
        <v>71</v>
      </c>
      <c r="M466" t="s">
        <v>67</v>
      </c>
      <c r="N466" t="s">
        <v>51</v>
      </c>
      <c r="O466" t="s">
        <v>52</v>
      </c>
      <c r="P466" t="s">
        <v>53</v>
      </c>
      <c r="Q466" t="s">
        <v>45</v>
      </c>
      <c r="R466" t="s">
        <v>36</v>
      </c>
      <c r="S466" t="s">
        <v>36</v>
      </c>
      <c r="T466" t="s">
        <v>37</v>
      </c>
      <c r="U466" t="s">
        <v>38</v>
      </c>
      <c r="V466" t="s">
        <v>65</v>
      </c>
      <c r="W466" t="s">
        <v>65</v>
      </c>
      <c r="X466" t="s">
        <v>38</v>
      </c>
      <c r="Y466" t="s">
        <v>38</v>
      </c>
      <c r="Z466" t="s">
        <v>38</v>
      </c>
      <c r="AA466" t="s">
        <v>47</v>
      </c>
    </row>
    <row r="467" spans="1:27" x14ac:dyDescent="0.25">
      <c r="A467" t="s">
        <v>55</v>
      </c>
      <c r="B467">
        <v>7</v>
      </c>
      <c r="C467">
        <v>3</v>
      </c>
      <c r="D467" t="s">
        <v>29</v>
      </c>
      <c r="E467">
        <v>25</v>
      </c>
      <c r="F467" t="str">
        <f t="shared" si="14"/>
        <v>18-29</v>
      </c>
      <c r="G467" t="s">
        <v>169</v>
      </c>
      <c r="H467" t="s">
        <v>75</v>
      </c>
      <c r="I467" t="str">
        <f t="shared" si="15"/>
        <v>Middle Income</v>
      </c>
      <c r="J467" t="s">
        <v>41</v>
      </c>
      <c r="K467" t="s">
        <v>42</v>
      </c>
      <c r="L467" t="s">
        <v>71</v>
      </c>
      <c r="M467" t="s">
        <v>67</v>
      </c>
      <c r="N467" t="s">
        <v>51</v>
      </c>
      <c r="O467" t="s">
        <v>98</v>
      </c>
      <c r="P467" t="s">
        <v>92</v>
      </c>
      <c r="Q467" t="s">
        <v>73</v>
      </c>
      <c r="R467" t="s">
        <v>74</v>
      </c>
      <c r="S467" t="s">
        <v>64</v>
      </c>
      <c r="T467" t="s">
        <v>59</v>
      </c>
      <c r="U467" t="s">
        <v>38</v>
      </c>
      <c r="V467" t="s">
        <v>65</v>
      </c>
      <c r="W467" t="s">
        <v>34</v>
      </c>
      <c r="X467" t="s">
        <v>38</v>
      </c>
      <c r="Y467" t="s">
        <v>38</v>
      </c>
      <c r="Z467" t="s">
        <v>38</v>
      </c>
      <c r="AA467" t="s">
        <v>60</v>
      </c>
    </row>
    <row r="468" spans="1:27" x14ac:dyDescent="0.25">
      <c r="A468" t="s">
        <v>26</v>
      </c>
      <c r="B468">
        <v>4</v>
      </c>
      <c r="C468">
        <v>4</v>
      </c>
      <c r="D468" t="s">
        <v>29</v>
      </c>
      <c r="E468">
        <v>27</v>
      </c>
      <c r="F468" t="str">
        <f t="shared" si="14"/>
        <v>18-29</v>
      </c>
      <c r="G468" t="s">
        <v>169</v>
      </c>
      <c r="H468" t="s">
        <v>49</v>
      </c>
      <c r="I468" t="str">
        <f t="shared" si="15"/>
        <v>Middle Income</v>
      </c>
      <c r="J468" t="s">
        <v>41</v>
      </c>
      <c r="K468" t="s">
        <v>42</v>
      </c>
      <c r="L468" t="s">
        <v>71</v>
      </c>
      <c r="M468" t="s">
        <v>67</v>
      </c>
      <c r="N468" t="s">
        <v>32</v>
      </c>
      <c r="O468" t="s">
        <v>115</v>
      </c>
      <c r="P468" t="s">
        <v>93</v>
      </c>
      <c r="Q468" t="s">
        <v>45</v>
      </c>
      <c r="R468" t="s">
        <v>36</v>
      </c>
      <c r="S468" t="s">
        <v>64</v>
      </c>
      <c r="T468" t="s">
        <v>46</v>
      </c>
      <c r="U468" t="s">
        <v>65</v>
      </c>
      <c r="V468" t="s">
        <v>38</v>
      </c>
      <c r="W468" t="s">
        <v>38</v>
      </c>
      <c r="X468" t="s">
        <v>38</v>
      </c>
      <c r="Y468" t="s">
        <v>38</v>
      </c>
      <c r="Z468" t="s">
        <v>65</v>
      </c>
      <c r="AA468" t="s">
        <v>47</v>
      </c>
    </row>
    <row r="469" spans="1:27" x14ac:dyDescent="0.25">
      <c r="A469" t="s">
        <v>26</v>
      </c>
      <c r="B469">
        <v>3</v>
      </c>
      <c r="C469">
        <v>2</v>
      </c>
      <c r="D469" t="s">
        <v>29</v>
      </c>
      <c r="E469">
        <v>37</v>
      </c>
      <c r="F469" t="str">
        <f t="shared" si="14"/>
        <v>30-49</v>
      </c>
      <c r="G469" t="s">
        <v>169</v>
      </c>
      <c r="H469" t="s">
        <v>49</v>
      </c>
      <c r="I469" t="str">
        <f t="shared" si="15"/>
        <v>Middle Income</v>
      </c>
      <c r="J469" t="s">
        <v>41</v>
      </c>
      <c r="K469" t="s">
        <v>42</v>
      </c>
      <c r="L469" t="s">
        <v>71</v>
      </c>
      <c r="M469" t="s">
        <v>43</v>
      </c>
      <c r="N469" t="s">
        <v>51</v>
      </c>
      <c r="O469" t="s">
        <v>62</v>
      </c>
      <c r="P469" t="s">
        <v>113</v>
      </c>
      <c r="Q469" t="s">
        <v>73</v>
      </c>
      <c r="R469" t="s">
        <v>36</v>
      </c>
      <c r="S469" t="s">
        <v>36</v>
      </c>
      <c r="T469" t="s">
        <v>46</v>
      </c>
      <c r="U469" t="s">
        <v>65</v>
      </c>
      <c r="V469" t="s">
        <v>65</v>
      </c>
      <c r="W469" t="s">
        <v>65</v>
      </c>
      <c r="X469" t="s">
        <v>38</v>
      </c>
      <c r="Y469" t="s">
        <v>65</v>
      </c>
      <c r="Z469" t="s">
        <v>38</v>
      </c>
      <c r="AA469" t="s">
        <v>47</v>
      </c>
    </row>
    <row r="470" spans="1:27" x14ac:dyDescent="0.25">
      <c r="A470" t="s">
        <v>26</v>
      </c>
      <c r="B470">
        <v>2</v>
      </c>
      <c r="C470">
        <v>2</v>
      </c>
      <c r="D470" t="s">
        <v>29</v>
      </c>
      <c r="E470">
        <v>47</v>
      </c>
      <c r="F470" t="str">
        <f t="shared" si="14"/>
        <v>30-49</v>
      </c>
      <c r="G470" t="s">
        <v>105</v>
      </c>
      <c r="H470" t="s">
        <v>106</v>
      </c>
      <c r="I470" t="s">
        <v>176</v>
      </c>
      <c r="J470" t="s">
        <v>41</v>
      </c>
      <c r="K470" t="s">
        <v>122</v>
      </c>
      <c r="L470" t="s">
        <v>71</v>
      </c>
      <c r="M470" t="s">
        <v>43</v>
      </c>
      <c r="N470" t="s">
        <v>51</v>
      </c>
      <c r="O470" t="s">
        <v>126</v>
      </c>
      <c r="P470" t="s">
        <v>114</v>
      </c>
      <c r="Q470" t="s">
        <v>35</v>
      </c>
      <c r="R470" t="s">
        <v>36</v>
      </c>
      <c r="S470" t="s">
        <v>36</v>
      </c>
      <c r="T470" t="s">
        <v>46</v>
      </c>
      <c r="U470" t="s">
        <v>38</v>
      </c>
      <c r="V470" t="s">
        <v>65</v>
      </c>
      <c r="W470" t="s">
        <v>38</v>
      </c>
      <c r="X470" t="s">
        <v>65</v>
      </c>
      <c r="Y470" t="s">
        <v>38</v>
      </c>
      <c r="Z470" t="s">
        <v>65</v>
      </c>
      <c r="AA470" t="s">
        <v>39</v>
      </c>
    </row>
    <row r="471" spans="1:27" x14ac:dyDescent="0.25">
      <c r="A471" t="s">
        <v>26</v>
      </c>
      <c r="B471">
        <v>3</v>
      </c>
      <c r="C471">
        <v>3</v>
      </c>
      <c r="D471" t="s">
        <v>29</v>
      </c>
      <c r="E471">
        <v>36</v>
      </c>
      <c r="F471" t="str">
        <f t="shared" si="14"/>
        <v>30-49</v>
      </c>
      <c r="G471" t="s">
        <v>87</v>
      </c>
      <c r="H471" t="s">
        <v>95</v>
      </c>
      <c r="I471" t="str">
        <f t="shared" si="15"/>
        <v>Low Income</v>
      </c>
      <c r="J471" t="s">
        <v>29</v>
      </c>
      <c r="K471" t="s">
        <v>30</v>
      </c>
      <c r="L471" t="s">
        <v>85</v>
      </c>
      <c r="M471" t="s">
        <v>50</v>
      </c>
      <c r="N471" t="s">
        <v>51</v>
      </c>
      <c r="O471" t="s">
        <v>62</v>
      </c>
      <c r="P471" t="s">
        <v>68</v>
      </c>
      <c r="Q471" t="s">
        <v>45</v>
      </c>
      <c r="R471" t="s">
        <v>36</v>
      </c>
      <c r="S471" t="s">
        <v>36</v>
      </c>
      <c r="T471" t="s">
        <v>46</v>
      </c>
      <c r="U471" t="s">
        <v>38</v>
      </c>
      <c r="V471" t="s">
        <v>38</v>
      </c>
      <c r="W471" t="s">
        <v>38</v>
      </c>
      <c r="X471" t="s">
        <v>38</v>
      </c>
      <c r="Y471" t="s">
        <v>38</v>
      </c>
      <c r="Z471" t="s">
        <v>38</v>
      </c>
      <c r="AA471" t="s">
        <v>39</v>
      </c>
    </row>
    <row r="472" spans="1:27" x14ac:dyDescent="0.25">
      <c r="A472" t="s">
        <v>26</v>
      </c>
      <c r="B472">
        <v>4</v>
      </c>
      <c r="C472">
        <v>3</v>
      </c>
      <c r="D472" t="s">
        <v>29</v>
      </c>
      <c r="E472">
        <v>47</v>
      </c>
      <c r="F472" t="str">
        <f t="shared" si="14"/>
        <v>30-49</v>
      </c>
      <c r="G472" t="s">
        <v>169</v>
      </c>
      <c r="H472" t="s">
        <v>49</v>
      </c>
      <c r="I472" t="str">
        <f t="shared" si="15"/>
        <v>Middle Income</v>
      </c>
      <c r="J472" t="s">
        <v>29</v>
      </c>
      <c r="K472" t="s">
        <v>30</v>
      </c>
      <c r="L472" t="s">
        <v>71</v>
      </c>
      <c r="M472" t="s">
        <v>57</v>
      </c>
      <c r="N472" t="s">
        <v>32</v>
      </c>
      <c r="O472" t="s">
        <v>52</v>
      </c>
      <c r="P472" t="s">
        <v>53</v>
      </c>
      <c r="Q472" t="s">
        <v>73</v>
      </c>
      <c r="R472" t="s">
        <v>36</v>
      </c>
      <c r="S472" t="s">
        <v>36</v>
      </c>
      <c r="T472" t="s">
        <v>37</v>
      </c>
      <c r="U472" t="s">
        <v>38</v>
      </c>
      <c r="V472" t="s">
        <v>65</v>
      </c>
      <c r="W472" t="s">
        <v>65</v>
      </c>
      <c r="X472" t="s">
        <v>38</v>
      </c>
      <c r="Y472" t="s">
        <v>38</v>
      </c>
      <c r="Z472" t="s">
        <v>38</v>
      </c>
      <c r="AA472" t="s">
        <v>60</v>
      </c>
    </row>
    <row r="473" spans="1:27" x14ac:dyDescent="0.25">
      <c r="A473" t="s">
        <v>55</v>
      </c>
      <c r="B473">
        <v>1</v>
      </c>
      <c r="C473">
        <v>1</v>
      </c>
      <c r="D473" t="s">
        <v>29</v>
      </c>
      <c r="E473">
        <v>20</v>
      </c>
      <c r="F473" t="str">
        <f t="shared" si="14"/>
        <v>18-29</v>
      </c>
      <c r="G473" t="s">
        <v>87</v>
      </c>
      <c r="H473" t="s">
        <v>49</v>
      </c>
      <c r="I473" t="str">
        <f t="shared" si="15"/>
        <v>Middle Income</v>
      </c>
      <c r="J473" t="s">
        <v>41</v>
      </c>
      <c r="K473" t="s">
        <v>42</v>
      </c>
      <c r="L473" t="s">
        <v>71</v>
      </c>
      <c r="M473" t="s">
        <v>31</v>
      </c>
      <c r="N473" t="s">
        <v>32</v>
      </c>
      <c r="O473" t="s">
        <v>79</v>
      </c>
      <c r="P473" t="s">
        <v>93</v>
      </c>
      <c r="Q473" t="s">
        <v>35</v>
      </c>
      <c r="R473" t="s">
        <v>36</v>
      </c>
      <c r="S473" t="s">
        <v>36</v>
      </c>
      <c r="T473" t="s">
        <v>37</v>
      </c>
      <c r="U473" t="s">
        <v>38</v>
      </c>
      <c r="V473" t="s">
        <v>38</v>
      </c>
      <c r="W473" t="s">
        <v>38</v>
      </c>
      <c r="X473" t="s">
        <v>38</v>
      </c>
      <c r="Y473" t="s">
        <v>38</v>
      </c>
      <c r="Z473" t="s">
        <v>65</v>
      </c>
      <c r="AA473" t="s">
        <v>39</v>
      </c>
    </row>
    <row r="474" spans="1:27" x14ac:dyDescent="0.25">
      <c r="A474" t="s">
        <v>26</v>
      </c>
      <c r="B474">
        <v>5</v>
      </c>
      <c r="C474">
        <v>2</v>
      </c>
      <c r="D474" t="s">
        <v>29</v>
      </c>
      <c r="E474">
        <v>45</v>
      </c>
      <c r="F474" t="str">
        <f t="shared" si="14"/>
        <v>30-49</v>
      </c>
      <c r="G474" t="s">
        <v>169</v>
      </c>
      <c r="H474" t="s">
        <v>49</v>
      </c>
      <c r="I474" t="str">
        <f t="shared" si="15"/>
        <v>Middle Income</v>
      </c>
      <c r="J474" t="s">
        <v>41</v>
      </c>
      <c r="K474" t="s">
        <v>42</v>
      </c>
      <c r="L474" t="s">
        <v>71</v>
      </c>
      <c r="M474" t="s">
        <v>43</v>
      </c>
      <c r="N474" t="s">
        <v>32</v>
      </c>
      <c r="O474" t="s">
        <v>33</v>
      </c>
      <c r="P474" t="s">
        <v>34</v>
      </c>
      <c r="Q474" t="s">
        <v>45</v>
      </c>
      <c r="R474" t="s">
        <v>36</v>
      </c>
      <c r="S474" t="s">
        <v>36</v>
      </c>
      <c r="T474" t="s">
        <v>37</v>
      </c>
      <c r="U474" t="s">
        <v>65</v>
      </c>
      <c r="V474" t="s">
        <v>38</v>
      </c>
      <c r="W474" t="s">
        <v>38</v>
      </c>
      <c r="X474" t="s">
        <v>38</v>
      </c>
      <c r="Y474" t="s">
        <v>38</v>
      </c>
      <c r="Z474" t="s">
        <v>38</v>
      </c>
      <c r="AA474" t="s">
        <v>34</v>
      </c>
    </row>
    <row r="475" spans="1:27" x14ac:dyDescent="0.25">
      <c r="A475" t="s">
        <v>55</v>
      </c>
      <c r="B475">
        <v>1</v>
      </c>
      <c r="C475">
        <v>1</v>
      </c>
      <c r="D475" t="s">
        <v>29</v>
      </c>
      <c r="E475" t="s">
        <v>66</v>
      </c>
      <c r="F475" t="str">
        <f t="shared" si="14"/>
        <v>65+</v>
      </c>
      <c r="G475" t="s">
        <v>27</v>
      </c>
      <c r="H475" t="s">
        <v>95</v>
      </c>
      <c r="I475" t="str">
        <f t="shared" si="15"/>
        <v>Low Income</v>
      </c>
      <c r="J475" t="s">
        <v>41</v>
      </c>
      <c r="K475" t="s">
        <v>42</v>
      </c>
      <c r="L475" t="s">
        <v>71</v>
      </c>
      <c r="M475" t="s">
        <v>67</v>
      </c>
      <c r="N475" t="s">
        <v>51</v>
      </c>
      <c r="O475" t="s">
        <v>33</v>
      </c>
      <c r="P475" t="s">
        <v>88</v>
      </c>
      <c r="Q475" t="s">
        <v>73</v>
      </c>
      <c r="R475" t="s">
        <v>36</v>
      </c>
      <c r="S475" t="s">
        <v>36</v>
      </c>
      <c r="T475" t="s">
        <v>59</v>
      </c>
      <c r="U475" t="s">
        <v>38</v>
      </c>
      <c r="V475" t="s">
        <v>38</v>
      </c>
      <c r="W475" t="s">
        <v>38</v>
      </c>
      <c r="X475" t="s">
        <v>38</v>
      </c>
      <c r="Y475" t="s">
        <v>38</v>
      </c>
      <c r="Z475" t="s">
        <v>38</v>
      </c>
      <c r="AA475" t="s">
        <v>47</v>
      </c>
    </row>
    <row r="476" spans="1:27" x14ac:dyDescent="0.25">
      <c r="A476" t="s">
        <v>55</v>
      </c>
      <c r="B476">
        <v>3</v>
      </c>
      <c r="C476">
        <v>3</v>
      </c>
      <c r="D476" t="s">
        <v>29</v>
      </c>
      <c r="E476">
        <v>25</v>
      </c>
      <c r="F476" t="str">
        <f t="shared" si="14"/>
        <v>18-29</v>
      </c>
      <c r="G476" t="s">
        <v>87</v>
      </c>
      <c r="H476" t="s">
        <v>56</v>
      </c>
      <c r="I476" t="str">
        <f t="shared" si="15"/>
        <v>Low Income</v>
      </c>
      <c r="J476" t="s">
        <v>41</v>
      </c>
      <c r="K476" t="s">
        <v>42</v>
      </c>
      <c r="L476" t="s">
        <v>71</v>
      </c>
      <c r="M476" t="s">
        <v>43</v>
      </c>
      <c r="N476" t="s">
        <v>51</v>
      </c>
      <c r="O476" t="s">
        <v>52</v>
      </c>
      <c r="P476" t="s">
        <v>68</v>
      </c>
      <c r="Q476" t="s">
        <v>45</v>
      </c>
      <c r="R476" t="s">
        <v>74</v>
      </c>
      <c r="S476" t="s">
        <v>64</v>
      </c>
      <c r="T476" t="s">
        <v>59</v>
      </c>
      <c r="U476" t="s">
        <v>38</v>
      </c>
      <c r="V476" t="s">
        <v>38</v>
      </c>
      <c r="W476" t="s">
        <v>38</v>
      </c>
      <c r="X476" t="s">
        <v>38</v>
      </c>
      <c r="Y476" t="s">
        <v>38</v>
      </c>
      <c r="Z476" t="s">
        <v>38</v>
      </c>
      <c r="AA476" t="s">
        <v>39</v>
      </c>
    </row>
    <row r="477" spans="1:27" x14ac:dyDescent="0.25">
      <c r="A477" t="s">
        <v>55</v>
      </c>
      <c r="B477">
        <v>4</v>
      </c>
      <c r="C477">
        <v>3</v>
      </c>
      <c r="D477" t="s">
        <v>41</v>
      </c>
      <c r="E477">
        <v>30</v>
      </c>
      <c r="F477" t="str">
        <f t="shared" si="14"/>
        <v>30-49</v>
      </c>
      <c r="G477" t="s">
        <v>169</v>
      </c>
      <c r="H477" t="s">
        <v>110</v>
      </c>
      <c r="I477" t="s">
        <v>178</v>
      </c>
      <c r="J477" t="s">
        <v>41</v>
      </c>
      <c r="K477" t="s">
        <v>42</v>
      </c>
      <c r="L477" t="s">
        <v>85</v>
      </c>
      <c r="M477" t="s">
        <v>67</v>
      </c>
      <c r="N477" t="s">
        <v>51</v>
      </c>
      <c r="O477" t="s">
        <v>52</v>
      </c>
      <c r="P477" t="s">
        <v>68</v>
      </c>
      <c r="Q477" t="s">
        <v>45</v>
      </c>
      <c r="R477" t="s">
        <v>36</v>
      </c>
      <c r="S477" t="s">
        <v>86</v>
      </c>
      <c r="T477" t="s">
        <v>37</v>
      </c>
      <c r="U477" t="s">
        <v>65</v>
      </c>
      <c r="V477" t="s">
        <v>65</v>
      </c>
      <c r="W477" t="s">
        <v>65</v>
      </c>
      <c r="X477" t="s">
        <v>65</v>
      </c>
      <c r="Y477" t="s">
        <v>38</v>
      </c>
      <c r="Z477" t="s">
        <v>65</v>
      </c>
      <c r="AA477" t="s">
        <v>60</v>
      </c>
    </row>
    <row r="478" spans="1:27" x14ac:dyDescent="0.25">
      <c r="A478" t="s">
        <v>26</v>
      </c>
      <c r="B478">
        <v>2</v>
      </c>
      <c r="C478">
        <v>2</v>
      </c>
      <c r="D478" t="s">
        <v>29</v>
      </c>
      <c r="E478">
        <v>68</v>
      </c>
      <c r="F478" t="str">
        <f t="shared" si="14"/>
        <v>65+</v>
      </c>
      <c r="G478" t="s">
        <v>69</v>
      </c>
      <c r="H478" t="s">
        <v>82</v>
      </c>
      <c r="I478" t="str">
        <f t="shared" si="15"/>
        <v>High Income</v>
      </c>
      <c r="J478" t="s">
        <v>41</v>
      </c>
      <c r="K478" t="s">
        <v>42</v>
      </c>
      <c r="L478" t="s">
        <v>71</v>
      </c>
      <c r="M478" t="s">
        <v>57</v>
      </c>
      <c r="N478" t="s">
        <v>51</v>
      </c>
      <c r="O478" t="s">
        <v>52</v>
      </c>
      <c r="P478" t="s">
        <v>92</v>
      </c>
      <c r="Q478" t="s">
        <v>45</v>
      </c>
      <c r="R478" t="s">
        <v>36</v>
      </c>
      <c r="S478" t="s">
        <v>36</v>
      </c>
      <c r="T478" t="s">
        <v>81</v>
      </c>
      <c r="U478" t="s">
        <v>38</v>
      </c>
      <c r="V478" t="s">
        <v>65</v>
      </c>
      <c r="W478" t="s">
        <v>65</v>
      </c>
      <c r="X478" t="s">
        <v>38</v>
      </c>
      <c r="Y478" t="s">
        <v>38</v>
      </c>
      <c r="Z478" t="s">
        <v>38</v>
      </c>
      <c r="AA478" t="s">
        <v>39</v>
      </c>
    </row>
    <row r="479" spans="1:27" x14ac:dyDescent="0.25">
      <c r="A479" t="s">
        <v>48</v>
      </c>
      <c r="B479">
        <v>1</v>
      </c>
      <c r="C479">
        <v>1</v>
      </c>
      <c r="D479" t="s">
        <v>29</v>
      </c>
      <c r="E479">
        <v>80</v>
      </c>
      <c r="F479" t="str">
        <f t="shared" si="14"/>
        <v>65+</v>
      </c>
      <c r="G479" t="s">
        <v>168</v>
      </c>
      <c r="H479" t="s">
        <v>66</v>
      </c>
      <c r="I479" t="str">
        <f t="shared" si="15"/>
        <v>Refused</v>
      </c>
      <c r="J479" t="s">
        <v>41</v>
      </c>
      <c r="K479" t="s">
        <v>42</v>
      </c>
      <c r="L479" t="s">
        <v>71</v>
      </c>
      <c r="M479" t="s">
        <v>57</v>
      </c>
      <c r="N479" t="s">
        <v>51</v>
      </c>
      <c r="O479" t="s">
        <v>33</v>
      </c>
      <c r="P479" t="s">
        <v>53</v>
      </c>
      <c r="Q479" t="s">
        <v>73</v>
      </c>
      <c r="R479" t="s">
        <v>36</v>
      </c>
      <c r="S479" t="s">
        <v>36</v>
      </c>
      <c r="T479" t="s">
        <v>37</v>
      </c>
      <c r="U479" t="s">
        <v>38</v>
      </c>
      <c r="V479" t="s">
        <v>38</v>
      </c>
      <c r="W479" t="s">
        <v>38</v>
      </c>
      <c r="X479" t="s">
        <v>38</v>
      </c>
      <c r="Y479" t="s">
        <v>38</v>
      </c>
      <c r="Z479" t="s">
        <v>38</v>
      </c>
      <c r="AA479" t="s">
        <v>47</v>
      </c>
    </row>
    <row r="480" spans="1:27" x14ac:dyDescent="0.25">
      <c r="A480" t="s">
        <v>26</v>
      </c>
      <c r="B480">
        <v>4</v>
      </c>
      <c r="C480">
        <v>2</v>
      </c>
      <c r="D480" t="s">
        <v>29</v>
      </c>
      <c r="E480">
        <v>32</v>
      </c>
      <c r="F480" t="str">
        <f t="shared" si="14"/>
        <v>30-49</v>
      </c>
      <c r="G480" t="s">
        <v>169</v>
      </c>
      <c r="H480" t="s">
        <v>75</v>
      </c>
      <c r="I480" t="str">
        <f t="shared" si="15"/>
        <v>Middle Income</v>
      </c>
      <c r="J480" t="s">
        <v>41</v>
      </c>
      <c r="K480" t="s">
        <v>42</v>
      </c>
      <c r="L480" t="s">
        <v>71</v>
      </c>
      <c r="M480" t="s">
        <v>67</v>
      </c>
      <c r="N480" t="s">
        <v>32</v>
      </c>
      <c r="O480" t="s">
        <v>62</v>
      </c>
      <c r="P480" t="s">
        <v>92</v>
      </c>
      <c r="Q480" t="s">
        <v>73</v>
      </c>
      <c r="R480" t="s">
        <v>36</v>
      </c>
      <c r="S480" t="s">
        <v>36</v>
      </c>
      <c r="T480" t="s">
        <v>37</v>
      </c>
      <c r="U480" t="s">
        <v>38</v>
      </c>
      <c r="V480" t="s">
        <v>38</v>
      </c>
      <c r="W480" t="s">
        <v>65</v>
      </c>
      <c r="X480" t="s">
        <v>38</v>
      </c>
      <c r="Y480" t="s">
        <v>65</v>
      </c>
      <c r="Z480" t="s">
        <v>65</v>
      </c>
      <c r="AA480" t="s">
        <v>47</v>
      </c>
    </row>
    <row r="481" spans="1:27" x14ac:dyDescent="0.25">
      <c r="A481" t="s">
        <v>26</v>
      </c>
      <c r="B481">
        <v>4</v>
      </c>
      <c r="C481">
        <v>4</v>
      </c>
      <c r="D481" t="s">
        <v>29</v>
      </c>
      <c r="E481">
        <v>52</v>
      </c>
      <c r="F481" t="str">
        <f t="shared" si="14"/>
        <v>50-64</v>
      </c>
      <c r="G481" t="s">
        <v>168</v>
      </c>
      <c r="H481" t="s">
        <v>82</v>
      </c>
      <c r="I481" t="str">
        <f t="shared" si="15"/>
        <v>High Income</v>
      </c>
      <c r="J481" t="s">
        <v>41</v>
      </c>
      <c r="K481" t="s">
        <v>84</v>
      </c>
      <c r="L481" t="s">
        <v>71</v>
      </c>
      <c r="M481" t="s">
        <v>67</v>
      </c>
      <c r="N481" t="s">
        <v>32</v>
      </c>
      <c r="O481" t="s">
        <v>62</v>
      </c>
      <c r="P481" t="s">
        <v>63</v>
      </c>
      <c r="Q481" t="s">
        <v>45</v>
      </c>
      <c r="R481" t="s">
        <v>74</v>
      </c>
      <c r="S481" t="s">
        <v>64</v>
      </c>
      <c r="T481" t="s">
        <v>81</v>
      </c>
      <c r="U481" t="s">
        <v>65</v>
      </c>
      <c r="V481" t="s">
        <v>65</v>
      </c>
      <c r="W481" t="s">
        <v>38</v>
      </c>
      <c r="X481" t="s">
        <v>38</v>
      </c>
      <c r="Y481" t="s">
        <v>38</v>
      </c>
      <c r="Z481" t="s">
        <v>65</v>
      </c>
      <c r="AA481" t="s">
        <v>39</v>
      </c>
    </row>
    <row r="482" spans="1:27" x14ac:dyDescent="0.25">
      <c r="A482" t="s">
        <v>26</v>
      </c>
      <c r="B482">
        <v>3</v>
      </c>
      <c r="C482">
        <v>3</v>
      </c>
      <c r="D482" t="s">
        <v>29</v>
      </c>
      <c r="E482">
        <v>56</v>
      </c>
      <c r="F482" t="str">
        <f t="shared" si="14"/>
        <v>50-64</v>
      </c>
      <c r="G482" t="s">
        <v>87</v>
      </c>
      <c r="H482" t="s">
        <v>75</v>
      </c>
      <c r="I482" t="str">
        <f t="shared" si="15"/>
        <v>Middle Income</v>
      </c>
      <c r="J482" t="s">
        <v>29</v>
      </c>
      <c r="K482" t="s">
        <v>30</v>
      </c>
      <c r="L482" t="s">
        <v>71</v>
      </c>
      <c r="M482" t="s">
        <v>31</v>
      </c>
      <c r="N482" t="s">
        <v>32</v>
      </c>
      <c r="O482" t="s">
        <v>62</v>
      </c>
      <c r="P482" t="s">
        <v>63</v>
      </c>
      <c r="Q482" t="s">
        <v>45</v>
      </c>
      <c r="R482" t="s">
        <v>74</v>
      </c>
      <c r="S482" t="s">
        <v>64</v>
      </c>
      <c r="T482" t="s">
        <v>81</v>
      </c>
      <c r="U482" t="s">
        <v>65</v>
      </c>
      <c r="V482" t="s">
        <v>65</v>
      </c>
      <c r="W482" t="s">
        <v>65</v>
      </c>
      <c r="X482" t="s">
        <v>38</v>
      </c>
      <c r="Y482" t="s">
        <v>38</v>
      </c>
      <c r="Z482" t="s">
        <v>65</v>
      </c>
      <c r="AA482" t="s">
        <v>60</v>
      </c>
    </row>
    <row r="483" spans="1:27" x14ac:dyDescent="0.25">
      <c r="A483" t="s">
        <v>55</v>
      </c>
      <c r="B483">
        <v>5</v>
      </c>
      <c r="C483">
        <v>5</v>
      </c>
      <c r="D483" t="s">
        <v>29</v>
      </c>
      <c r="E483">
        <v>31</v>
      </c>
      <c r="F483" t="str">
        <f t="shared" si="14"/>
        <v>30-49</v>
      </c>
      <c r="G483" t="s">
        <v>87</v>
      </c>
      <c r="H483" t="s">
        <v>56</v>
      </c>
      <c r="I483" t="str">
        <f t="shared" si="15"/>
        <v>Low Income</v>
      </c>
      <c r="J483" t="s">
        <v>29</v>
      </c>
      <c r="K483" t="s">
        <v>107</v>
      </c>
      <c r="L483" t="s">
        <v>71</v>
      </c>
      <c r="M483" t="s">
        <v>57</v>
      </c>
      <c r="N483" t="s">
        <v>32</v>
      </c>
      <c r="O483" t="s">
        <v>121</v>
      </c>
      <c r="P483" t="s">
        <v>89</v>
      </c>
      <c r="Q483" t="s">
        <v>45</v>
      </c>
      <c r="R483" t="s">
        <v>36</v>
      </c>
      <c r="S483" t="s">
        <v>36</v>
      </c>
      <c r="T483" t="s">
        <v>46</v>
      </c>
      <c r="U483" t="s">
        <v>65</v>
      </c>
      <c r="V483" t="s">
        <v>38</v>
      </c>
      <c r="W483" t="s">
        <v>38</v>
      </c>
      <c r="X483" t="s">
        <v>65</v>
      </c>
      <c r="Y483" t="s">
        <v>65</v>
      </c>
      <c r="Z483" t="s">
        <v>65</v>
      </c>
      <c r="AA483" t="s">
        <v>60</v>
      </c>
    </row>
    <row r="484" spans="1:27" x14ac:dyDescent="0.25">
      <c r="A484" t="s">
        <v>97</v>
      </c>
      <c r="B484">
        <v>2</v>
      </c>
      <c r="C484">
        <v>2</v>
      </c>
      <c r="D484" t="s">
        <v>29</v>
      </c>
      <c r="E484">
        <v>26</v>
      </c>
      <c r="F484" t="str">
        <f t="shared" si="14"/>
        <v>18-29</v>
      </c>
      <c r="G484" t="s">
        <v>69</v>
      </c>
      <c r="H484" t="s">
        <v>77</v>
      </c>
      <c r="I484" t="str">
        <f t="shared" si="15"/>
        <v>High Income</v>
      </c>
      <c r="J484" t="s">
        <v>41</v>
      </c>
      <c r="K484" t="s">
        <v>42</v>
      </c>
      <c r="L484" t="s">
        <v>71</v>
      </c>
      <c r="M484" t="s">
        <v>50</v>
      </c>
      <c r="N484" t="s">
        <v>32</v>
      </c>
      <c r="O484" t="s">
        <v>108</v>
      </c>
      <c r="P484" t="s">
        <v>68</v>
      </c>
      <c r="Q484" t="s">
        <v>58</v>
      </c>
      <c r="R484" t="s">
        <v>36</v>
      </c>
      <c r="S484" t="s">
        <v>64</v>
      </c>
      <c r="T484" t="s">
        <v>59</v>
      </c>
      <c r="U484" t="s">
        <v>38</v>
      </c>
      <c r="V484" t="s">
        <v>38</v>
      </c>
      <c r="W484" t="s">
        <v>38</v>
      </c>
      <c r="X484" t="s">
        <v>38</v>
      </c>
      <c r="Y484" t="s">
        <v>38</v>
      </c>
      <c r="Z484" t="s">
        <v>38</v>
      </c>
      <c r="AA484" t="s">
        <v>47</v>
      </c>
    </row>
    <row r="485" spans="1:27" x14ac:dyDescent="0.25">
      <c r="A485" t="s">
        <v>26</v>
      </c>
      <c r="B485">
        <v>4</v>
      </c>
      <c r="C485">
        <v>3</v>
      </c>
      <c r="D485" t="s">
        <v>29</v>
      </c>
      <c r="E485">
        <v>44</v>
      </c>
      <c r="F485" t="str">
        <f t="shared" si="14"/>
        <v>30-49</v>
      </c>
      <c r="G485" t="s">
        <v>27</v>
      </c>
      <c r="H485" t="s">
        <v>66</v>
      </c>
      <c r="I485" t="str">
        <f t="shared" si="15"/>
        <v>Refused</v>
      </c>
      <c r="J485" t="s">
        <v>41</v>
      </c>
      <c r="K485" t="s">
        <v>42</v>
      </c>
      <c r="L485" t="s">
        <v>71</v>
      </c>
      <c r="M485" t="s">
        <v>31</v>
      </c>
      <c r="N485" t="s">
        <v>32</v>
      </c>
      <c r="O485" t="s">
        <v>100</v>
      </c>
      <c r="P485" t="s">
        <v>53</v>
      </c>
      <c r="Q485" t="s">
        <v>35</v>
      </c>
      <c r="R485" t="s">
        <v>36</v>
      </c>
      <c r="S485" t="s">
        <v>64</v>
      </c>
      <c r="T485" t="s">
        <v>59</v>
      </c>
      <c r="U485" t="s">
        <v>38</v>
      </c>
      <c r="V485" t="s">
        <v>38</v>
      </c>
      <c r="W485" t="s">
        <v>38</v>
      </c>
      <c r="X485" t="s">
        <v>38</v>
      </c>
      <c r="Y485" t="s">
        <v>38</v>
      </c>
      <c r="Z485" t="s">
        <v>38</v>
      </c>
      <c r="AA485" t="s">
        <v>39</v>
      </c>
    </row>
    <row r="486" spans="1:27" x14ac:dyDescent="0.25">
      <c r="A486" t="s">
        <v>26</v>
      </c>
      <c r="B486">
        <v>3</v>
      </c>
      <c r="C486">
        <v>3</v>
      </c>
      <c r="D486" t="s">
        <v>29</v>
      </c>
      <c r="E486">
        <v>48</v>
      </c>
      <c r="F486" t="str">
        <f t="shared" si="14"/>
        <v>30-49</v>
      </c>
      <c r="G486" t="s">
        <v>27</v>
      </c>
      <c r="H486" t="s">
        <v>28</v>
      </c>
      <c r="I486" t="str">
        <f t="shared" si="15"/>
        <v>Low Income</v>
      </c>
      <c r="J486" t="s">
        <v>29</v>
      </c>
      <c r="K486" t="s">
        <v>30</v>
      </c>
      <c r="L486" t="s">
        <v>71</v>
      </c>
      <c r="M486" t="s">
        <v>67</v>
      </c>
      <c r="N486" t="s">
        <v>51</v>
      </c>
      <c r="O486" t="s">
        <v>52</v>
      </c>
      <c r="P486" t="s">
        <v>68</v>
      </c>
      <c r="Q486" t="s">
        <v>35</v>
      </c>
      <c r="R486" t="s">
        <v>36</v>
      </c>
      <c r="S486" t="s">
        <v>54</v>
      </c>
      <c r="T486" t="s">
        <v>59</v>
      </c>
      <c r="U486" t="s">
        <v>65</v>
      </c>
      <c r="V486" t="s">
        <v>65</v>
      </c>
      <c r="W486" t="s">
        <v>65</v>
      </c>
      <c r="X486" t="s">
        <v>65</v>
      </c>
      <c r="Y486" t="s">
        <v>38</v>
      </c>
      <c r="Z486" t="s">
        <v>38</v>
      </c>
      <c r="AA486" t="s">
        <v>60</v>
      </c>
    </row>
    <row r="487" spans="1:27" x14ac:dyDescent="0.25">
      <c r="A487" t="s">
        <v>83</v>
      </c>
      <c r="B487">
        <v>3</v>
      </c>
      <c r="C487">
        <v>3</v>
      </c>
      <c r="D487" t="s">
        <v>29</v>
      </c>
      <c r="E487">
        <v>59</v>
      </c>
      <c r="F487" t="str">
        <f t="shared" si="14"/>
        <v>50-64</v>
      </c>
      <c r="G487" t="s">
        <v>169</v>
      </c>
      <c r="H487" t="s">
        <v>75</v>
      </c>
      <c r="I487" t="str">
        <f t="shared" si="15"/>
        <v>Middle Income</v>
      </c>
      <c r="J487" t="s">
        <v>41</v>
      </c>
      <c r="K487" t="s">
        <v>42</v>
      </c>
      <c r="L487" t="s">
        <v>71</v>
      </c>
      <c r="M487" t="s">
        <v>50</v>
      </c>
      <c r="N487" t="s">
        <v>32</v>
      </c>
      <c r="O487" t="s">
        <v>79</v>
      </c>
      <c r="P487" t="s">
        <v>92</v>
      </c>
      <c r="Q487" t="s">
        <v>73</v>
      </c>
      <c r="R487" t="s">
        <v>36</v>
      </c>
      <c r="S487" t="s">
        <v>36</v>
      </c>
      <c r="T487" t="s">
        <v>59</v>
      </c>
      <c r="U487" t="s">
        <v>38</v>
      </c>
      <c r="V487" t="s">
        <v>65</v>
      </c>
      <c r="W487" t="s">
        <v>65</v>
      </c>
      <c r="X487" t="s">
        <v>38</v>
      </c>
      <c r="Y487" t="s">
        <v>38</v>
      </c>
      <c r="Z487" t="s">
        <v>38</v>
      </c>
      <c r="AA487" t="s">
        <v>39</v>
      </c>
    </row>
    <row r="488" spans="1:27" x14ac:dyDescent="0.25">
      <c r="A488" t="s">
        <v>97</v>
      </c>
      <c r="B488">
        <v>4</v>
      </c>
      <c r="C488">
        <v>2</v>
      </c>
      <c r="D488" t="s">
        <v>29</v>
      </c>
      <c r="E488">
        <v>35</v>
      </c>
      <c r="F488" t="str">
        <f t="shared" si="14"/>
        <v>30-49</v>
      </c>
      <c r="G488" t="s">
        <v>27</v>
      </c>
      <c r="H488" t="s">
        <v>56</v>
      </c>
      <c r="I488" t="str">
        <f t="shared" si="15"/>
        <v>Low Income</v>
      </c>
      <c r="J488" t="s">
        <v>29</v>
      </c>
      <c r="K488" t="s">
        <v>30</v>
      </c>
      <c r="L488" t="s">
        <v>71</v>
      </c>
      <c r="M488" t="s">
        <v>57</v>
      </c>
      <c r="N488" t="s">
        <v>51</v>
      </c>
      <c r="O488" t="s">
        <v>52</v>
      </c>
      <c r="P488" t="s">
        <v>72</v>
      </c>
      <c r="Q488" t="s">
        <v>45</v>
      </c>
      <c r="R488" t="s">
        <v>36</v>
      </c>
      <c r="S488" t="s">
        <v>64</v>
      </c>
      <c r="T488" t="s">
        <v>46</v>
      </c>
      <c r="U488" t="s">
        <v>38</v>
      </c>
      <c r="V488" t="s">
        <v>65</v>
      </c>
      <c r="W488" t="s">
        <v>38</v>
      </c>
      <c r="X488" t="s">
        <v>38</v>
      </c>
      <c r="Y488" t="s">
        <v>38</v>
      </c>
      <c r="Z488" t="s">
        <v>38</v>
      </c>
      <c r="AA488" t="s">
        <v>39</v>
      </c>
    </row>
    <row r="489" spans="1:27" x14ac:dyDescent="0.25">
      <c r="A489" t="s">
        <v>26</v>
      </c>
      <c r="B489">
        <v>2</v>
      </c>
      <c r="C489">
        <v>2</v>
      </c>
      <c r="D489" t="s">
        <v>29</v>
      </c>
      <c r="E489">
        <v>65</v>
      </c>
      <c r="F489" t="str">
        <f t="shared" si="14"/>
        <v>65+</v>
      </c>
      <c r="G489" t="s">
        <v>87</v>
      </c>
      <c r="H489" t="s">
        <v>40</v>
      </c>
      <c r="I489" t="str">
        <f t="shared" si="15"/>
        <v>High Income</v>
      </c>
      <c r="J489" t="s">
        <v>41</v>
      </c>
      <c r="K489" t="s">
        <v>42</v>
      </c>
      <c r="L489" t="s">
        <v>71</v>
      </c>
      <c r="M489" t="s">
        <v>50</v>
      </c>
      <c r="N489" t="s">
        <v>32</v>
      </c>
      <c r="O489" t="s">
        <v>108</v>
      </c>
      <c r="P489" t="s">
        <v>53</v>
      </c>
      <c r="Q489" t="s">
        <v>45</v>
      </c>
      <c r="R489" t="s">
        <v>36</v>
      </c>
      <c r="S489" t="s">
        <v>36</v>
      </c>
      <c r="T489" t="s">
        <v>37</v>
      </c>
      <c r="U489" t="s">
        <v>38</v>
      </c>
      <c r="V489" t="s">
        <v>38</v>
      </c>
      <c r="W489" t="s">
        <v>38</v>
      </c>
      <c r="X489" t="s">
        <v>38</v>
      </c>
      <c r="Y489" t="s">
        <v>38</v>
      </c>
      <c r="Z489" t="s">
        <v>38</v>
      </c>
      <c r="AA489" t="s">
        <v>47</v>
      </c>
    </row>
    <row r="490" spans="1:27" x14ac:dyDescent="0.25">
      <c r="A490" t="s">
        <v>26</v>
      </c>
      <c r="B490">
        <v>2</v>
      </c>
      <c r="C490">
        <v>2</v>
      </c>
      <c r="D490" t="s">
        <v>29</v>
      </c>
      <c r="E490">
        <v>67</v>
      </c>
      <c r="F490" t="str">
        <f t="shared" si="14"/>
        <v>65+</v>
      </c>
      <c r="G490" t="s">
        <v>69</v>
      </c>
      <c r="H490" t="s">
        <v>66</v>
      </c>
      <c r="I490" t="str">
        <f t="shared" si="15"/>
        <v>Refused</v>
      </c>
      <c r="J490" t="s">
        <v>41</v>
      </c>
      <c r="K490" t="s">
        <v>42</v>
      </c>
      <c r="L490" t="s">
        <v>71</v>
      </c>
      <c r="M490" t="s">
        <v>57</v>
      </c>
      <c r="N490" t="s">
        <v>32</v>
      </c>
      <c r="O490" t="s">
        <v>108</v>
      </c>
      <c r="P490" t="s">
        <v>68</v>
      </c>
      <c r="Q490" t="s">
        <v>73</v>
      </c>
      <c r="R490" t="s">
        <v>36</v>
      </c>
      <c r="S490" t="s">
        <v>36</v>
      </c>
      <c r="T490" t="s">
        <v>46</v>
      </c>
      <c r="U490" t="s">
        <v>38</v>
      </c>
      <c r="V490" t="s">
        <v>65</v>
      </c>
      <c r="W490" t="s">
        <v>38</v>
      </c>
      <c r="X490" t="s">
        <v>65</v>
      </c>
      <c r="Y490" t="s">
        <v>38</v>
      </c>
      <c r="Z490" t="s">
        <v>38</v>
      </c>
      <c r="AA490" t="s">
        <v>47</v>
      </c>
    </row>
    <row r="491" spans="1:27" x14ac:dyDescent="0.25">
      <c r="A491" t="s">
        <v>26</v>
      </c>
      <c r="B491">
        <v>2</v>
      </c>
      <c r="C491">
        <v>2</v>
      </c>
      <c r="D491" t="s">
        <v>29</v>
      </c>
      <c r="E491">
        <v>51</v>
      </c>
      <c r="F491" t="str">
        <f t="shared" si="14"/>
        <v>50-64</v>
      </c>
      <c r="G491" t="s">
        <v>169</v>
      </c>
      <c r="H491" t="s">
        <v>75</v>
      </c>
      <c r="I491" t="str">
        <f t="shared" si="15"/>
        <v>Middle Income</v>
      </c>
      <c r="J491" t="s">
        <v>41</v>
      </c>
      <c r="K491" t="s">
        <v>42</v>
      </c>
      <c r="L491" t="s">
        <v>71</v>
      </c>
      <c r="M491" t="s">
        <v>67</v>
      </c>
      <c r="N491" t="s">
        <v>32</v>
      </c>
      <c r="O491" t="s">
        <v>52</v>
      </c>
      <c r="P491" t="s">
        <v>93</v>
      </c>
      <c r="Q491" t="s">
        <v>45</v>
      </c>
      <c r="R491" t="s">
        <v>54</v>
      </c>
      <c r="S491" t="s">
        <v>54</v>
      </c>
      <c r="T491" t="s">
        <v>59</v>
      </c>
      <c r="U491" t="s">
        <v>65</v>
      </c>
      <c r="V491" t="s">
        <v>65</v>
      </c>
      <c r="W491" t="s">
        <v>38</v>
      </c>
      <c r="X491" t="s">
        <v>38</v>
      </c>
      <c r="Y491" t="s">
        <v>38</v>
      </c>
      <c r="Z491" t="s">
        <v>38</v>
      </c>
      <c r="AA491" t="s">
        <v>60</v>
      </c>
    </row>
    <row r="492" spans="1:27" x14ac:dyDescent="0.25">
      <c r="A492" t="s">
        <v>55</v>
      </c>
      <c r="B492">
        <v>3</v>
      </c>
      <c r="C492">
        <v>3</v>
      </c>
      <c r="D492" t="s">
        <v>29</v>
      </c>
      <c r="E492">
        <v>29</v>
      </c>
      <c r="F492" t="str">
        <f t="shared" si="14"/>
        <v>18-29</v>
      </c>
      <c r="G492" t="s">
        <v>27</v>
      </c>
      <c r="H492" t="s">
        <v>56</v>
      </c>
      <c r="I492" t="str">
        <f t="shared" si="15"/>
        <v>Low Income</v>
      </c>
      <c r="J492" t="s">
        <v>41</v>
      </c>
      <c r="K492" t="s">
        <v>96</v>
      </c>
      <c r="L492" t="s">
        <v>71</v>
      </c>
      <c r="M492" t="s">
        <v>57</v>
      </c>
      <c r="N492" t="s">
        <v>32</v>
      </c>
      <c r="O492" t="s">
        <v>115</v>
      </c>
      <c r="P492" t="s">
        <v>72</v>
      </c>
      <c r="Q492" t="s">
        <v>45</v>
      </c>
      <c r="R492" t="s">
        <v>36</v>
      </c>
      <c r="S492" t="s">
        <v>64</v>
      </c>
      <c r="T492" t="s">
        <v>81</v>
      </c>
      <c r="U492" t="s">
        <v>38</v>
      </c>
      <c r="V492" t="s">
        <v>38</v>
      </c>
      <c r="W492" t="s">
        <v>38</v>
      </c>
      <c r="X492" t="s">
        <v>38</v>
      </c>
      <c r="Y492" t="s">
        <v>38</v>
      </c>
      <c r="Z492" t="s">
        <v>38</v>
      </c>
      <c r="AA492" t="s">
        <v>47</v>
      </c>
    </row>
    <row r="493" spans="1:27" x14ac:dyDescent="0.25">
      <c r="A493" t="s">
        <v>26</v>
      </c>
      <c r="B493">
        <v>3</v>
      </c>
      <c r="C493">
        <v>3</v>
      </c>
      <c r="D493" t="s">
        <v>29</v>
      </c>
      <c r="E493">
        <v>48</v>
      </c>
      <c r="F493" t="str">
        <f t="shared" si="14"/>
        <v>30-49</v>
      </c>
      <c r="G493" t="s">
        <v>27</v>
      </c>
      <c r="H493" t="s">
        <v>75</v>
      </c>
      <c r="I493" t="str">
        <f t="shared" si="15"/>
        <v>Middle Income</v>
      </c>
      <c r="J493" t="s">
        <v>41</v>
      </c>
      <c r="K493" t="s">
        <v>42</v>
      </c>
      <c r="L493" t="s">
        <v>71</v>
      </c>
      <c r="M493" t="s">
        <v>31</v>
      </c>
      <c r="N493" t="s">
        <v>51</v>
      </c>
      <c r="O493" t="s">
        <v>33</v>
      </c>
      <c r="P493" t="s">
        <v>34</v>
      </c>
      <c r="Q493" t="s">
        <v>45</v>
      </c>
      <c r="R493" t="s">
        <v>54</v>
      </c>
      <c r="S493" t="s">
        <v>54</v>
      </c>
      <c r="T493" t="s">
        <v>46</v>
      </c>
      <c r="U493" t="s">
        <v>38</v>
      </c>
      <c r="V493" t="s">
        <v>38</v>
      </c>
      <c r="W493" t="s">
        <v>38</v>
      </c>
      <c r="X493" t="s">
        <v>38</v>
      </c>
      <c r="Y493" t="s">
        <v>38</v>
      </c>
      <c r="Z493" t="s">
        <v>38</v>
      </c>
      <c r="AA493" t="s">
        <v>39</v>
      </c>
    </row>
    <row r="494" spans="1:27" x14ac:dyDescent="0.25">
      <c r="A494" t="s">
        <v>97</v>
      </c>
      <c r="B494">
        <v>2</v>
      </c>
      <c r="C494">
        <v>2</v>
      </c>
      <c r="D494" t="s">
        <v>29</v>
      </c>
      <c r="E494">
        <v>26</v>
      </c>
      <c r="F494" t="str">
        <f t="shared" si="14"/>
        <v>18-29</v>
      </c>
      <c r="G494" t="s">
        <v>169</v>
      </c>
      <c r="H494" t="s">
        <v>75</v>
      </c>
      <c r="I494" t="str">
        <f t="shared" si="15"/>
        <v>Middle Income</v>
      </c>
      <c r="J494" t="s">
        <v>41</v>
      </c>
      <c r="K494" t="s">
        <v>42</v>
      </c>
      <c r="L494" t="s">
        <v>71</v>
      </c>
      <c r="M494" t="s">
        <v>43</v>
      </c>
      <c r="N494" t="s">
        <v>32</v>
      </c>
      <c r="O494" t="s">
        <v>79</v>
      </c>
      <c r="P494" t="s">
        <v>53</v>
      </c>
      <c r="Q494" t="s">
        <v>45</v>
      </c>
      <c r="R494" t="s">
        <v>36</v>
      </c>
      <c r="S494" t="s">
        <v>36</v>
      </c>
      <c r="T494" t="s">
        <v>59</v>
      </c>
      <c r="U494" t="s">
        <v>38</v>
      </c>
      <c r="V494" t="s">
        <v>65</v>
      </c>
      <c r="W494" t="s">
        <v>65</v>
      </c>
      <c r="X494" t="s">
        <v>65</v>
      </c>
      <c r="Y494" t="s">
        <v>65</v>
      </c>
      <c r="Z494" t="s">
        <v>38</v>
      </c>
      <c r="AA494" t="s">
        <v>47</v>
      </c>
    </row>
    <row r="495" spans="1:27" x14ac:dyDescent="0.25">
      <c r="A495" t="s">
        <v>55</v>
      </c>
      <c r="B495">
        <v>2</v>
      </c>
      <c r="C495">
        <v>2</v>
      </c>
      <c r="D495" t="s">
        <v>29</v>
      </c>
      <c r="E495">
        <v>30</v>
      </c>
      <c r="F495" t="str">
        <f t="shared" si="14"/>
        <v>30-49</v>
      </c>
      <c r="G495" t="s">
        <v>168</v>
      </c>
      <c r="H495" t="s">
        <v>75</v>
      </c>
      <c r="I495" t="str">
        <f t="shared" si="15"/>
        <v>Middle Income</v>
      </c>
      <c r="J495" t="s">
        <v>29</v>
      </c>
      <c r="K495" t="s">
        <v>107</v>
      </c>
      <c r="L495" t="s">
        <v>71</v>
      </c>
      <c r="M495" t="s">
        <v>57</v>
      </c>
      <c r="N495" t="s">
        <v>51</v>
      </c>
      <c r="O495" t="s">
        <v>62</v>
      </c>
      <c r="P495" t="s">
        <v>76</v>
      </c>
      <c r="Q495" t="s">
        <v>45</v>
      </c>
      <c r="R495" t="s">
        <v>74</v>
      </c>
      <c r="S495" t="s">
        <v>64</v>
      </c>
      <c r="T495" t="s">
        <v>37</v>
      </c>
      <c r="U495" t="s">
        <v>38</v>
      </c>
      <c r="V495" t="s">
        <v>65</v>
      </c>
      <c r="W495" t="s">
        <v>38</v>
      </c>
      <c r="X495" t="s">
        <v>38</v>
      </c>
      <c r="Y495" t="s">
        <v>38</v>
      </c>
      <c r="Z495" t="s">
        <v>38</v>
      </c>
      <c r="AA495" t="s">
        <v>60</v>
      </c>
    </row>
    <row r="496" spans="1:27" x14ac:dyDescent="0.25">
      <c r="A496" t="s">
        <v>26</v>
      </c>
      <c r="B496">
        <v>3</v>
      </c>
      <c r="C496">
        <v>3</v>
      </c>
      <c r="D496" t="s">
        <v>29</v>
      </c>
      <c r="E496">
        <v>57</v>
      </c>
      <c r="F496" t="str">
        <f t="shared" si="14"/>
        <v>50-64</v>
      </c>
      <c r="G496" t="s">
        <v>169</v>
      </c>
      <c r="H496" t="s">
        <v>49</v>
      </c>
      <c r="I496" t="str">
        <f t="shared" si="15"/>
        <v>Middle Income</v>
      </c>
      <c r="J496" t="s">
        <v>41</v>
      </c>
      <c r="K496" t="s">
        <v>42</v>
      </c>
      <c r="L496" t="s">
        <v>61</v>
      </c>
      <c r="M496" t="s">
        <v>67</v>
      </c>
      <c r="N496" t="s">
        <v>32</v>
      </c>
      <c r="O496" t="s">
        <v>62</v>
      </c>
      <c r="P496" t="s">
        <v>53</v>
      </c>
      <c r="Q496" t="s">
        <v>45</v>
      </c>
      <c r="R496" t="s">
        <v>36</v>
      </c>
      <c r="S496" t="s">
        <v>36</v>
      </c>
      <c r="T496" t="s">
        <v>46</v>
      </c>
      <c r="U496" t="s">
        <v>38</v>
      </c>
      <c r="V496" t="s">
        <v>38</v>
      </c>
      <c r="W496" t="s">
        <v>38</v>
      </c>
      <c r="X496" t="s">
        <v>38</v>
      </c>
      <c r="Y496" t="s">
        <v>38</v>
      </c>
      <c r="Z496" t="s">
        <v>38</v>
      </c>
      <c r="AA496" t="s">
        <v>60</v>
      </c>
    </row>
    <row r="497" spans="1:27" x14ac:dyDescent="0.25">
      <c r="A497" t="s">
        <v>26</v>
      </c>
      <c r="B497">
        <v>2</v>
      </c>
      <c r="C497">
        <v>2</v>
      </c>
      <c r="D497" t="s">
        <v>29</v>
      </c>
      <c r="E497">
        <v>49</v>
      </c>
      <c r="F497" t="str">
        <f t="shared" si="14"/>
        <v>30-49</v>
      </c>
      <c r="G497" t="s">
        <v>169</v>
      </c>
      <c r="H497" t="s">
        <v>49</v>
      </c>
      <c r="I497" t="str">
        <f t="shared" si="15"/>
        <v>Middle Income</v>
      </c>
      <c r="J497" t="s">
        <v>41</v>
      </c>
      <c r="K497" t="s">
        <v>42</v>
      </c>
      <c r="L497" t="s">
        <v>71</v>
      </c>
      <c r="M497" t="s">
        <v>50</v>
      </c>
      <c r="N497" t="s">
        <v>51</v>
      </c>
      <c r="O497" t="s">
        <v>52</v>
      </c>
      <c r="P497" t="s">
        <v>92</v>
      </c>
      <c r="Q497" t="s">
        <v>45</v>
      </c>
      <c r="R497" t="s">
        <v>36</v>
      </c>
      <c r="S497" t="s">
        <v>64</v>
      </c>
      <c r="T497" t="s">
        <v>37</v>
      </c>
      <c r="U497" t="s">
        <v>38</v>
      </c>
      <c r="V497" t="s">
        <v>38</v>
      </c>
      <c r="W497" t="s">
        <v>38</v>
      </c>
      <c r="X497" t="s">
        <v>38</v>
      </c>
      <c r="Y497" t="s">
        <v>38</v>
      </c>
      <c r="Z497" t="s">
        <v>38</v>
      </c>
      <c r="AA497" t="s">
        <v>39</v>
      </c>
    </row>
    <row r="498" spans="1:27" x14ac:dyDescent="0.25">
      <c r="A498" t="s">
        <v>26</v>
      </c>
      <c r="B498">
        <v>2</v>
      </c>
      <c r="C498">
        <v>2</v>
      </c>
      <c r="D498" t="s">
        <v>29</v>
      </c>
      <c r="E498">
        <v>39</v>
      </c>
      <c r="F498" t="str">
        <f t="shared" si="14"/>
        <v>30-49</v>
      </c>
      <c r="G498" t="s">
        <v>169</v>
      </c>
      <c r="H498" t="s">
        <v>49</v>
      </c>
      <c r="I498" t="str">
        <f t="shared" si="15"/>
        <v>Middle Income</v>
      </c>
      <c r="J498" t="s">
        <v>41</v>
      </c>
      <c r="K498" t="s">
        <v>78</v>
      </c>
      <c r="L498" t="s">
        <v>71</v>
      </c>
      <c r="M498" t="s">
        <v>50</v>
      </c>
      <c r="N498" t="s">
        <v>32</v>
      </c>
      <c r="O498" t="s">
        <v>62</v>
      </c>
      <c r="P498" t="s">
        <v>72</v>
      </c>
      <c r="Q498" t="s">
        <v>45</v>
      </c>
      <c r="R498" t="s">
        <v>54</v>
      </c>
      <c r="S498" t="s">
        <v>64</v>
      </c>
      <c r="T498" t="s">
        <v>37</v>
      </c>
      <c r="U498" t="s">
        <v>38</v>
      </c>
      <c r="V498" t="s">
        <v>38</v>
      </c>
      <c r="W498" t="s">
        <v>38</v>
      </c>
      <c r="X498" t="s">
        <v>38</v>
      </c>
      <c r="Y498" t="s">
        <v>38</v>
      </c>
      <c r="Z498" t="s">
        <v>38</v>
      </c>
      <c r="AA498" t="s">
        <v>47</v>
      </c>
    </row>
    <row r="499" spans="1:27" x14ac:dyDescent="0.25">
      <c r="A499" t="s">
        <v>26</v>
      </c>
      <c r="B499">
        <v>5</v>
      </c>
      <c r="C499">
        <v>5</v>
      </c>
      <c r="D499" t="s">
        <v>29</v>
      </c>
      <c r="E499">
        <v>45</v>
      </c>
      <c r="F499" t="str">
        <f t="shared" si="14"/>
        <v>30-49</v>
      </c>
      <c r="G499" t="s">
        <v>169</v>
      </c>
      <c r="H499" t="s">
        <v>56</v>
      </c>
      <c r="I499" t="str">
        <f t="shared" si="15"/>
        <v>Low Income</v>
      </c>
      <c r="J499" t="s">
        <v>41</v>
      </c>
      <c r="K499" t="s">
        <v>122</v>
      </c>
      <c r="L499" t="s">
        <v>71</v>
      </c>
      <c r="M499" t="s">
        <v>67</v>
      </c>
      <c r="N499" t="s">
        <v>32</v>
      </c>
      <c r="O499" t="s">
        <v>108</v>
      </c>
      <c r="P499" t="s">
        <v>53</v>
      </c>
      <c r="Q499" t="s">
        <v>45</v>
      </c>
      <c r="R499" t="s">
        <v>36</v>
      </c>
      <c r="S499" t="s">
        <v>36</v>
      </c>
      <c r="T499" t="s">
        <v>46</v>
      </c>
      <c r="U499" t="s">
        <v>38</v>
      </c>
      <c r="V499" t="s">
        <v>38</v>
      </c>
      <c r="W499" t="s">
        <v>38</v>
      </c>
      <c r="X499" t="s">
        <v>38</v>
      </c>
      <c r="Y499" t="s">
        <v>38</v>
      </c>
      <c r="Z499" t="s">
        <v>38</v>
      </c>
      <c r="AA499" t="s">
        <v>47</v>
      </c>
    </row>
    <row r="500" spans="1:27" x14ac:dyDescent="0.25">
      <c r="A500" t="s">
        <v>55</v>
      </c>
      <c r="B500">
        <v>1</v>
      </c>
      <c r="C500">
        <v>1</v>
      </c>
      <c r="D500" t="s">
        <v>29</v>
      </c>
      <c r="E500">
        <v>19</v>
      </c>
      <c r="F500" t="str">
        <f t="shared" si="14"/>
        <v>18-29</v>
      </c>
      <c r="G500" t="s">
        <v>105</v>
      </c>
      <c r="H500" t="s">
        <v>94</v>
      </c>
      <c r="I500" t="str">
        <f t="shared" si="15"/>
        <v>Low Income</v>
      </c>
      <c r="J500" t="s">
        <v>41</v>
      </c>
      <c r="K500" t="s">
        <v>42</v>
      </c>
      <c r="L500" t="s">
        <v>61</v>
      </c>
      <c r="M500" t="s">
        <v>57</v>
      </c>
      <c r="N500" t="s">
        <v>32</v>
      </c>
      <c r="O500" t="s">
        <v>66</v>
      </c>
      <c r="P500" t="s">
        <v>72</v>
      </c>
      <c r="Q500" t="s">
        <v>45</v>
      </c>
      <c r="R500" t="s">
        <v>54</v>
      </c>
      <c r="S500" t="s">
        <v>54</v>
      </c>
      <c r="T500" t="s">
        <v>46</v>
      </c>
      <c r="U500" t="s">
        <v>38</v>
      </c>
      <c r="V500" t="s">
        <v>34</v>
      </c>
      <c r="W500" t="s">
        <v>34</v>
      </c>
      <c r="X500" t="s">
        <v>34</v>
      </c>
      <c r="Y500" t="s">
        <v>38</v>
      </c>
      <c r="Z500" t="s">
        <v>38</v>
      </c>
      <c r="AA500" t="s">
        <v>60</v>
      </c>
    </row>
    <row r="501" spans="1:27" x14ac:dyDescent="0.25">
      <c r="A501" t="s">
        <v>55</v>
      </c>
      <c r="B501">
        <v>1</v>
      </c>
      <c r="C501">
        <v>1</v>
      </c>
      <c r="D501" t="s">
        <v>29</v>
      </c>
      <c r="E501">
        <v>54</v>
      </c>
      <c r="F501" t="str">
        <f t="shared" si="14"/>
        <v>50-64</v>
      </c>
      <c r="G501" t="s">
        <v>69</v>
      </c>
      <c r="H501" t="s">
        <v>75</v>
      </c>
      <c r="I501" t="str">
        <f t="shared" si="15"/>
        <v>Middle Income</v>
      </c>
      <c r="J501" t="s">
        <v>41</v>
      </c>
      <c r="K501" t="s">
        <v>42</v>
      </c>
      <c r="L501" t="s">
        <v>71</v>
      </c>
      <c r="M501" t="s">
        <v>43</v>
      </c>
      <c r="N501" t="s">
        <v>32</v>
      </c>
      <c r="O501" t="s">
        <v>52</v>
      </c>
      <c r="P501" t="s">
        <v>53</v>
      </c>
      <c r="Q501" t="s">
        <v>45</v>
      </c>
      <c r="R501" t="s">
        <v>36</v>
      </c>
      <c r="S501" t="s">
        <v>36</v>
      </c>
      <c r="T501" t="s">
        <v>59</v>
      </c>
      <c r="U501" t="s">
        <v>38</v>
      </c>
      <c r="V501" t="s">
        <v>38</v>
      </c>
      <c r="W501" t="s">
        <v>38</v>
      </c>
      <c r="X501" t="s">
        <v>38</v>
      </c>
      <c r="Y501" t="s">
        <v>38</v>
      </c>
      <c r="Z501" t="s">
        <v>38</v>
      </c>
      <c r="AA501" t="s">
        <v>47</v>
      </c>
    </row>
    <row r="502" spans="1:27" x14ac:dyDescent="0.25">
      <c r="A502" t="s">
        <v>97</v>
      </c>
      <c r="B502">
        <v>2</v>
      </c>
      <c r="C502">
        <v>2</v>
      </c>
      <c r="D502" t="s">
        <v>29</v>
      </c>
      <c r="E502">
        <v>19</v>
      </c>
      <c r="F502" t="str">
        <f t="shared" si="14"/>
        <v>18-29</v>
      </c>
      <c r="G502" t="s">
        <v>69</v>
      </c>
      <c r="H502" t="s">
        <v>101</v>
      </c>
      <c r="I502" t="str">
        <f t="shared" si="15"/>
        <v>High Income</v>
      </c>
      <c r="J502" t="s">
        <v>41</v>
      </c>
      <c r="K502" t="s">
        <v>42</v>
      </c>
      <c r="L502" t="s">
        <v>71</v>
      </c>
      <c r="M502" t="s">
        <v>50</v>
      </c>
      <c r="N502" t="s">
        <v>32</v>
      </c>
      <c r="O502" t="s">
        <v>98</v>
      </c>
      <c r="P502" t="s">
        <v>129</v>
      </c>
      <c r="Q502" t="s">
        <v>73</v>
      </c>
      <c r="R502" t="s">
        <v>36</v>
      </c>
      <c r="S502" t="s">
        <v>36</v>
      </c>
      <c r="T502" t="s">
        <v>59</v>
      </c>
      <c r="U502" t="s">
        <v>65</v>
      </c>
      <c r="V502" t="s">
        <v>38</v>
      </c>
      <c r="W502" t="s">
        <v>65</v>
      </c>
      <c r="X502" t="s">
        <v>38</v>
      </c>
      <c r="Y502" t="s">
        <v>38</v>
      </c>
      <c r="Z502" t="s">
        <v>65</v>
      </c>
      <c r="AA502" t="s">
        <v>39</v>
      </c>
    </row>
    <row r="503" spans="1:27" x14ac:dyDescent="0.25">
      <c r="A503" t="s">
        <v>26</v>
      </c>
      <c r="B503">
        <v>3</v>
      </c>
      <c r="C503">
        <v>2</v>
      </c>
      <c r="D503" t="s">
        <v>29</v>
      </c>
      <c r="E503">
        <v>37</v>
      </c>
      <c r="F503" t="str">
        <f t="shared" si="14"/>
        <v>30-49</v>
      </c>
      <c r="G503" t="s">
        <v>87</v>
      </c>
      <c r="H503" t="s">
        <v>82</v>
      </c>
      <c r="I503" t="str">
        <f t="shared" si="15"/>
        <v>High Income</v>
      </c>
      <c r="J503" t="s">
        <v>41</v>
      </c>
      <c r="K503" t="s">
        <v>42</v>
      </c>
      <c r="L503" t="s">
        <v>71</v>
      </c>
      <c r="M503" t="s">
        <v>43</v>
      </c>
      <c r="N503" t="s">
        <v>32</v>
      </c>
      <c r="O503" t="s">
        <v>52</v>
      </c>
      <c r="P503" t="s">
        <v>72</v>
      </c>
      <c r="Q503" t="s">
        <v>45</v>
      </c>
      <c r="R503" t="s">
        <v>74</v>
      </c>
      <c r="S503" t="s">
        <v>64</v>
      </c>
      <c r="T503" t="s">
        <v>37</v>
      </c>
      <c r="U503" t="s">
        <v>38</v>
      </c>
      <c r="V503" t="s">
        <v>65</v>
      </c>
      <c r="W503" t="s">
        <v>38</v>
      </c>
      <c r="X503" t="s">
        <v>38</v>
      </c>
      <c r="Y503" t="s">
        <v>38</v>
      </c>
      <c r="Z503" t="s">
        <v>38</v>
      </c>
      <c r="AA503" t="s">
        <v>39</v>
      </c>
    </row>
    <row r="504" spans="1:27" x14ac:dyDescent="0.25">
      <c r="A504" t="s">
        <v>66</v>
      </c>
      <c r="B504">
        <v>2</v>
      </c>
      <c r="C504">
        <v>2</v>
      </c>
      <c r="D504" t="s">
        <v>29</v>
      </c>
      <c r="E504">
        <v>54</v>
      </c>
      <c r="F504" t="str">
        <f t="shared" si="14"/>
        <v>50-64</v>
      </c>
      <c r="G504" t="s">
        <v>168</v>
      </c>
      <c r="H504" t="s">
        <v>28</v>
      </c>
      <c r="I504" t="str">
        <f t="shared" si="15"/>
        <v>Low Income</v>
      </c>
      <c r="J504" t="s">
        <v>41</v>
      </c>
      <c r="K504" t="s">
        <v>42</v>
      </c>
      <c r="L504" t="s">
        <v>71</v>
      </c>
      <c r="M504" t="s">
        <v>31</v>
      </c>
      <c r="N504" t="s">
        <v>32</v>
      </c>
      <c r="O504" t="s">
        <v>52</v>
      </c>
      <c r="P504" t="s">
        <v>72</v>
      </c>
      <c r="Q504" t="s">
        <v>35</v>
      </c>
      <c r="R504" t="s">
        <v>74</v>
      </c>
      <c r="S504" t="s">
        <v>36</v>
      </c>
      <c r="T504" t="s">
        <v>46</v>
      </c>
      <c r="U504" t="s">
        <v>38</v>
      </c>
      <c r="V504" t="s">
        <v>38</v>
      </c>
      <c r="W504" t="s">
        <v>38</v>
      </c>
      <c r="X504" t="s">
        <v>38</v>
      </c>
      <c r="Y504" t="s">
        <v>38</v>
      </c>
      <c r="Z504" t="s">
        <v>38</v>
      </c>
      <c r="AA504" t="s">
        <v>47</v>
      </c>
    </row>
    <row r="505" spans="1:27" x14ac:dyDescent="0.25">
      <c r="A505" t="s">
        <v>97</v>
      </c>
      <c r="B505">
        <v>3</v>
      </c>
      <c r="C505">
        <v>3</v>
      </c>
      <c r="D505" t="s">
        <v>29</v>
      </c>
      <c r="E505">
        <v>32</v>
      </c>
      <c r="F505" t="str">
        <f t="shared" si="14"/>
        <v>30-49</v>
      </c>
      <c r="G505" t="s">
        <v>91</v>
      </c>
      <c r="H505" t="s">
        <v>49</v>
      </c>
      <c r="I505" t="str">
        <f t="shared" si="15"/>
        <v>Middle Income</v>
      </c>
      <c r="J505" t="s">
        <v>41</v>
      </c>
      <c r="K505" t="s">
        <v>42</v>
      </c>
      <c r="L505" t="s">
        <v>71</v>
      </c>
      <c r="M505" t="s">
        <v>50</v>
      </c>
      <c r="N505" t="s">
        <v>51</v>
      </c>
      <c r="O505" t="s">
        <v>52</v>
      </c>
      <c r="P505" t="s">
        <v>76</v>
      </c>
      <c r="Q505" t="s">
        <v>73</v>
      </c>
      <c r="R505" t="s">
        <v>36</v>
      </c>
      <c r="S505" t="s">
        <v>36</v>
      </c>
      <c r="T505" t="s">
        <v>59</v>
      </c>
      <c r="U505" t="s">
        <v>38</v>
      </c>
      <c r="V505" t="s">
        <v>38</v>
      </c>
      <c r="W505" t="s">
        <v>38</v>
      </c>
      <c r="X505" t="s">
        <v>38</v>
      </c>
      <c r="Y505" t="s">
        <v>38</v>
      </c>
      <c r="Z505" t="s">
        <v>38</v>
      </c>
      <c r="AA505" t="s">
        <v>60</v>
      </c>
    </row>
    <row r="506" spans="1:27" x14ac:dyDescent="0.25">
      <c r="A506" t="s">
        <v>48</v>
      </c>
      <c r="B506">
        <v>2</v>
      </c>
      <c r="C506">
        <v>2</v>
      </c>
      <c r="D506" t="s">
        <v>29</v>
      </c>
      <c r="E506">
        <v>74</v>
      </c>
      <c r="F506" t="str">
        <f t="shared" si="14"/>
        <v>65+</v>
      </c>
      <c r="G506" t="s">
        <v>105</v>
      </c>
      <c r="H506" t="s">
        <v>102</v>
      </c>
      <c r="I506" t="s">
        <v>176</v>
      </c>
      <c r="J506" t="s">
        <v>41</v>
      </c>
      <c r="K506" t="s">
        <v>42</v>
      </c>
      <c r="L506" t="s">
        <v>71</v>
      </c>
      <c r="M506" t="s">
        <v>67</v>
      </c>
      <c r="N506" t="s">
        <v>51</v>
      </c>
      <c r="O506" t="s">
        <v>90</v>
      </c>
      <c r="P506" t="s">
        <v>34</v>
      </c>
      <c r="Q506" t="s">
        <v>45</v>
      </c>
      <c r="R506" t="s">
        <v>86</v>
      </c>
      <c r="S506" t="s">
        <v>36</v>
      </c>
      <c r="T506" t="s">
        <v>81</v>
      </c>
      <c r="U506" t="s">
        <v>65</v>
      </c>
      <c r="V506" t="s">
        <v>65</v>
      </c>
      <c r="W506" t="s">
        <v>65</v>
      </c>
      <c r="X506" t="s">
        <v>38</v>
      </c>
      <c r="Y506" t="s">
        <v>34</v>
      </c>
      <c r="Z506" t="s">
        <v>34</v>
      </c>
      <c r="AA506" t="s">
        <v>34</v>
      </c>
    </row>
    <row r="507" spans="1:27" x14ac:dyDescent="0.25">
      <c r="A507" t="s">
        <v>26</v>
      </c>
      <c r="B507">
        <v>7</v>
      </c>
      <c r="C507">
        <v>4</v>
      </c>
      <c r="D507" t="s">
        <v>29</v>
      </c>
      <c r="E507">
        <v>48</v>
      </c>
      <c r="F507" t="str">
        <f t="shared" si="14"/>
        <v>30-49</v>
      </c>
      <c r="G507" t="s">
        <v>27</v>
      </c>
      <c r="H507" t="s">
        <v>75</v>
      </c>
      <c r="I507" t="str">
        <f t="shared" si="15"/>
        <v>Middle Income</v>
      </c>
      <c r="J507" t="s">
        <v>41</v>
      </c>
      <c r="K507" t="s">
        <v>96</v>
      </c>
      <c r="L507" t="s">
        <v>61</v>
      </c>
      <c r="M507" t="s">
        <v>31</v>
      </c>
      <c r="N507" t="s">
        <v>32</v>
      </c>
      <c r="O507" t="s">
        <v>33</v>
      </c>
      <c r="P507" t="s">
        <v>76</v>
      </c>
      <c r="Q507" t="s">
        <v>45</v>
      </c>
      <c r="R507" t="s">
        <v>54</v>
      </c>
      <c r="S507" t="s">
        <v>36</v>
      </c>
      <c r="T507" t="s">
        <v>46</v>
      </c>
      <c r="U507" t="s">
        <v>38</v>
      </c>
      <c r="V507" t="s">
        <v>38</v>
      </c>
      <c r="W507" t="s">
        <v>65</v>
      </c>
      <c r="X507" t="s">
        <v>38</v>
      </c>
      <c r="Y507" t="s">
        <v>38</v>
      </c>
      <c r="Z507" t="s">
        <v>38</v>
      </c>
      <c r="AA507" t="s">
        <v>47</v>
      </c>
    </row>
    <row r="508" spans="1:27" x14ac:dyDescent="0.25">
      <c r="A508" t="s">
        <v>83</v>
      </c>
      <c r="B508">
        <v>3</v>
      </c>
      <c r="C508">
        <v>3</v>
      </c>
      <c r="D508" t="s">
        <v>29</v>
      </c>
      <c r="E508">
        <v>44</v>
      </c>
      <c r="F508" t="str">
        <f t="shared" si="14"/>
        <v>30-49</v>
      </c>
      <c r="G508" t="s">
        <v>168</v>
      </c>
      <c r="H508" t="s">
        <v>28</v>
      </c>
      <c r="I508" t="str">
        <f t="shared" si="15"/>
        <v>Low Income</v>
      </c>
      <c r="J508" t="s">
        <v>29</v>
      </c>
      <c r="K508" t="s">
        <v>112</v>
      </c>
      <c r="L508" t="s">
        <v>71</v>
      </c>
      <c r="M508" t="s">
        <v>31</v>
      </c>
      <c r="N508" t="s">
        <v>51</v>
      </c>
      <c r="O508" t="s">
        <v>121</v>
      </c>
      <c r="P508" t="s">
        <v>72</v>
      </c>
      <c r="Q508" t="s">
        <v>73</v>
      </c>
      <c r="R508" t="s">
        <v>54</v>
      </c>
      <c r="S508" t="s">
        <v>54</v>
      </c>
      <c r="T508" t="s">
        <v>59</v>
      </c>
      <c r="U508" t="s">
        <v>38</v>
      </c>
      <c r="V508" t="s">
        <v>38</v>
      </c>
      <c r="W508" t="s">
        <v>65</v>
      </c>
      <c r="X508" t="s">
        <v>38</v>
      </c>
      <c r="Y508" t="s">
        <v>38</v>
      </c>
      <c r="Z508" t="s">
        <v>38</v>
      </c>
      <c r="AA508" t="s">
        <v>39</v>
      </c>
    </row>
    <row r="509" spans="1:27" x14ac:dyDescent="0.25">
      <c r="A509" t="s">
        <v>26</v>
      </c>
      <c r="B509">
        <v>2</v>
      </c>
      <c r="C509">
        <v>2</v>
      </c>
      <c r="D509" t="s">
        <v>29</v>
      </c>
      <c r="E509">
        <v>34</v>
      </c>
      <c r="F509" t="str">
        <f t="shared" si="14"/>
        <v>30-49</v>
      </c>
      <c r="G509" t="s">
        <v>27</v>
      </c>
      <c r="H509" t="s">
        <v>95</v>
      </c>
      <c r="I509" t="str">
        <f t="shared" si="15"/>
        <v>Low Income</v>
      </c>
      <c r="J509" t="s">
        <v>41</v>
      </c>
      <c r="K509" t="s">
        <v>42</v>
      </c>
      <c r="L509" t="s">
        <v>71</v>
      </c>
      <c r="M509" t="s">
        <v>50</v>
      </c>
      <c r="N509" t="s">
        <v>32</v>
      </c>
      <c r="O509" t="s">
        <v>52</v>
      </c>
      <c r="P509" t="s">
        <v>72</v>
      </c>
      <c r="Q509" t="s">
        <v>45</v>
      </c>
      <c r="R509" t="s">
        <v>74</v>
      </c>
      <c r="S509" t="s">
        <v>64</v>
      </c>
      <c r="T509" t="s">
        <v>37</v>
      </c>
      <c r="U509" t="s">
        <v>38</v>
      </c>
      <c r="V509" t="s">
        <v>65</v>
      </c>
      <c r="W509" t="s">
        <v>65</v>
      </c>
      <c r="X509" t="s">
        <v>38</v>
      </c>
      <c r="Y509" t="s">
        <v>38</v>
      </c>
      <c r="Z509" t="s">
        <v>38</v>
      </c>
      <c r="AA509" t="s">
        <v>39</v>
      </c>
    </row>
    <row r="510" spans="1:27" x14ac:dyDescent="0.25">
      <c r="A510" t="s">
        <v>55</v>
      </c>
      <c r="B510">
        <v>1</v>
      </c>
      <c r="C510">
        <v>1</v>
      </c>
      <c r="D510" t="s">
        <v>29</v>
      </c>
      <c r="E510">
        <v>23</v>
      </c>
      <c r="F510" t="str">
        <f t="shared" si="14"/>
        <v>18-29</v>
      </c>
      <c r="G510" t="s">
        <v>87</v>
      </c>
      <c r="H510" t="s">
        <v>95</v>
      </c>
      <c r="I510" t="str">
        <f t="shared" si="15"/>
        <v>Low Income</v>
      </c>
      <c r="J510" t="s">
        <v>41</v>
      </c>
      <c r="K510" t="s">
        <v>42</v>
      </c>
      <c r="L510" t="s">
        <v>61</v>
      </c>
      <c r="M510" t="s">
        <v>43</v>
      </c>
      <c r="N510" t="s">
        <v>32</v>
      </c>
      <c r="O510" t="s">
        <v>62</v>
      </c>
      <c r="P510" t="s">
        <v>53</v>
      </c>
      <c r="Q510" t="s">
        <v>45</v>
      </c>
      <c r="R510" t="s">
        <v>54</v>
      </c>
      <c r="S510" t="s">
        <v>54</v>
      </c>
      <c r="T510" t="s">
        <v>59</v>
      </c>
      <c r="U510" t="s">
        <v>38</v>
      </c>
      <c r="V510" t="s">
        <v>65</v>
      </c>
      <c r="W510" t="s">
        <v>65</v>
      </c>
      <c r="X510" t="s">
        <v>38</v>
      </c>
      <c r="Y510" t="s">
        <v>38</v>
      </c>
      <c r="Z510" t="s">
        <v>38</v>
      </c>
      <c r="AA510" t="s">
        <v>60</v>
      </c>
    </row>
    <row r="511" spans="1:27" x14ac:dyDescent="0.25">
      <c r="A511" t="s">
        <v>26</v>
      </c>
      <c r="B511">
        <v>5</v>
      </c>
      <c r="C511">
        <v>3</v>
      </c>
      <c r="D511" t="s">
        <v>29</v>
      </c>
      <c r="E511">
        <v>45</v>
      </c>
      <c r="F511" t="str">
        <f t="shared" si="14"/>
        <v>30-49</v>
      </c>
      <c r="G511" t="s">
        <v>27</v>
      </c>
      <c r="H511" t="s">
        <v>82</v>
      </c>
      <c r="I511" t="str">
        <f t="shared" si="15"/>
        <v>High Income</v>
      </c>
      <c r="J511" t="s">
        <v>41</v>
      </c>
      <c r="K511" t="s">
        <v>42</v>
      </c>
      <c r="L511" t="s">
        <v>71</v>
      </c>
      <c r="M511" t="s">
        <v>31</v>
      </c>
      <c r="N511" t="s">
        <v>32</v>
      </c>
      <c r="O511" t="s">
        <v>130</v>
      </c>
      <c r="P511" t="s">
        <v>53</v>
      </c>
      <c r="Q511" t="s">
        <v>35</v>
      </c>
      <c r="R511" t="s">
        <v>36</v>
      </c>
      <c r="S511" t="s">
        <v>36</v>
      </c>
      <c r="T511" t="s">
        <v>81</v>
      </c>
      <c r="U511" t="s">
        <v>38</v>
      </c>
      <c r="V511" t="s">
        <v>38</v>
      </c>
      <c r="W511" t="s">
        <v>38</v>
      </c>
      <c r="X511" t="s">
        <v>38</v>
      </c>
      <c r="Y511" t="s">
        <v>38</v>
      </c>
      <c r="Z511" t="s">
        <v>38</v>
      </c>
      <c r="AA511" t="s">
        <v>39</v>
      </c>
    </row>
    <row r="512" spans="1:27" x14ac:dyDescent="0.25">
      <c r="A512" t="s">
        <v>26</v>
      </c>
      <c r="B512">
        <v>2</v>
      </c>
      <c r="C512">
        <v>2</v>
      </c>
      <c r="D512" t="s">
        <v>29</v>
      </c>
      <c r="E512" t="s">
        <v>66</v>
      </c>
      <c r="F512" t="str">
        <f t="shared" si="14"/>
        <v>65+</v>
      </c>
      <c r="G512" t="s">
        <v>87</v>
      </c>
      <c r="H512" t="s">
        <v>94</v>
      </c>
      <c r="I512" t="str">
        <f t="shared" si="15"/>
        <v>Low Income</v>
      </c>
      <c r="J512" t="s">
        <v>29</v>
      </c>
      <c r="K512" t="s">
        <v>30</v>
      </c>
      <c r="L512" t="s">
        <v>71</v>
      </c>
      <c r="M512" t="s">
        <v>31</v>
      </c>
      <c r="N512" t="s">
        <v>32</v>
      </c>
      <c r="O512" t="s">
        <v>79</v>
      </c>
      <c r="P512" t="s">
        <v>34</v>
      </c>
      <c r="Q512" t="s">
        <v>45</v>
      </c>
      <c r="R512" t="s">
        <v>36</v>
      </c>
      <c r="S512" t="s">
        <v>64</v>
      </c>
      <c r="T512" t="s">
        <v>37</v>
      </c>
      <c r="U512" t="s">
        <v>65</v>
      </c>
      <c r="V512" t="s">
        <v>65</v>
      </c>
      <c r="W512" t="s">
        <v>65</v>
      </c>
      <c r="X512" t="s">
        <v>65</v>
      </c>
      <c r="Y512" t="s">
        <v>65</v>
      </c>
      <c r="Z512" t="s">
        <v>65</v>
      </c>
      <c r="AA512" t="s">
        <v>60</v>
      </c>
    </row>
    <row r="513" spans="1:27" x14ac:dyDescent="0.25">
      <c r="A513" t="s">
        <v>55</v>
      </c>
      <c r="B513">
        <v>4</v>
      </c>
      <c r="C513">
        <v>4</v>
      </c>
      <c r="D513" t="s">
        <v>29</v>
      </c>
      <c r="E513">
        <v>25</v>
      </c>
      <c r="F513" t="str">
        <f t="shared" si="14"/>
        <v>18-29</v>
      </c>
      <c r="G513" t="s">
        <v>169</v>
      </c>
      <c r="H513" t="s">
        <v>95</v>
      </c>
      <c r="I513" t="str">
        <f t="shared" si="15"/>
        <v>Low Income</v>
      </c>
      <c r="J513" t="s">
        <v>41</v>
      </c>
      <c r="K513" t="s">
        <v>84</v>
      </c>
      <c r="L513" t="s">
        <v>71</v>
      </c>
      <c r="M513" t="s">
        <v>57</v>
      </c>
      <c r="N513" t="s">
        <v>51</v>
      </c>
      <c r="O513" t="s">
        <v>79</v>
      </c>
      <c r="P513" t="s">
        <v>53</v>
      </c>
      <c r="Q513" t="s">
        <v>35</v>
      </c>
      <c r="R513" t="s">
        <v>36</v>
      </c>
      <c r="S513" t="s">
        <v>36</v>
      </c>
      <c r="T513" t="s">
        <v>46</v>
      </c>
      <c r="U513" t="s">
        <v>38</v>
      </c>
      <c r="V513" t="s">
        <v>38</v>
      </c>
      <c r="W513" t="s">
        <v>38</v>
      </c>
      <c r="X513" t="s">
        <v>38</v>
      </c>
      <c r="Y513" t="s">
        <v>38</v>
      </c>
      <c r="Z513" t="s">
        <v>38</v>
      </c>
      <c r="AA513" t="s">
        <v>47</v>
      </c>
    </row>
    <row r="514" spans="1:27" x14ac:dyDescent="0.25">
      <c r="A514" t="s">
        <v>26</v>
      </c>
      <c r="B514">
        <v>2</v>
      </c>
      <c r="C514">
        <v>2</v>
      </c>
      <c r="D514" t="s">
        <v>29</v>
      </c>
      <c r="E514">
        <v>66</v>
      </c>
      <c r="F514" t="str">
        <f t="shared" si="14"/>
        <v>65+</v>
      </c>
      <c r="G514" t="s">
        <v>69</v>
      </c>
      <c r="H514" t="s">
        <v>101</v>
      </c>
      <c r="I514" t="str">
        <f t="shared" si="15"/>
        <v>High Income</v>
      </c>
      <c r="J514" t="s">
        <v>41</v>
      </c>
      <c r="K514" t="s">
        <v>42</v>
      </c>
      <c r="L514" t="s">
        <v>71</v>
      </c>
      <c r="M514" t="s">
        <v>67</v>
      </c>
      <c r="N514" t="s">
        <v>32</v>
      </c>
      <c r="O514" t="s">
        <v>62</v>
      </c>
      <c r="P514" t="s">
        <v>53</v>
      </c>
      <c r="Q514" t="s">
        <v>45</v>
      </c>
      <c r="R514" t="s">
        <v>36</v>
      </c>
      <c r="S514" t="s">
        <v>36</v>
      </c>
      <c r="T514" t="s">
        <v>37</v>
      </c>
      <c r="U514" t="s">
        <v>38</v>
      </c>
      <c r="V514" t="s">
        <v>38</v>
      </c>
      <c r="W514" t="s">
        <v>38</v>
      </c>
      <c r="X514" t="s">
        <v>65</v>
      </c>
      <c r="Y514" t="s">
        <v>65</v>
      </c>
      <c r="Z514" t="s">
        <v>65</v>
      </c>
      <c r="AA514" t="s">
        <v>60</v>
      </c>
    </row>
    <row r="515" spans="1:27" x14ac:dyDescent="0.25">
      <c r="A515" t="s">
        <v>26</v>
      </c>
      <c r="B515">
        <v>3</v>
      </c>
      <c r="C515">
        <v>2</v>
      </c>
      <c r="D515" t="s">
        <v>29</v>
      </c>
      <c r="E515">
        <v>38</v>
      </c>
      <c r="F515" t="str">
        <f t="shared" ref="F515:F578" si="16">IF(E515&lt;30, "18-29", IF(E515&lt;50, "30-49", IF(E515&lt;65, "50-64", "65+")))</f>
        <v>30-49</v>
      </c>
      <c r="G515" t="s">
        <v>27</v>
      </c>
      <c r="H515" t="s">
        <v>49</v>
      </c>
      <c r="I515" t="str">
        <f t="shared" ref="I515:I578" si="17">IF(H515="Refused", "Refused",
   IF(LEFT(H515,4)="Less",
      IF(VALUE(MID(H515,10,FIND(" ",H515&amp;" ",10)-10))&lt;=49999, "Low Income",
         IF(VALUE(MID(H515,10,FIND(" ",H515&amp;" ",10)-10))&lt;=99999, "Middle Income", "High Income")),
   IF(VALUE(MID(H515,2,FIND(" ",H515)-2))&lt;=49999, "Low Income",
      IF(VALUE(MID(H515,2,FIND(" ",H515)-2))&lt;=99999, "Middle Income", "High Income"))))</f>
        <v>Middle Income</v>
      </c>
      <c r="J515" t="s">
        <v>41</v>
      </c>
      <c r="K515" t="s">
        <v>42</v>
      </c>
      <c r="L515" t="s">
        <v>71</v>
      </c>
      <c r="M515" t="s">
        <v>67</v>
      </c>
      <c r="N515" t="s">
        <v>51</v>
      </c>
      <c r="O515" t="s">
        <v>62</v>
      </c>
      <c r="P515" t="s">
        <v>72</v>
      </c>
      <c r="Q515" t="s">
        <v>45</v>
      </c>
      <c r="R515" t="s">
        <v>74</v>
      </c>
      <c r="S515" t="s">
        <v>64</v>
      </c>
      <c r="T515" t="s">
        <v>37</v>
      </c>
      <c r="U515" t="s">
        <v>38</v>
      </c>
      <c r="V515" t="s">
        <v>38</v>
      </c>
      <c r="W515" t="s">
        <v>38</v>
      </c>
      <c r="X515" t="s">
        <v>38</v>
      </c>
      <c r="Y515" t="s">
        <v>65</v>
      </c>
      <c r="Z515" t="s">
        <v>38</v>
      </c>
      <c r="AA515" t="s">
        <v>60</v>
      </c>
    </row>
    <row r="516" spans="1:27" x14ac:dyDescent="0.25">
      <c r="A516" t="s">
        <v>26</v>
      </c>
      <c r="B516">
        <v>2</v>
      </c>
      <c r="C516">
        <v>2</v>
      </c>
      <c r="D516" t="s">
        <v>29</v>
      </c>
      <c r="E516">
        <v>66</v>
      </c>
      <c r="F516" t="str">
        <f t="shared" si="16"/>
        <v>65+</v>
      </c>
      <c r="G516" t="s">
        <v>27</v>
      </c>
      <c r="H516" t="s">
        <v>82</v>
      </c>
      <c r="I516" t="str">
        <f t="shared" si="17"/>
        <v>High Income</v>
      </c>
      <c r="J516" t="s">
        <v>41</v>
      </c>
      <c r="K516" t="s">
        <v>66</v>
      </c>
      <c r="L516" t="s">
        <v>71</v>
      </c>
      <c r="M516" t="s">
        <v>43</v>
      </c>
      <c r="N516" t="s">
        <v>51</v>
      </c>
      <c r="O516" t="s">
        <v>33</v>
      </c>
      <c r="P516" t="s">
        <v>76</v>
      </c>
      <c r="Q516" t="s">
        <v>73</v>
      </c>
      <c r="R516" t="s">
        <v>36</v>
      </c>
      <c r="S516" t="s">
        <v>36</v>
      </c>
      <c r="T516" t="s">
        <v>37</v>
      </c>
      <c r="U516" t="s">
        <v>65</v>
      </c>
      <c r="V516" t="s">
        <v>65</v>
      </c>
      <c r="W516" t="s">
        <v>65</v>
      </c>
      <c r="X516" t="s">
        <v>65</v>
      </c>
      <c r="Y516" t="s">
        <v>65</v>
      </c>
      <c r="Z516" t="s">
        <v>65</v>
      </c>
      <c r="AA516" t="s">
        <v>39</v>
      </c>
    </row>
    <row r="517" spans="1:27" x14ac:dyDescent="0.25">
      <c r="A517" t="s">
        <v>26</v>
      </c>
      <c r="B517">
        <v>2</v>
      </c>
      <c r="C517">
        <v>2</v>
      </c>
      <c r="D517" t="s">
        <v>29</v>
      </c>
      <c r="E517">
        <v>37</v>
      </c>
      <c r="F517" t="str">
        <f t="shared" si="16"/>
        <v>30-49</v>
      </c>
      <c r="G517" t="s">
        <v>169</v>
      </c>
      <c r="H517" t="s">
        <v>95</v>
      </c>
      <c r="I517" t="str">
        <f t="shared" si="17"/>
        <v>Low Income</v>
      </c>
      <c r="J517" t="s">
        <v>41</v>
      </c>
      <c r="K517" t="s">
        <v>42</v>
      </c>
      <c r="L517" t="s">
        <v>71</v>
      </c>
      <c r="M517" t="s">
        <v>50</v>
      </c>
      <c r="N517" t="s">
        <v>51</v>
      </c>
      <c r="O517" t="s">
        <v>79</v>
      </c>
      <c r="P517" t="s">
        <v>93</v>
      </c>
      <c r="Q517" t="s">
        <v>35</v>
      </c>
      <c r="R517" t="s">
        <v>36</v>
      </c>
      <c r="S517" t="s">
        <v>36</v>
      </c>
      <c r="T517" t="s">
        <v>37</v>
      </c>
      <c r="U517" t="s">
        <v>38</v>
      </c>
      <c r="V517" t="s">
        <v>38</v>
      </c>
      <c r="W517" t="s">
        <v>65</v>
      </c>
      <c r="X517" t="s">
        <v>38</v>
      </c>
      <c r="Y517" t="s">
        <v>38</v>
      </c>
      <c r="Z517" t="s">
        <v>65</v>
      </c>
      <c r="AA517" t="s">
        <v>60</v>
      </c>
    </row>
    <row r="518" spans="1:27" x14ac:dyDescent="0.25">
      <c r="A518" t="s">
        <v>83</v>
      </c>
      <c r="B518">
        <v>2</v>
      </c>
      <c r="C518">
        <v>1</v>
      </c>
      <c r="D518" t="s">
        <v>29</v>
      </c>
      <c r="E518">
        <v>49</v>
      </c>
      <c r="F518" t="str">
        <f t="shared" si="16"/>
        <v>30-49</v>
      </c>
      <c r="G518" t="s">
        <v>69</v>
      </c>
      <c r="H518" t="s">
        <v>101</v>
      </c>
      <c r="I518" t="str">
        <f t="shared" si="17"/>
        <v>High Income</v>
      </c>
      <c r="J518" t="s">
        <v>41</v>
      </c>
      <c r="K518" t="s">
        <v>42</v>
      </c>
      <c r="L518" t="s">
        <v>61</v>
      </c>
      <c r="M518" t="s">
        <v>43</v>
      </c>
      <c r="N518" t="s">
        <v>32</v>
      </c>
      <c r="O518" t="s">
        <v>79</v>
      </c>
      <c r="P518" t="s">
        <v>72</v>
      </c>
      <c r="Q518" t="s">
        <v>45</v>
      </c>
      <c r="R518" t="s">
        <v>36</v>
      </c>
      <c r="S518" t="s">
        <v>36</v>
      </c>
      <c r="T518" t="s">
        <v>46</v>
      </c>
      <c r="U518" t="s">
        <v>38</v>
      </c>
      <c r="V518" t="s">
        <v>65</v>
      </c>
      <c r="W518" t="s">
        <v>65</v>
      </c>
      <c r="X518" t="s">
        <v>38</v>
      </c>
      <c r="Y518" t="s">
        <v>38</v>
      </c>
      <c r="Z518" t="s">
        <v>65</v>
      </c>
      <c r="AA518" t="s">
        <v>60</v>
      </c>
    </row>
    <row r="519" spans="1:27" x14ac:dyDescent="0.25">
      <c r="A519" t="s">
        <v>55</v>
      </c>
      <c r="B519" t="s">
        <v>66</v>
      </c>
      <c r="C519" t="s">
        <v>66</v>
      </c>
      <c r="D519" t="s">
        <v>29</v>
      </c>
      <c r="E519">
        <v>63</v>
      </c>
      <c r="F519" t="str">
        <f t="shared" si="16"/>
        <v>50-64</v>
      </c>
      <c r="G519" t="s">
        <v>118</v>
      </c>
      <c r="H519" t="s">
        <v>106</v>
      </c>
      <c r="I519" t="s">
        <v>176</v>
      </c>
      <c r="J519" t="s">
        <v>29</v>
      </c>
      <c r="K519" t="s">
        <v>107</v>
      </c>
      <c r="L519" t="s">
        <v>71</v>
      </c>
      <c r="M519" t="s">
        <v>31</v>
      </c>
      <c r="N519" t="s">
        <v>32</v>
      </c>
      <c r="O519" t="s">
        <v>62</v>
      </c>
      <c r="P519" t="s">
        <v>34</v>
      </c>
      <c r="Q519" t="s">
        <v>45</v>
      </c>
      <c r="R519" t="s">
        <v>74</v>
      </c>
      <c r="S519" t="s">
        <v>64</v>
      </c>
      <c r="T519" t="s">
        <v>59</v>
      </c>
      <c r="U519" t="s">
        <v>38</v>
      </c>
      <c r="V519" t="s">
        <v>38</v>
      </c>
      <c r="W519" t="s">
        <v>65</v>
      </c>
      <c r="X519" t="s">
        <v>38</v>
      </c>
      <c r="Y519" t="s">
        <v>38</v>
      </c>
      <c r="Z519" t="s">
        <v>38</v>
      </c>
      <c r="AA519" t="s">
        <v>47</v>
      </c>
    </row>
    <row r="520" spans="1:27" x14ac:dyDescent="0.25">
      <c r="A520" t="s">
        <v>26</v>
      </c>
      <c r="B520">
        <v>2</v>
      </c>
      <c r="C520">
        <v>2</v>
      </c>
      <c r="D520" t="s">
        <v>29</v>
      </c>
      <c r="E520">
        <v>58</v>
      </c>
      <c r="F520" t="str">
        <f t="shared" si="16"/>
        <v>50-64</v>
      </c>
      <c r="G520" t="s">
        <v>27</v>
      </c>
      <c r="H520" t="s">
        <v>49</v>
      </c>
      <c r="I520" t="str">
        <f t="shared" si="17"/>
        <v>Middle Income</v>
      </c>
      <c r="J520" t="s">
        <v>41</v>
      </c>
      <c r="K520" t="s">
        <v>42</v>
      </c>
      <c r="L520" t="s">
        <v>71</v>
      </c>
      <c r="M520" t="s">
        <v>31</v>
      </c>
      <c r="N520" t="s">
        <v>32</v>
      </c>
      <c r="O520" t="s">
        <v>90</v>
      </c>
      <c r="P520" t="s">
        <v>53</v>
      </c>
      <c r="Q520" t="s">
        <v>35</v>
      </c>
      <c r="R520" t="s">
        <v>54</v>
      </c>
      <c r="S520" t="s">
        <v>36</v>
      </c>
      <c r="T520" t="s">
        <v>46</v>
      </c>
      <c r="U520" t="s">
        <v>38</v>
      </c>
      <c r="V520" t="s">
        <v>38</v>
      </c>
      <c r="W520" t="s">
        <v>38</v>
      </c>
      <c r="X520" t="s">
        <v>38</v>
      </c>
      <c r="Y520" t="s">
        <v>38</v>
      </c>
      <c r="Z520" t="s">
        <v>38</v>
      </c>
      <c r="AA520" t="s">
        <v>39</v>
      </c>
    </row>
    <row r="521" spans="1:27" x14ac:dyDescent="0.25">
      <c r="A521" t="s">
        <v>26</v>
      </c>
      <c r="B521">
        <v>2</v>
      </c>
      <c r="C521">
        <v>2</v>
      </c>
      <c r="D521" t="s">
        <v>29</v>
      </c>
      <c r="E521">
        <v>45</v>
      </c>
      <c r="F521" t="str">
        <f t="shared" si="16"/>
        <v>30-49</v>
      </c>
      <c r="G521" t="s">
        <v>168</v>
      </c>
      <c r="H521" t="s">
        <v>49</v>
      </c>
      <c r="I521" t="str">
        <f t="shared" si="17"/>
        <v>Middle Income</v>
      </c>
      <c r="J521" t="s">
        <v>41</v>
      </c>
      <c r="K521" t="s">
        <v>42</v>
      </c>
      <c r="L521" t="s">
        <v>71</v>
      </c>
      <c r="M521" t="s">
        <v>50</v>
      </c>
      <c r="N521" t="s">
        <v>51</v>
      </c>
      <c r="O521" t="s">
        <v>62</v>
      </c>
      <c r="P521" t="s">
        <v>53</v>
      </c>
      <c r="Q521" t="s">
        <v>45</v>
      </c>
      <c r="R521" t="s">
        <v>74</v>
      </c>
      <c r="S521" t="s">
        <v>64</v>
      </c>
      <c r="T521" t="s">
        <v>46</v>
      </c>
      <c r="U521" t="s">
        <v>38</v>
      </c>
      <c r="V521" t="s">
        <v>65</v>
      </c>
      <c r="W521" t="s">
        <v>65</v>
      </c>
      <c r="X521" t="s">
        <v>38</v>
      </c>
      <c r="Y521" t="s">
        <v>38</v>
      </c>
      <c r="Z521" t="s">
        <v>38</v>
      </c>
      <c r="AA521" t="s">
        <v>47</v>
      </c>
    </row>
    <row r="522" spans="1:27" x14ac:dyDescent="0.25">
      <c r="A522" t="s">
        <v>48</v>
      </c>
      <c r="B522">
        <v>6</v>
      </c>
      <c r="C522">
        <v>4</v>
      </c>
      <c r="D522" t="s">
        <v>29</v>
      </c>
      <c r="E522">
        <v>81</v>
      </c>
      <c r="F522" t="str">
        <f t="shared" si="16"/>
        <v>65+</v>
      </c>
      <c r="G522" t="s">
        <v>169</v>
      </c>
      <c r="H522" t="s">
        <v>95</v>
      </c>
      <c r="I522" t="str">
        <f t="shared" si="17"/>
        <v>Low Income</v>
      </c>
      <c r="J522" t="s">
        <v>41</v>
      </c>
      <c r="K522" t="s">
        <v>42</v>
      </c>
      <c r="L522" t="s">
        <v>71</v>
      </c>
      <c r="M522" t="s">
        <v>31</v>
      </c>
      <c r="N522" t="s">
        <v>51</v>
      </c>
      <c r="O522" t="s">
        <v>52</v>
      </c>
      <c r="P522" t="s">
        <v>76</v>
      </c>
      <c r="Q522" t="s">
        <v>45</v>
      </c>
      <c r="R522" t="s">
        <v>36</v>
      </c>
      <c r="S522" t="s">
        <v>36</v>
      </c>
      <c r="T522" t="s">
        <v>37</v>
      </c>
      <c r="U522" t="s">
        <v>38</v>
      </c>
      <c r="V522" t="s">
        <v>65</v>
      </c>
      <c r="W522" t="s">
        <v>38</v>
      </c>
      <c r="X522" t="s">
        <v>38</v>
      </c>
      <c r="Y522" t="s">
        <v>38</v>
      </c>
      <c r="Z522" t="s">
        <v>65</v>
      </c>
      <c r="AA522" t="s">
        <v>47</v>
      </c>
    </row>
    <row r="523" spans="1:27" x14ac:dyDescent="0.25">
      <c r="A523" t="s">
        <v>55</v>
      </c>
      <c r="B523">
        <v>2</v>
      </c>
      <c r="C523">
        <v>2</v>
      </c>
      <c r="D523" t="s">
        <v>29</v>
      </c>
      <c r="E523">
        <v>29</v>
      </c>
      <c r="F523" t="str">
        <f t="shared" si="16"/>
        <v>18-29</v>
      </c>
      <c r="G523" t="s">
        <v>118</v>
      </c>
      <c r="H523" t="s">
        <v>106</v>
      </c>
      <c r="I523" t="s">
        <v>176</v>
      </c>
      <c r="J523" t="s">
        <v>29</v>
      </c>
      <c r="K523" t="s">
        <v>112</v>
      </c>
      <c r="L523" t="s">
        <v>71</v>
      </c>
      <c r="M523" t="s">
        <v>31</v>
      </c>
      <c r="N523" t="s">
        <v>32</v>
      </c>
      <c r="O523" t="s">
        <v>79</v>
      </c>
      <c r="P523" t="s">
        <v>89</v>
      </c>
      <c r="Q523" t="s">
        <v>73</v>
      </c>
      <c r="R523" t="s">
        <v>74</v>
      </c>
      <c r="S523" t="s">
        <v>64</v>
      </c>
      <c r="T523" t="s">
        <v>59</v>
      </c>
      <c r="U523" t="s">
        <v>38</v>
      </c>
      <c r="V523" t="s">
        <v>38</v>
      </c>
      <c r="W523" t="s">
        <v>65</v>
      </c>
      <c r="X523" t="s">
        <v>65</v>
      </c>
      <c r="Y523" t="s">
        <v>65</v>
      </c>
      <c r="Z523" t="s">
        <v>65</v>
      </c>
      <c r="AA523" t="s">
        <v>39</v>
      </c>
    </row>
    <row r="524" spans="1:27" x14ac:dyDescent="0.25">
      <c r="A524" t="s">
        <v>97</v>
      </c>
      <c r="B524">
        <v>3</v>
      </c>
      <c r="C524">
        <v>3</v>
      </c>
      <c r="D524" t="s">
        <v>29</v>
      </c>
      <c r="E524">
        <v>61</v>
      </c>
      <c r="F524" t="str">
        <f t="shared" si="16"/>
        <v>50-64</v>
      </c>
      <c r="G524" t="s">
        <v>169</v>
      </c>
      <c r="H524" t="s">
        <v>94</v>
      </c>
      <c r="I524" t="str">
        <f t="shared" si="17"/>
        <v>Low Income</v>
      </c>
      <c r="J524" t="s">
        <v>41</v>
      </c>
      <c r="K524" t="s">
        <v>42</v>
      </c>
      <c r="L524" t="s">
        <v>71</v>
      </c>
      <c r="M524" t="s">
        <v>57</v>
      </c>
      <c r="N524" t="s">
        <v>51</v>
      </c>
      <c r="O524" t="s">
        <v>62</v>
      </c>
      <c r="P524" t="s">
        <v>34</v>
      </c>
      <c r="Q524" t="s">
        <v>73</v>
      </c>
      <c r="R524" t="s">
        <v>74</v>
      </c>
      <c r="S524" t="s">
        <v>36</v>
      </c>
      <c r="T524" t="s">
        <v>37</v>
      </c>
      <c r="U524" t="s">
        <v>65</v>
      </c>
      <c r="V524" t="s">
        <v>65</v>
      </c>
      <c r="W524" t="s">
        <v>65</v>
      </c>
      <c r="X524" t="s">
        <v>38</v>
      </c>
      <c r="Y524" t="s">
        <v>38</v>
      </c>
      <c r="Z524" t="s">
        <v>65</v>
      </c>
      <c r="AA524" t="s">
        <v>60</v>
      </c>
    </row>
    <row r="525" spans="1:27" x14ac:dyDescent="0.25">
      <c r="A525" t="s">
        <v>26</v>
      </c>
      <c r="B525">
        <v>2</v>
      </c>
      <c r="C525">
        <v>2</v>
      </c>
      <c r="D525" t="s">
        <v>29</v>
      </c>
      <c r="E525">
        <v>67</v>
      </c>
      <c r="F525" t="str">
        <f t="shared" si="16"/>
        <v>65+</v>
      </c>
      <c r="G525" t="s">
        <v>69</v>
      </c>
      <c r="H525" t="s">
        <v>82</v>
      </c>
      <c r="I525" t="str">
        <f t="shared" si="17"/>
        <v>High Income</v>
      </c>
      <c r="J525" t="s">
        <v>41</v>
      </c>
      <c r="K525" t="s">
        <v>42</v>
      </c>
      <c r="L525" t="s">
        <v>71</v>
      </c>
      <c r="M525" t="s">
        <v>31</v>
      </c>
      <c r="N525" t="s">
        <v>32</v>
      </c>
      <c r="O525" t="s">
        <v>52</v>
      </c>
      <c r="P525" t="s">
        <v>53</v>
      </c>
      <c r="Q525" t="s">
        <v>45</v>
      </c>
      <c r="R525" t="s">
        <v>54</v>
      </c>
      <c r="S525" t="s">
        <v>36</v>
      </c>
      <c r="T525" t="s">
        <v>37</v>
      </c>
      <c r="U525" t="s">
        <v>38</v>
      </c>
      <c r="V525" t="s">
        <v>65</v>
      </c>
      <c r="W525" t="s">
        <v>38</v>
      </c>
      <c r="X525" t="s">
        <v>65</v>
      </c>
      <c r="Y525" t="s">
        <v>38</v>
      </c>
      <c r="Z525" t="s">
        <v>38</v>
      </c>
      <c r="AA525" t="s">
        <v>60</v>
      </c>
    </row>
    <row r="526" spans="1:27" x14ac:dyDescent="0.25">
      <c r="A526" t="s">
        <v>97</v>
      </c>
      <c r="B526">
        <v>6</v>
      </c>
      <c r="C526">
        <v>5</v>
      </c>
      <c r="D526" t="s">
        <v>41</v>
      </c>
      <c r="E526">
        <v>49</v>
      </c>
      <c r="F526" t="str">
        <f t="shared" si="16"/>
        <v>30-49</v>
      </c>
      <c r="G526" t="s">
        <v>27</v>
      </c>
      <c r="H526" t="s">
        <v>82</v>
      </c>
      <c r="I526" t="str">
        <f t="shared" si="17"/>
        <v>High Income</v>
      </c>
      <c r="J526" t="s">
        <v>41</v>
      </c>
      <c r="K526" t="s">
        <v>42</v>
      </c>
      <c r="L526" t="s">
        <v>85</v>
      </c>
      <c r="M526" t="s">
        <v>67</v>
      </c>
      <c r="N526" t="s">
        <v>32</v>
      </c>
      <c r="O526" t="s">
        <v>62</v>
      </c>
      <c r="P526" t="s">
        <v>53</v>
      </c>
      <c r="Q526" t="s">
        <v>45</v>
      </c>
      <c r="R526" t="s">
        <v>74</v>
      </c>
      <c r="S526" t="s">
        <v>36</v>
      </c>
      <c r="T526" t="s">
        <v>46</v>
      </c>
      <c r="U526" t="s">
        <v>38</v>
      </c>
      <c r="V526" t="s">
        <v>38</v>
      </c>
      <c r="W526" t="s">
        <v>38</v>
      </c>
      <c r="X526" t="s">
        <v>38</v>
      </c>
      <c r="Y526" t="s">
        <v>38</v>
      </c>
      <c r="Z526" t="s">
        <v>38</v>
      </c>
      <c r="AA526" t="s">
        <v>39</v>
      </c>
    </row>
    <row r="527" spans="1:27" x14ac:dyDescent="0.25">
      <c r="A527" t="s">
        <v>83</v>
      </c>
      <c r="B527">
        <v>2</v>
      </c>
      <c r="C527">
        <v>2</v>
      </c>
      <c r="D527" t="s">
        <v>29</v>
      </c>
      <c r="E527">
        <v>65</v>
      </c>
      <c r="F527" t="str">
        <f t="shared" si="16"/>
        <v>65+</v>
      </c>
      <c r="G527" t="s">
        <v>69</v>
      </c>
      <c r="H527" t="s">
        <v>49</v>
      </c>
      <c r="I527" t="str">
        <f t="shared" si="17"/>
        <v>Middle Income</v>
      </c>
      <c r="J527" t="s">
        <v>29</v>
      </c>
      <c r="K527" t="s">
        <v>30</v>
      </c>
      <c r="L527" t="s">
        <v>71</v>
      </c>
      <c r="M527" t="s">
        <v>43</v>
      </c>
      <c r="N527" t="s">
        <v>51</v>
      </c>
      <c r="O527" t="s">
        <v>90</v>
      </c>
      <c r="P527" t="s">
        <v>93</v>
      </c>
      <c r="Q527" t="s">
        <v>73</v>
      </c>
      <c r="R527" t="s">
        <v>74</v>
      </c>
      <c r="S527" t="s">
        <v>64</v>
      </c>
      <c r="T527" t="s">
        <v>81</v>
      </c>
      <c r="U527" t="s">
        <v>65</v>
      </c>
      <c r="V527" t="s">
        <v>38</v>
      </c>
      <c r="W527" t="s">
        <v>65</v>
      </c>
      <c r="X527" t="s">
        <v>38</v>
      </c>
      <c r="Y527" t="s">
        <v>38</v>
      </c>
      <c r="Z527" t="s">
        <v>65</v>
      </c>
      <c r="AA527" t="s">
        <v>39</v>
      </c>
    </row>
    <row r="528" spans="1:27" x14ac:dyDescent="0.25">
      <c r="A528" t="s">
        <v>26</v>
      </c>
      <c r="B528">
        <v>3</v>
      </c>
      <c r="C528">
        <v>3</v>
      </c>
      <c r="D528" t="s">
        <v>29</v>
      </c>
      <c r="E528">
        <v>58</v>
      </c>
      <c r="F528" t="str">
        <f t="shared" si="16"/>
        <v>50-64</v>
      </c>
      <c r="G528" t="s">
        <v>87</v>
      </c>
      <c r="H528" t="s">
        <v>75</v>
      </c>
      <c r="I528" t="str">
        <f t="shared" si="17"/>
        <v>Middle Income</v>
      </c>
      <c r="J528" t="s">
        <v>41</v>
      </c>
      <c r="K528" t="s">
        <v>84</v>
      </c>
      <c r="L528" t="s">
        <v>71</v>
      </c>
      <c r="M528" t="s">
        <v>67</v>
      </c>
      <c r="N528" t="s">
        <v>32</v>
      </c>
      <c r="O528" t="s">
        <v>100</v>
      </c>
      <c r="P528" t="s">
        <v>53</v>
      </c>
      <c r="Q528" t="s">
        <v>35</v>
      </c>
      <c r="R528" t="s">
        <v>36</v>
      </c>
      <c r="S528" t="s">
        <v>64</v>
      </c>
      <c r="T528" t="s">
        <v>37</v>
      </c>
      <c r="U528" t="s">
        <v>65</v>
      </c>
      <c r="V528" t="s">
        <v>38</v>
      </c>
      <c r="W528" t="s">
        <v>38</v>
      </c>
      <c r="X528" t="s">
        <v>38</v>
      </c>
      <c r="Y528" t="s">
        <v>38</v>
      </c>
      <c r="Z528" t="s">
        <v>38</v>
      </c>
      <c r="AA528" t="s">
        <v>47</v>
      </c>
    </row>
    <row r="529" spans="1:27" x14ac:dyDescent="0.25">
      <c r="A529" t="s">
        <v>97</v>
      </c>
      <c r="B529">
        <v>3</v>
      </c>
      <c r="C529">
        <v>2</v>
      </c>
      <c r="D529" t="s">
        <v>29</v>
      </c>
      <c r="E529">
        <v>35</v>
      </c>
      <c r="F529" t="str">
        <f t="shared" si="16"/>
        <v>30-49</v>
      </c>
      <c r="G529" t="s">
        <v>27</v>
      </c>
      <c r="H529" t="s">
        <v>28</v>
      </c>
      <c r="I529" t="str">
        <f t="shared" si="17"/>
        <v>Low Income</v>
      </c>
      <c r="J529" t="s">
        <v>29</v>
      </c>
      <c r="K529" t="s">
        <v>30</v>
      </c>
      <c r="L529" t="s">
        <v>71</v>
      </c>
      <c r="M529" t="s">
        <v>57</v>
      </c>
      <c r="N529" t="s">
        <v>51</v>
      </c>
      <c r="O529" t="s">
        <v>52</v>
      </c>
      <c r="P529" t="s">
        <v>68</v>
      </c>
      <c r="Q529" t="s">
        <v>35</v>
      </c>
      <c r="R529" t="s">
        <v>36</v>
      </c>
      <c r="S529" t="s">
        <v>36</v>
      </c>
      <c r="T529" t="s">
        <v>59</v>
      </c>
      <c r="U529" t="s">
        <v>38</v>
      </c>
      <c r="V529" t="s">
        <v>38</v>
      </c>
      <c r="W529" t="s">
        <v>65</v>
      </c>
      <c r="X529" t="s">
        <v>38</v>
      </c>
      <c r="Y529" t="s">
        <v>38</v>
      </c>
      <c r="Z529" t="s">
        <v>65</v>
      </c>
      <c r="AA529" t="s">
        <v>60</v>
      </c>
    </row>
    <row r="530" spans="1:27" x14ac:dyDescent="0.25">
      <c r="A530" t="s">
        <v>48</v>
      </c>
      <c r="B530">
        <v>1</v>
      </c>
      <c r="C530">
        <v>1</v>
      </c>
      <c r="D530" t="s">
        <v>29</v>
      </c>
      <c r="E530">
        <v>69</v>
      </c>
      <c r="F530" t="str">
        <f t="shared" si="16"/>
        <v>65+</v>
      </c>
      <c r="G530" t="s">
        <v>69</v>
      </c>
      <c r="H530" t="s">
        <v>49</v>
      </c>
      <c r="I530" t="str">
        <f t="shared" si="17"/>
        <v>Middle Income</v>
      </c>
      <c r="J530" t="s">
        <v>41</v>
      </c>
      <c r="K530" t="s">
        <v>42</v>
      </c>
      <c r="L530" t="s">
        <v>71</v>
      </c>
      <c r="M530" t="s">
        <v>43</v>
      </c>
      <c r="N530" t="s">
        <v>51</v>
      </c>
      <c r="O530" t="s">
        <v>52</v>
      </c>
      <c r="P530" t="s">
        <v>76</v>
      </c>
      <c r="Q530" t="s">
        <v>45</v>
      </c>
      <c r="R530" t="s">
        <v>36</v>
      </c>
      <c r="S530" t="s">
        <v>64</v>
      </c>
      <c r="T530" t="s">
        <v>37</v>
      </c>
      <c r="U530" t="s">
        <v>38</v>
      </c>
      <c r="V530" t="s">
        <v>38</v>
      </c>
      <c r="W530" t="s">
        <v>38</v>
      </c>
      <c r="X530" t="s">
        <v>65</v>
      </c>
      <c r="Y530" t="s">
        <v>38</v>
      </c>
      <c r="Z530" t="s">
        <v>38</v>
      </c>
      <c r="AA530" t="s">
        <v>60</v>
      </c>
    </row>
    <row r="531" spans="1:27" x14ac:dyDescent="0.25">
      <c r="A531" t="s">
        <v>48</v>
      </c>
      <c r="B531">
        <v>3</v>
      </c>
      <c r="C531">
        <v>3</v>
      </c>
      <c r="D531" t="s">
        <v>29</v>
      </c>
      <c r="E531">
        <v>69</v>
      </c>
      <c r="F531" t="str">
        <f t="shared" si="16"/>
        <v>65+</v>
      </c>
      <c r="G531" t="s">
        <v>87</v>
      </c>
      <c r="H531" t="s">
        <v>28</v>
      </c>
      <c r="I531" t="str">
        <f t="shared" si="17"/>
        <v>Low Income</v>
      </c>
      <c r="J531" t="s">
        <v>29</v>
      </c>
      <c r="K531" t="s">
        <v>30</v>
      </c>
      <c r="L531" t="s">
        <v>71</v>
      </c>
      <c r="M531" t="s">
        <v>31</v>
      </c>
      <c r="N531" t="s">
        <v>32</v>
      </c>
      <c r="O531" t="s">
        <v>52</v>
      </c>
      <c r="P531" t="s">
        <v>72</v>
      </c>
      <c r="Q531" t="s">
        <v>34</v>
      </c>
      <c r="R531" t="s">
        <v>54</v>
      </c>
      <c r="S531" t="s">
        <v>54</v>
      </c>
      <c r="T531" t="s">
        <v>46</v>
      </c>
      <c r="U531" t="s">
        <v>34</v>
      </c>
      <c r="V531" t="s">
        <v>34</v>
      </c>
      <c r="W531" t="s">
        <v>34</v>
      </c>
      <c r="X531" t="s">
        <v>38</v>
      </c>
      <c r="Y531" t="s">
        <v>34</v>
      </c>
      <c r="Z531" t="s">
        <v>34</v>
      </c>
      <c r="AA531" t="s">
        <v>47</v>
      </c>
    </row>
    <row r="532" spans="1:27" x14ac:dyDescent="0.25">
      <c r="A532" t="s">
        <v>111</v>
      </c>
      <c r="B532">
        <v>5</v>
      </c>
      <c r="C532">
        <v>5</v>
      </c>
      <c r="D532" t="s">
        <v>29</v>
      </c>
      <c r="E532">
        <v>33</v>
      </c>
      <c r="F532" t="str">
        <f t="shared" si="16"/>
        <v>30-49</v>
      </c>
      <c r="G532" t="s">
        <v>87</v>
      </c>
      <c r="H532" t="s">
        <v>94</v>
      </c>
      <c r="I532" t="str">
        <f t="shared" si="17"/>
        <v>Low Income</v>
      </c>
      <c r="J532" t="s">
        <v>29</v>
      </c>
      <c r="K532" t="s">
        <v>30</v>
      </c>
      <c r="L532" t="s">
        <v>85</v>
      </c>
      <c r="M532" t="s">
        <v>67</v>
      </c>
      <c r="N532" t="s">
        <v>32</v>
      </c>
      <c r="O532" t="s">
        <v>79</v>
      </c>
      <c r="P532" t="s">
        <v>34</v>
      </c>
      <c r="Q532" t="s">
        <v>45</v>
      </c>
      <c r="R532" t="s">
        <v>74</v>
      </c>
      <c r="S532" t="s">
        <v>54</v>
      </c>
      <c r="T532" t="s">
        <v>46</v>
      </c>
      <c r="U532" t="s">
        <v>38</v>
      </c>
      <c r="V532" t="s">
        <v>38</v>
      </c>
      <c r="W532" t="s">
        <v>65</v>
      </c>
      <c r="X532" t="s">
        <v>38</v>
      </c>
      <c r="Y532" t="s">
        <v>38</v>
      </c>
      <c r="Z532" t="s">
        <v>38</v>
      </c>
      <c r="AA532" t="s">
        <v>47</v>
      </c>
    </row>
    <row r="533" spans="1:27" x14ac:dyDescent="0.25">
      <c r="A533" t="s">
        <v>55</v>
      </c>
      <c r="B533">
        <v>3</v>
      </c>
      <c r="C533">
        <v>3</v>
      </c>
      <c r="D533" t="s">
        <v>29</v>
      </c>
      <c r="E533">
        <v>35</v>
      </c>
      <c r="F533" t="str">
        <f t="shared" si="16"/>
        <v>30-49</v>
      </c>
      <c r="G533" t="s">
        <v>87</v>
      </c>
      <c r="H533" t="s">
        <v>106</v>
      </c>
      <c r="I533" t="s">
        <v>176</v>
      </c>
      <c r="J533" t="s">
        <v>41</v>
      </c>
      <c r="K533" t="s">
        <v>42</v>
      </c>
      <c r="L533" t="s">
        <v>61</v>
      </c>
      <c r="M533" t="s">
        <v>67</v>
      </c>
      <c r="N533" t="s">
        <v>32</v>
      </c>
      <c r="O533" t="s">
        <v>62</v>
      </c>
      <c r="P533" t="s">
        <v>92</v>
      </c>
      <c r="Q533" t="s">
        <v>73</v>
      </c>
      <c r="R533" t="s">
        <v>36</v>
      </c>
      <c r="S533" t="s">
        <v>64</v>
      </c>
      <c r="T533" t="s">
        <v>81</v>
      </c>
      <c r="U533" t="s">
        <v>38</v>
      </c>
      <c r="V533" t="s">
        <v>38</v>
      </c>
      <c r="W533" t="s">
        <v>65</v>
      </c>
      <c r="X533" t="s">
        <v>65</v>
      </c>
      <c r="Y533" t="s">
        <v>65</v>
      </c>
      <c r="Z533" t="s">
        <v>65</v>
      </c>
      <c r="AA533" t="s">
        <v>47</v>
      </c>
    </row>
    <row r="534" spans="1:27" x14ac:dyDescent="0.25">
      <c r="A534" t="s">
        <v>83</v>
      </c>
      <c r="B534">
        <v>2</v>
      </c>
      <c r="C534">
        <v>2</v>
      </c>
      <c r="D534" t="s">
        <v>29</v>
      </c>
      <c r="E534">
        <v>40</v>
      </c>
      <c r="F534" t="str">
        <f t="shared" si="16"/>
        <v>30-49</v>
      </c>
      <c r="G534" t="s">
        <v>27</v>
      </c>
      <c r="H534" t="s">
        <v>75</v>
      </c>
      <c r="I534" t="str">
        <f t="shared" si="17"/>
        <v>Middle Income</v>
      </c>
      <c r="J534" t="s">
        <v>41</v>
      </c>
      <c r="K534" t="s">
        <v>42</v>
      </c>
      <c r="L534" t="s">
        <v>71</v>
      </c>
      <c r="M534" t="s">
        <v>67</v>
      </c>
      <c r="N534" t="s">
        <v>32</v>
      </c>
      <c r="O534" t="s">
        <v>33</v>
      </c>
      <c r="P534" t="s">
        <v>53</v>
      </c>
      <c r="Q534" t="s">
        <v>45</v>
      </c>
      <c r="R534" t="s">
        <v>74</v>
      </c>
      <c r="S534" t="s">
        <v>64</v>
      </c>
      <c r="T534" t="s">
        <v>37</v>
      </c>
      <c r="U534" t="s">
        <v>65</v>
      </c>
      <c r="V534" t="s">
        <v>38</v>
      </c>
      <c r="W534" t="s">
        <v>38</v>
      </c>
      <c r="X534" t="s">
        <v>65</v>
      </c>
      <c r="Y534" t="s">
        <v>65</v>
      </c>
      <c r="Z534" t="s">
        <v>65</v>
      </c>
      <c r="AA534" t="s">
        <v>60</v>
      </c>
    </row>
    <row r="535" spans="1:27" x14ac:dyDescent="0.25">
      <c r="A535" t="s">
        <v>26</v>
      </c>
      <c r="B535">
        <v>5</v>
      </c>
      <c r="C535">
        <v>2</v>
      </c>
      <c r="D535" t="s">
        <v>29</v>
      </c>
      <c r="E535">
        <v>43</v>
      </c>
      <c r="F535" t="str">
        <f t="shared" si="16"/>
        <v>30-49</v>
      </c>
      <c r="G535" t="s">
        <v>169</v>
      </c>
      <c r="H535" t="s">
        <v>70</v>
      </c>
      <c r="I535" t="str">
        <f t="shared" si="17"/>
        <v>High Income</v>
      </c>
      <c r="J535" t="s">
        <v>41</v>
      </c>
      <c r="K535" t="s">
        <v>42</v>
      </c>
      <c r="L535" t="s">
        <v>71</v>
      </c>
      <c r="M535" t="s">
        <v>57</v>
      </c>
      <c r="N535" t="s">
        <v>51</v>
      </c>
      <c r="O535" t="s">
        <v>52</v>
      </c>
      <c r="P535" t="s">
        <v>72</v>
      </c>
      <c r="Q535" t="s">
        <v>73</v>
      </c>
      <c r="R535" t="s">
        <v>36</v>
      </c>
      <c r="S535" t="s">
        <v>64</v>
      </c>
      <c r="T535" t="s">
        <v>46</v>
      </c>
      <c r="U535" t="s">
        <v>38</v>
      </c>
      <c r="V535" t="s">
        <v>65</v>
      </c>
      <c r="W535" t="s">
        <v>65</v>
      </c>
      <c r="X535" t="s">
        <v>38</v>
      </c>
      <c r="Y535" t="s">
        <v>38</v>
      </c>
      <c r="Z535" t="s">
        <v>38</v>
      </c>
      <c r="AA535" t="s">
        <v>39</v>
      </c>
    </row>
    <row r="536" spans="1:27" x14ac:dyDescent="0.25">
      <c r="A536" t="s">
        <v>83</v>
      </c>
      <c r="B536">
        <v>1</v>
      </c>
      <c r="C536">
        <v>1</v>
      </c>
      <c r="D536" t="s">
        <v>29</v>
      </c>
      <c r="E536">
        <v>58</v>
      </c>
      <c r="F536" t="str">
        <f t="shared" si="16"/>
        <v>50-64</v>
      </c>
      <c r="G536" t="s">
        <v>69</v>
      </c>
      <c r="H536" t="s">
        <v>75</v>
      </c>
      <c r="I536" t="str">
        <f t="shared" si="17"/>
        <v>Middle Income</v>
      </c>
      <c r="J536" t="s">
        <v>41</v>
      </c>
      <c r="K536" t="s">
        <v>84</v>
      </c>
      <c r="L536" t="s">
        <v>71</v>
      </c>
      <c r="M536" t="s">
        <v>67</v>
      </c>
      <c r="N536" t="s">
        <v>32</v>
      </c>
      <c r="O536" t="s">
        <v>33</v>
      </c>
      <c r="P536" t="s">
        <v>53</v>
      </c>
      <c r="Q536" t="s">
        <v>73</v>
      </c>
      <c r="R536" t="s">
        <v>36</v>
      </c>
      <c r="S536" t="s">
        <v>36</v>
      </c>
      <c r="T536" t="s">
        <v>37</v>
      </c>
      <c r="U536" t="s">
        <v>38</v>
      </c>
      <c r="V536" t="s">
        <v>38</v>
      </c>
      <c r="W536" t="s">
        <v>38</v>
      </c>
      <c r="X536" t="s">
        <v>38</v>
      </c>
      <c r="Y536" t="s">
        <v>38</v>
      </c>
      <c r="Z536" t="s">
        <v>38</v>
      </c>
      <c r="AA536" t="s">
        <v>60</v>
      </c>
    </row>
    <row r="537" spans="1:27" x14ac:dyDescent="0.25">
      <c r="A537" t="s">
        <v>26</v>
      </c>
      <c r="B537">
        <v>2</v>
      </c>
      <c r="C537">
        <v>2</v>
      </c>
      <c r="D537" t="s">
        <v>29</v>
      </c>
      <c r="E537">
        <v>38</v>
      </c>
      <c r="F537" t="str">
        <f t="shared" si="16"/>
        <v>30-49</v>
      </c>
      <c r="G537" t="s">
        <v>27</v>
      </c>
      <c r="H537" t="s">
        <v>28</v>
      </c>
      <c r="I537" t="str">
        <f t="shared" si="17"/>
        <v>Low Income</v>
      </c>
      <c r="J537" t="s">
        <v>41</v>
      </c>
      <c r="K537" t="s">
        <v>42</v>
      </c>
      <c r="L537" t="s">
        <v>71</v>
      </c>
      <c r="M537" t="s">
        <v>67</v>
      </c>
      <c r="N537" t="s">
        <v>51</v>
      </c>
      <c r="O537" t="s">
        <v>62</v>
      </c>
      <c r="P537" t="s">
        <v>63</v>
      </c>
      <c r="Q537" t="s">
        <v>45</v>
      </c>
      <c r="R537" t="s">
        <v>74</v>
      </c>
      <c r="S537" t="s">
        <v>64</v>
      </c>
      <c r="T537" t="s">
        <v>37</v>
      </c>
      <c r="U537" t="s">
        <v>38</v>
      </c>
      <c r="V537" t="s">
        <v>65</v>
      </c>
      <c r="W537" t="s">
        <v>38</v>
      </c>
      <c r="X537" t="s">
        <v>65</v>
      </c>
      <c r="Y537" t="s">
        <v>38</v>
      </c>
      <c r="Z537" t="s">
        <v>65</v>
      </c>
      <c r="AA537" t="s">
        <v>39</v>
      </c>
    </row>
    <row r="538" spans="1:27" x14ac:dyDescent="0.25">
      <c r="A538" t="s">
        <v>26</v>
      </c>
      <c r="B538">
        <v>3</v>
      </c>
      <c r="C538">
        <v>3</v>
      </c>
      <c r="D538" t="s">
        <v>29</v>
      </c>
      <c r="E538">
        <v>41</v>
      </c>
      <c r="F538" t="str">
        <f t="shared" si="16"/>
        <v>30-49</v>
      </c>
      <c r="G538" t="s">
        <v>27</v>
      </c>
      <c r="H538" t="s">
        <v>28</v>
      </c>
      <c r="I538" t="str">
        <f t="shared" si="17"/>
        <v>Low Income</v>
      </c>
      <c r="J538" t="s">
        <v>41</v>
      </c>
      <c r="K538" t="s">
        <v>84</v>
      </c>
      <c r="L538" t="s">
        <v>71</v>
      </c>
      <c r="M538" t="s">
        <v>50</v>
      </c>
      <c r="N538" t="s">
        <v>51</v>
      </c>
      <c r="O538" t="s">
        <v>62</v>
      </c>
      <c r="P538" t="s">
        <v>53</v>
      </c>
      <c r="Q538" t="s">
        <v>45</v>
      </c>
      <c r="R538" t="s">
        <v>54</v>
      </c>
      <c r="S538" t="s">
        <v>54</v>
      </c>
      <c r="T538" t="s">
        <v>37</v>
      </c>
      <c r="U538" t="s">
        <v>38</v>
      </c>
      <c r="V538" t="s">
        <v>38</v>
      </c>
      <c r="W538" t="s">
        <v>38</v>
      </c>
      <c r="X538" t="s">
        <v>38</v>
      </c>
      <c r="Y538" t="s">
        <v>38</v>
      </c>
      <c r="Z538" t="s">
        <v>38</v>
      </c>
      <c r="AA538" t="s">
        <v>60</v>
      </c>
    </row>
    <row r="539" spans="1:27" x14ac:dyDescent="0.25">
      <c r="A539" t="s">
        <v>26</v>
      </c>
      <c r="B539">
        <v>4</v>
      </c>
      <c r="C539">
        <v>4</v>
      </c>
      <c r="D539" t="s">
        <v>29</v>
      </c>
      <c r="E539">
        <v>52</v>
      </c>
      <c r="F539" t="str">
        <f t="shared" si="16"/>
        <v>50-64</v>
      </c>
      <c r="G539" t="s">
        <v>168</v>
      </c>
      <c r="H539" t="s">
        <v>75</v>
      </c>
      <c r="I539" t="str">
        <f t="shared" si="17"/>
        <v>Middle Income</v>
      </c>
      <c r="J539" t="s">
        <v>41</v>
      </c>
      <c r="K539" t="s">
        <v>42</v>
      </c>
      <c r="L539" t="s">
        <v>71</v>
      </c>
      <c r="M539" t="s">
        <v>67</v>
      </c>
      <c r="N539" t="s">
        <v>51</v>
      </c>
      <c r="O539" t="s">
        <v>62</v>
      </c>
      <c r="P539" t="s">
        <v>89</v>
      </c>
      <c r="Q539" t="s">
        <v>45</v>
      </c>
      <c r="R539" t="s">
        <v>36</v>
      </c>
      <c r="S539" t="s">
        <v>36</v>
      </c>
      <c r="T539" t="s">
        <v>37</v>
      </c>
      <c r="U539" t="s">
        <v>38</v>
      </c>
      <c r="V539" t="s">
        <v>38</v>
      </c>
      <c r="W539" t="s">
        <v>38</v>
      </c>
      <c r="X539" t="s">
        <v>38</v>
      </c>
      <c r="Y539" t="s">
        <v>65</v>
      </c>
      <c r="Z539" t="s">
        <v>38</v>
      </c>
      <c r="AA539" t="s">
        <v>47</v>
      </c>
    </row>
    <row r="540" spans="1:27" x14ac:dyDescent="0.25">
      <c r="A540" t="s">
        <v>55</v>
      </c>
      <c r="B540">
        <v>3</v>
      </c>
      <c r="C540">
        <v>3</v>
      </c>
      <c r="D540" t="s">
        <v>29</v>
      </c>
      <c r="E540">
        <v>26</v>
      </c>
      <c r="F540" t="str">
        <f t="shared" si="16"/>
        <v>18-29</v>
      </c>
      <c r="G540" t="s">
        <v>169</v>
      </c>
      <c r="H540" t="s">
        <v>75</v>
      </c>
      <c r="I540" t="str">
        <f t="shared" si="17"/>
        <v>Middle Income</v>
      </c>
      <c r="J540" t="s">
        <v>41</v>
      </c>
      <c r="K540" t="s">
        <v>42</v>
      </c>
      <c r="L540" t="s">
        <v>71</v>
      </c>
      <c r="M540" t="s">
        <v>43</v>
      </c>
      <c r="N540" t="s">
        <v>32</v>
      </c>
      <c r="O540" t="s">
        <v>33</v>
      </c>
      <c r="P540" t="s">
        <v>53</v>
      </c>
      <c r="Q540" t="s">
        <v>45</v>
      </c>
      <c r="R540" t="s">
        <v>36</v>
      </c>
      <c r="S540" t="s">
        <v>64</v>
      </c>
      <c r="T540" t="s">
        <v>46</v>
      </c>
      <c r="U540" t="s">
        <v>38</v>
      </c>
      <c r="V540" t="s">
        <v>38</v>
      </c>
      <c r="W540" t="s">
        <v>38</v>
      </c>
      <c r="X540" t="s">
        <v>38</v>
      </c>
      <c r="Y540" t="s">
        <v>38</v>
      </c>
      <c r="Z540" t="s">
        <v>38</v>
      </c>
      <c r="AA540" t="s">
        <v>39</v>
      </c>
    </row>
    <row r="541" spans="1:27" x14ac:dyDescent="0.25">
      <c r="A541" t="s">
        <v>26</v>
      </c>
      <c r="B541">
        <v>5</v>
      </c>
      <c r="C541">
        <v>4</v>
      </c>
      <c r="D541" t="s">
        <v>29</v>
      </c>
      <c r="E541">
        <v>48</v>
      </c>
      <c r="F541" t="str">
        <f t="shared" si="16"/>
        <v>30-49</v>
      </c>
      <c r="G541" t="s">
        <v>168</v>
      </c>
      <c r="H541" t="s">
        <v>77</v>
      </c>
      <c r="I541" t="str">
        <f t="shared" si="17"/>
        <v>High Income</v>
      </c>
      <c r="J541" t="s">
        <v>41</v>
      </c>
      <c r="K541" t="s">
        <v>96</v>
      </c>
      <c r="L541" t="s">
        <v>61</v>
      </c>
      <c r="M541" t="s">
        <v>67</v>
      </c>
      <c r="N541" t="s">
        <v>32</v>
      </c>
      <c r="O541" t="s">
        <v>79</v>
      </c>
      <c r="P541" t="s">
        <v>76</v>
      </c>
      <c r="Q541" t="s">
        <v>73</v>
      </c>
      <c r="R541" t="s">
        <v>36</v>
      </c>
      <c r="S541" t="s">
        <v>36</v>
      </c>
      <c r="T541" t="s">
        <v>37</v>
      </c>
      <c r="U541" t="s">
        <v>38</v>
      </c>
      <c r="V541" t="s">
        <v>65</v>
      </c>
      <c r="W541" t="s">
        <v>65</v>
      </c>
      <c r="X541" t="s">
        <v>38</v>
      </c>
      <c r="Y541" t="s">
        <v>38</v>
      </c>
      <c r="Z541" t="s">
        <v>38</v>
      </c>
      <c r="AA541" t="s">
        <v>60</v>
      </c>
    </row>
    <row r="542" spans="1:27" x14ac:dyDescent="0.25">
      <c r="A542" t="s">
        <v>26</v>
      </c>
      <c r="B542">
        <v>6</v>
      </c>
      <c r="C542">
        <v>6</v>
      </c>
      <c r="D542" t="s">
        <v>29</v>
      </c>
      <c r="E542">
        <v>48</v>
      </c>
      <c r="F542" t="str">
        <f t="shared" si="16"/>
        <v>30-49</v>
      </c>
      <c r="G542" t="s">
        <v>69</v>
      </c>
      <c r="H542" t="s">
        <v>75</v>
      </c>
      <c r="I542" t="str">
        <f t="shared" si="17"/>
        <v>Middle Income</v>
      </c>
      <c r="J542" t="s">
        <v>41</v>
      </c>
      <c r="K542" t="s">
        <v>42</v>
      </c>
      <c r="L542" t="s">
        <v>71</v>
      </c>
      <c r="M542" t="s">
        <v>43</v>
      </c>
      <c r="N542" t="s">
        <v>32</v>
      </c>
      <c r="O542" t="s">
        <v>52</v>
      </c>
      <c r="P542" t="s">
        <v>93</v>
      </c>
      <c r="Q542" t="s">
        <v>58</v>
      </c>
      <c r="R542" t="s">
        <v>36</v>
      </c>
      <c r="S542" t="s">
        <v>36</v>
      </c>
      <c r="T542" t="s">
        <v>37</v>
      </c>
      <c r="U542" t="s">
        <v>38</v>
      </c>
      <c r="V542" t="s">
        <v>38</v>
      </c>
      <c r="W542" t="s">
        <v>38</v>
      </c>
      <c r="X542" t="s">
        <v>38</v>
      </c>
      <c r="Y542" t="s">
        <v>38</v>
      </c>
      <c r="Z542" t="s">
        <v>38</v>
      </c>
      <c r="AA542" t="s">
        <v>60</v>
      </c>
    </row>
    <row r="543" spans="1:27" x14ac:dyDescent="0.25">
      <c r="A543" t="s">
        <v>111</v>
      </c>
      <c r="B543">
        <v>1</v>
      </c>
      <c r="C543">
        <v>1</v>
      </c>
      <c r="D543" t="s">
        <v>29</v>
      </c>
      <c r="E543">
        <v>67</v>
      </c>
      <c r="F543" t="str">
        <f t="shared" si="16"/>
        <v>65+</v>
      </c>
      <c r="G543" t="s">
        <v>87</v>
      </c>
      <c r="H543" t="s">
        <v>106</v>
      </c>
      <c r="I543" t="s">
        <v>176</v>
      </c>
      <c r="J543" t="s">
        <v>41</v>
      </c>
      <c r="K543" t="s">
        <v>84</v>
      </c>
      <c r="L543" t="s">
        <v>71</v>
      </c>
      <c r="M543" t="s">
        <v>50</v>
      </c>
      <c r="N543" t="s">
        <v>51</v>
      </c>
      <c r="O543" t="s">
        <v>79</v>
      </c>
      <c r="P543" t="s">
        <v>34</v>
      </c>
      <c r="Q543" t="s">
        <v>35</v>
      </c>
      <c r="R543" t="s">
        <v>74</v>
      </c>
      <c r="S543" t="s">
        <v>64</v>
      </c>
      <c r="T543" t="s">
        <v>59</v>
      </c>
      <c r="U543" t="s">
        <v>65</v>
      </c>
      <c r="V543" t="s">
        <v>65</v>
      </c>
      <c r="W543" t="s">
        <v>65</v>
      </c>
      <c r="X543" t="s">
        <v>65</v>
      </c>
      <c r="Y543" t="s">
        <v>65</v>
      </c>
      <c r="Z543" t="s">
        <v>65</v>
      </c>
      <c r="AA543" t="s">
        <v>39</v>
      </c>
    </row>
    <row r="544" spans="1:27" x14ac:dyDescent="0.25">
      <c r="A544" t="s">
        <v>26</v>
      </c>
      <c r="B544">
        <v>5</v>
      </c>
      <c r="C544">
        <v>2</v>
      </c>
      <c r="D544" t="s">
        <v>29</v>
      </c>
      <c r="E544">
        <v>43</v>
      </c>
      <c r="F544" t="str">
        <f t="shared" si="16"/>
        <v>30-49</v>
      </c>
      <c r="G544" t="s">
        <v>169</v>
      </c>
      <c r="H544" t="s">
        <v>77</v>
      </c>
      <c r="I544" t="str">
        <f t="shared" si="17"/>
        <v>High Income</v>
      </c>
      <c r="J544" t="s">
        <v>41</v>
      </c>
      <c r="K544" t="s">
        <v>42</v>
      </c>
      <c r="L544" t="s">
        <v>71</v>
      </c>
      <c r="M544" t="s">
        <v>67</v>
      </c>
      <c r="N544" t="s">
        <v>32</v>
      </c>
      <c r="O544" t="s">
        <v>52</v>
      </c>
      <c r="P544" t="s">
        <v>44</v>
      </c>
      <c r="Q544" t="s">
        <v>45</v>
      </c>
      <c r="R544" t="s">
        <v>36</v>
      </c>
      <c r="S544" t="s">
        <v>36</v>
      </c>
      <c r="T544" t="s">
        <v>59</v>
      </c>
      <c r="U544" t="s">
        <v>38</v>
      </c>
      <c r="V544" t="s">
        <v>38</v>
      </c>
      <c r="W544" t="s">
        <v>38</v>
      </c>
      <c r="X544" t="s">
        <v>38</v>
      </c>
      <c r="Y544" t="s">
        <v>38</v>
      </c>
      <c r="Z544" t="s">
        <v>38</v>
      </c>
      <c r="AA544" t="s">
        <v>39</v>
      </c>
    </row>
    <row r="545" spans="1:27" x14ac:dyDescent="0.25">
      <c r="A545" t="s">
        <v>26</v>
      </c>
      <c r="B545">
        <v>3</v>
      </c>
      <c r="C545">
        <v>3</v>
      </c>
      <c r="D545" t="s">
        <v>29</v>
      </c>
      <c r="E545">
        <v>55</v>
      </c>
      <c r="F545" t="str">
        <f t="shared" si="16"/>
        <v>50-64</v>
      </c>
      <c r="G545" t="s">
        <v>69</v>
      </c>
      <c r="H545" t="s">
        <v>75</v>
      </c>
      <c r="I545" t="str">
        <f t="shared" si="17"/>
        <v>Middle Income</v>
      </c>
      <c r="J545" t="s">
        <v>29</v>
      </c>
      <c r="K545" t="s">
        <v>112</v>
      </c>
      <c r="L545" t="s">
        <v>71</v>
      </c>
      <c r="M545" t="s">
        <v>67</v>
      </c>
      <c r="N545" t="s">
        <v>51</v>
      </c>
      <c r="O545" t="s">
        <v>104</v>
      </c>
      <c r="P545" t="s">
        <v>76</v>
      </c>
      <c r="Q545" t="s">
        <v>73</v>
      </c>
      <c r="R545" t="s">
        <v>36</v>
      </c>
      <c r="S545" t="s">
        <v>36</v>
      </c>
      <c r="T545" t="s">
        <v>37</v>
      </c>
      <c r="U545" t="s">
        <v>65</v>
      </c>
      <c r="V545" t="s">
        <v>65</v>
      </c>
      <c r="W545" t="s">
        <v>65</v>
      </c>
      <c r="X545" t="s">
        <v>38</v>
      </c>
      <c r="Y545" t="s">
        <v>38</v>
      </c>
      <c r="Z545" t="s">
        <v>38</v>
      </c>
      <c r="AA545" t="s">
        <v>47</v>
      </c>
    </row>
    <row r="546" spans="1:27" x14ac:dyDescent="0.25">
      <c r="A546" t="s">
        <v>55</v>
      </c>
      <c r="B546">
        <v>2</v>
      </c>
      <c r="C546">
        <v>2</v>
      </c>
      <c r="D546" t="s">
        <v>29</v>
      </c>
      <c r="E546">
        <v>26</v>
      </c>
      <c r="F546" t="str">
        <f t="shared" si="16"/>
        <v>18-29</v>
      </c>
      <c r="G546" t="s">
        <v>168</v>
      </c>
      <c r="H546" t="s">
        <v>95</v>
      </c>
      <c r="I546" t="str">
        <f t="shared" si="17"/>
        <v>Low Income</v>
      </c>
      <c r="J546" t="s">
        <v>29</v>
      </c>
      <c r="K546" t="s">
        <v>30</v>
      </c>
      <c r="L546" t="s">
        <v>71</v>
      </c>
      <c r="M546" t="s">
        <v>67</v>
      </c>
      <c r="N546" t="s">
        <v>51</v>
      </c>
      <c r="O546" t="s">
        <v>79</v>
      </c>
      <c r="P546" t="s">
        <v>53</v>
      </c>
      <c r="Q546" t="s">
        <v>73</v>
      </c>
      <c r="R546" t="s">
        <v>36</v>
      </c>
      <c r="S546" t="s">
        <v>36</v>
      </c>
      <c r="T546" t="s">
        <v>37</v>
      </c>
      <c r="U546" t="s">
        <v>38</v>
      </c>
      <c r="V546" t="s">
        <v>38</v>
      </c>
      <c r="W546" t="s">
        <v>65</v>
      </c>
      <c r="X546" t="s">
        <v>65</v>
      </c>
      <c r="Y546" t="s">
        <v>65</v>
      </c>
      <c r="Z546" t="s">
        <v>65</v>
      </c>
      <c r="AA546" t="s">
        <v>60</v>
      </c>
    </row>
    <row r="547" spans="1:27" x14ac:dyDescent="0.25">
      <c r="A547" t="s">
        <v>26</v>
      </c>
      <c r="B547">
        <v>5</v>
      </c>
      <c r="C547">
        <v>5</v>
      </c>
      <c r="D547" t="s">
        <v>29</v>
      </c>
      <c r="E547">
        <v>50</v>
      </c>
      <c r="F547" t="str">
        <f t="shared" si="16"/>
        <v>50-64</v>
      </c>
      <c r="G547" t="s">
        <v>27</v>
      </c>
      <c r="H547" t="s">
        <v>82</v>
      </c>
      <c r="I547" t="str">
        <f t="shared" si="17"/>
        <v>High Income</v>
      </c>
      <c r="J547" t="s">
        <v>29</v>
      </c>
      <c r="K547" t="s">
        <v>30</v>
      </c>
      <c r="L547" t="s">
        <v>71</v>
      </c>
      <c r="M547" t="s">
        <v>57</v>
      </c>
      <c r="N547" t="s">
        <v>32</v>
      </c>
      <c r="O547" t="s">
        <v>52</v>
      </c>
      <c r="P547" t="s">
        <v>53</v>
      </c>
      <c r="Q547" t="s">
        <v>45</v>
      </c>
      <c r="R547" t="s">
        <v>74</v>
      </c>
      <c r="S547" t="s">
        <v>36</v>
      </c>
      <c r="T547" t="s">
        <v>46</v>
      </c>
      <c r="U547" t="s">
        <v>38</v>
      </c>
      <c r="V547" t="s">
        <v>38</v>
      </c>
      <c r="W547" t="s">
        <v>38</v>
      </c>
      <c r="X547" t="s">
        <v>38</v>
      </c>
      <c r="Y547" t="s">
        <v>38</v>
      </c>
      <c r="Z547" t="s">
        <v>38</v>
      </c>
      <c r="AA547" t="s">
        <v>39</v>
      </c>
    </row>
    <row r="548" spans="1:27" x14ac:dyDescent="0.25">
      <c r="A548" t="s">
        <v>111</v>
      </c>
      <c r="B548">
        <v>1</v>
      </c>
      <c r="C548">
        <v>1</v>
      </c>
      <c r="D548" t="s">
        <v>29</v>
      </c>
      <c r="E548">
        <v>54</v>
      </c>
      <c r="F548" t="str">
        <f t="shared" si="16"/>
        <v>50-64</v>
      </c>
      <c r="G548" t="s">
        <v>87</v>
      </c>
      <c r="H548" t="s">
        <v>28</v>
      </c>
      <c r="I548" t="str">
        <f t="shared" si="17"/>
        <v>Low Income</v>
      </c>
      <c r="J548" t="s">
        <v>41</v>
      </c>
      <c r="K548" t="s">
        <v>42</v>
      </c>
      <c r="L548" t="s">
        <v>71</v>
      </c>
      <c r="M548" t="s">
        <v>67</v>
      </c>
      <c r="N548" t="s">
        <v>32</v>
      </c>
      <c r="O548" t="s">
        <v>33</v>
      </c>
      <c r="P548" t="s">
        <v>68</v>
      </c>
      <c r="Q548" t="s">
        <v>45</v>
      </c>
      <c r="R548" t="s">
        <v>36</v>
      </c>
      <c r="S548" t="s">
        <v>36</v>
      </c>
      <c r="T548" t="s">
        <v>59</v>
      </c>
      <c r="U548" t="s">
        <v>38</v>
      </c>
      <c r="V548" t="s">
        <v>38</v>
      </c>
      <c r="W548" t="s">
        <v>38</v>
      </c>
      <c r="X548" t="s">
        <v>38</v>
      </c>
      <c r="Y548" t="s">
        <v>38</v>
      </c>
      <c r="Z548" t="s">
        <v>38</v>
      </c>
      <c r="AA548" t="s">
        <v>60</v>
      </c>
    </row>
    <row r="549" spans="1:27" x14ac:dyDescent="0.25">
      <c r="A549" t="s">
        <v>26</v>
      </c>
      <c r="B549">
        <v>2</v>
      </c>
      <c r="C549">
        <v>2</v>
      </c>
      <c r="D549" t="s">
        <v>29</v>
      </c>
      <c r="E549">
        <v>40</v>
      </c>
      <c r="F549" t="str">
        <f t="shared" si="16"/>
        <v>30-49</v>
      </c>
      <c r="G549" t="s">
        <v>169</v>
      </c>
      <c r="H549" t="s">
        <v>95</v>
      </c>
      <c r="I549" t="str">
        <f t="shared" si="17"/>
        <v>Low Income</v>
      </c>
      <c r="J549" t="s">
        <v>41</v>
      </c>
      <c r="K549" t="s">
        <v>42</v>
      </c>
      <c r="L549" t="s">
        <v>71</v>
      </c>
      <c r="M549" t="s">
        <v>67</v>
      </c>
      <c r="N549" t="s">
        <v>32</v>
      </c>
      <c r="O549" t="s">
        <v>52</v>
      </c>
      <c r="P549" t="s">
        <v>53</v>
      </c>
      <c r="Q549" t="s">
        <v>45</v>
      </c>
      <c r="R549" t="s">
        <v>36</v>
      </c>
      <c r="S549" t="s">
        <v>36</v>
      </c>
      <c r="T549" t="s">
        <v>59</v>
      </c>
      <c r="U549" t="s">
        <v>38</v>
      </c>
      <c r="V549" t="s">
        <v>38</v>
      </c>
      <c r="W549" t="s">
        <v>65</v>
      </c>
      <c r="X549" t="s">
        <v>38</v>
      </c>
      <c r="Y549" t="s">
        <v>38</v>
      </c>
      <c r="Z549" t="s">
        <v>38</v>
      </c>
      <c r="AA549" t="s">
        <v>60</v>
      </c>
    </row>
    <row r="550" spans="1:27" x14ac:dyDescent="0.25">
      <c r="A550" t="s">
        <v>55</v>
      </c>
      <c r="B550">
        <v>1</v>
      </c>
      <c r="C550">
        <v>1</v>
      </c>
      <c r="D550" t="s">
        <v>29</v>
      </c>
      <c r="E550">
        <v>30</v>
      </c>
      <c r="F550" t="str">
        <f t="shared" si="16"/>
        <v>30-49</v>
      </c>
      <c r="G550" t="s">
        <v>169</v>
      </c>
      <c r="H550" t="s">
        <v>49</v>
      </c>
      <c r="I550" t="str">
        <f t="shared" si="17"/>
        <v>Middle Income</v>
      </c>
      <c r="J550" t="s">
        <v>41</v>
      </c>
      <c r="K550" t="s">
        <v>42</v>
      </c>
      <c r="L550" t="s">
        <v>71</v>
      </c>
      <c r="M550" t="s">
        <v>57</v>
      </c>
      <c r="N550" t="s">
        <v>32</v>
      </c>
      <c r="O550" t="s">
        <v>79</v>
      </c>
      <c r="P550" t="s">
        <v>72</v>
      </c>
      <c r="Q550" t="s">
        <v>35</v>
      </c>
      <c r="R550" t="s">
        <v>74</v>
      </c>
      <c r="S550" t="s">
        <v>64</v>
      </c>
      <c r="T550" t="s">
        <v>81</v>
      </c>
      <c r="U550" t="s">
        <v>38</v>
      </c>
      <c r="V550" t="s">
        <v>34</v>
      </c>
      <c r="W550" t="s">
        <v>65</v>
      </c>
      <c r="X550" t="s">
        <v>38</v>
      </c>
      <c r="Y550" t="s">
        <v>38</v>
      </c>
      <c r="Z550" t="s">
        <v>38</v>
      </c>
      <c r="AA550" t="s">
        <v>47</v>
      </c>
    </row>
    <row r="551" spans="1:27" x14ac:dyDescent="0.25">
      <c r="A551" t="s">
        <v>26</v>
      </c>
      <c r="B551">
        <v>3</v>
      </c>
      <c r="C551">
        <v>3</v>
      </c>
      <c r="D551" t="s">
        <v>29</v>
      </c>
      <c r="E551">
        <v>54</v>
      </c>
      <c r="F551" t="str">
        <f t="shared" si="16"/>
        <v>50-64</v>
      </c>
      <c r="G551" t="s">
        <v>169</v>
      </c>
      <c r="H551" t="s">
        <v>75</v>
      </c>
      <c r="I551" t="str">
        <f t="shared" si="17"/>
        <v>Middle Income</v>
      </c>
      <c r="J551" t="s">
        <v>41</v>
      </c>
      <c r="K551" t="s">
        <v>42</v>
      </c>
      <c r="L551" t="s">
        <v>61</v>
      </c>
      <c r="M551" t="s">
        <v>31</v>
      </c>
      <c r="N551" t="s">
        <v>32</v>
      </c>
      <c r="O551" t="s">
        <v>33</v>
      </c>
      <c r="P551" t="s">
        <v>76</v>
      </c>
      <c r="Q551" t="s">
        <v>73</v>
      </c>
      <c r="R551" t="s">
        <v>36</v>
      </c>
      <c r="S551" t="s">
        <v>36</v>
      </c>
      <c r="T551" t="s">
        <v>59</v>
      </c>
      <c r="U551" t="s">
        <v>38</v>
      </c>
      <c r="V551" t="s">
        <v>65</v>
      </c>
      <c r="W551" t="s">
        <v>38</v>
      </c>
      <c r="X551" t="s">
        <v>38</v>
      </c>
      <c r="Y551" t="s">
        <v>38</v>
      </c>
      <c r="Z551" t="s">
        <v>38</v>
      </c>
      <c r="AA551" t="s">
        <v>60</v>
      </c>
    </row>
    <row r="552" spans="1:27" x14ac:dyDescent="0.25">
      <c r="A552" t="s">
        <v>55</v>
      </c>
      <c r="B552">
        <v>2</v>
      </c>
      <c r="C552">
        <v>2</v>
      </c>
      <c r="D552" t="s">
        <v>29</v>
      </c>
      <c r="E552">
        <v>26</v>
      </c>
      <c r="F552" t="str">
        <f t="shared" si="16"/>
        <v>18-29</v>
      </c>
      <c r="G552" t="s">
        <v>87</v>
      </c>
      <c r="H552" t="s">
        <v>95</v>
      </c>
      <c r="I552" t="str">
        <f t="shared" si="17"/>
        <v>Low Income</v>
      </c>
      <c r="J552" t="s">
        <v>41</v>
      </c>
      <c r="K552" t="s">
        <v>42</v>
      </c>
      <c r="L552" t="s">
        <v>71</v>
      </c>
      <c r="M552" t="s">
        <v>67</v>
      </c>
      <c r="N552" t="s">
        <v>32</v>
      </c>
      <c r="O552" t="s">
        <v>62</v>
      </c>
      <c r="P552" t="s">
        <v>72</v>
      </c>
      <c r="Q552" t="s">
        <v>45</v>
      </c>
      <c r="R552" t="s">
        <v>74</v>
      </c>
      <c r="S552" t="s">
        <v>64</v>
      </c>
      <c r="T552" t="s">
        <v>46</v>
      </c>
      <c r="U552" t="s">
        <v>38</v>
      </c>
      <c r="V552" t="s">
        <v>38</v>
      </c>
      <c r="W552" t="s">
        <v>38</v>
      </c>
      <c r="X552" t="s">
        <v>38</v>
      </c>
      <c r="Y552" t="s">
        <v>38</v>
      </c>
      <c r="Z552" t="s">
        <v>38</v>
      </c>
      <c r="AA552" t="s">
        <v>47</v>
      </c>
    </row>
    <row r="553" spans="1:27" x14ac:dyDescent="0.25">
      <c r="A553" t="s">
        <v>26</v>
      </c>
      <c r="B553">
        <v>2</v>
      </c>
      <c r="C553">
        <v>2</v>
      </c>
      <c r="D553" t="s">
        <v>29</v>
      </c>
      <c r="E553">
        <v>47</v>
      </c>
      <c r="F553" t="str">
        <f t="shared" si="16"/>
        <v>30-49</v>
      </c>
      <c r="G553" t="s">
        <v>168</v>
      </c>
      <c r="H553" t="s">
        <v>109</v>
      </c>
      <c r="I553" t="str">
        <f t="shared" si="17"/>
        <v>Middle Income</v>
      </c>
      <c r="J553" t="s">
        <v>41</v>
      </c>
      <c r="K553" t="s">
        <v>42</v>
      </c>
      <c r="L553" t="s">
        <v>71</v>
      </c>
      <c r="M553" t="s">
        <v>43</v>
      </c>
      <c r="N553" t="s">
        <v>51</v>
      </c>
      <c r="O553" t="s">
        <v>62</v>
      </c>
      <c r="P553" t="s">
        <v>68</v>
      </c>
      <c r="Q553" t="s">
        <v>45</v>
      </c>
      <c r="R553" t="s">
        <v>36</v>
      </c>
      <c r="S553" t="s">
        <v>36</v>
      </c>
      <c r="T553" t="s">
        <v>46</v>
      </c>
      <c r="U553" t="s">
        <v>38</v>
      </c>
      <c r="V553" t="s">
        <v>38</v>
      </c>
      <c r="W553" t="s">
        <v>38</v>
      </c>
      <c r="X553" t="s">
        <v>38</v>
      </c>
      <c r="Y553" t="s">
        <v>38</v>
      </c>
      <c r="Z553" t="s">
        <v>38</v>
      </c>
      <c r="AA553" t="s">
        <v>39</v>
      </c>
    </row>
    <row r="554" spans="1:27" x14ac:dyDescent="0.25">
      <c r="A554" t="s">
        <v>26</v>
      </c>
      <c r="B554">
        <v>2</v>
      </c>
      <c r="C554">
        <v>2</v>
      </c>
      <c r="D554" t="s">
        <v>29</v>
      </c>
      <c r="E554">
        <v>39</v>
      </c>
      <c r="F554" t="str">
        <f t="shared" si="16"/>
        <v>30-49</v>
      </c>
      <c r="G554" t="s">
        <v>27</v>
      </c>
      <c r="H554" t="s">
        <v>75</v>
      </c>
      <c r="I554" t="str">
        <f t="shared" si="17"/>
        <v>Middle Income</v>
      </c>
      <c r="J554" t="s">
        <v>29</v>
      </c>
      <c r="K554" t="s">
        <v>112</v>
      </c>
      <c r="L554" t="s">
        <v>71</v>
      </c>
      <c r="M554" t="s">
        <v>67</v>
      </c>
      <c r="N554" t="s">
        <v>32</v>
      </c>
      <c r="O554" t="s">
        <v>100</v>
      </c>
      <c r="P554" t="s">
        <v>72</v>
      </c>
      <c r="Q554" t="s">
        <v>35</v>
      </c>
      <c r="R554" t="s">
        <v>36</v>
      </c>
      <c r="S554" t="s">
        <v>64</v>
      </c>
      <c r="T554" t="s">
        <v>46</v>
      </c>
      <c r="U554" t="s">
        <v>38</v>
      </c>
      <c r="V554" t="s">
        <v>65</v>
      </c>
      <c r="W554" t="s">
        <v>65</v>
      </c>
      <c r="X554" t="s">
        <v>65</v>
      </c>
      <c r="Y554" t="s">
        <v>38</v>
      </c>
      <c r="Z554" t="s">
        <v>38</v>
      </c>
      <c r="AA554" t="s">
        <v>60</v>
      </c>
    </row>
    <row r="555" spans="1:27" x14ac:dyDescent="0.25">
      <c r="A555" t="s">
        <v>26</v>
      </c>
      <c r="B555">
        <v>4</v>
      </c>
      <c r="C555">
        <v>4</v>
      </c>
      <c r="D555" t="s">
        <v>29</v>
      </c>
      <c r="E555">
        <v>50</v>
      </c>
      <c r="F555" t="str">
        <f t="shared" si="16"/>
        <v>50-64</v>
      </c>
      <c r="G555" t="s">
        <v>27</v>
      </c>
      <c r="H555" t="s">
        <v>28</v>
      </c>
      <c r="I555" t="str">
        <f t="shared" si="17"/>
        <v>Low Income</v>
      </c>
      <c r="J555" t="s">
        <v>29</v>
      </c>
      <c r="K555" t="s">
        <v>30</v>
      </c>
      <c r="L555" t="s">
        <v>71</v>
      </c>
      <c r="M555" t="s">
        <v>43</v>
      </c>
      <c r="N555" t="s">
        <v>51</v>
      </c>
      <c r="O555" t="s">
        <v>52</v>
      </c>
      <c r="P555" t="s">
        <v>89</v>
      </c>
      <c r="Q555" t="s">
        <v>45</v>
      </c>
      <c r="R555" t="s">
        <v>36</v>
      </c>
      <c r="S555" t="s">
        <v>64</v>
      </c>
      <c r="T555" t="s">
        <v>37</v>
      </c>
      <c r="U555" t="s">
        <v>38</v>
      </c>
      <c r="V555" t="s">
        <v>65</v>
      </c>
      <c r="W555" t="s">
        <v>65</v>
      </c>
      <c r="X555" t="s">
        <v>38</v>
      </c>
      <c r="Y555" t="s">
        <v>38</v>
      </c>
      <c r="Z555" t="s">
        <v>38</v>
      </c>
      <c r="AA555" t="s">
        <v>39</v>
      </c>
    </row>
    <row r="556" spans="1:27" x14ac:dyDescent="0.25">
      <c r="A556" t="s">
        <v>97</v>
      </c>
      <c r="B556">
        <v>2</v>
      </c>
      <c r="C556">
        <v>2</v>
      </c>
      <c r="D556" t="s">
        <v>29</v>
      </c>
      <c r="E556">
        <v>33</v>
      </c>
      <c r="F556" t="str">
        <f t="shared" si="16"/>
        <v>30-49</v>
      </c>
      <c r="G556" t="s">
        <v>87</v>
      </c>
      <c r="H556" t="s">
        <v>94</v>
      </c>
      <c r="I556" t="str">
        <f t="shared" si="17"/>
        <v>Low Income</v>
      </c>
      <c r="J556" t="s">
        <v>41</v>
      </c>
      <c r="K556" t="s">
        <v>42</v>
      </c>
      <c r="L556" t="s">
        <v>71</v>
      </c>
      <c r="M556" t="s">
        <v>50</v>
      </c>
      <c r="N556" t="s">
        <v>32</v>
      </c>
      <c r="O556" t="s">
        <v>79</v>
      </c>
      <c r="P556" t="s">
        <v>93</v>
      </c>
      <c r="Q556" t="s">
        <v>34</v>
      </c>
      <c r="R556" t="s">
        <v>54</v>
      </c>
      <c r="S556" t="s">
        <v>54</v>
      </c>
      <c r="T556" t="s">
        <v>37</v>
      </c>
      <c r="U556" t="s">
        <v>38</v>
      </c>
      <c r="V556" t="s">
        <v>65</v>
      </c>
      <c r="W556" t="s">
        <v>65</v>
      </c>
      <c r="X556" t="s">
        <v>65</v>
      </c>
      <c r="Y556" t="s">
        <v>65</v>
      </c>
      <c r="Z556" t="s">
        <v>65</v>
      </c>
      <c r="AA556" t="s">
        <v>39</v>
      </c>
    </row>
    <row r="557" spans="1:27" x14ac:dyDescent="0.25">
      <c r="A557" t="s">
        <v>26</v>
      </c>
      <c r="B557">
        <v>3</v>
      </c>
      <c r="C557">
        <v>3</v>
      </c>
      <c r="D557" t="s">
        <v>29</v>
      </c>
      <c r="E557">
        <v>65</v>
      </c>
      <c r="F557" t="str">
        <f t="shared" si="16"/>
        <v>65+</v>
      </c>
      <c r="G557" t="s">
        <v>87</v>
      </c>
      <c r="H557" t="s">
        <v>28</v>
      </c>
      <c r="I557" t="str">
        <f t="shared" si="17"/>
        <v>Low Income</v>
      </c>
      <c r="J557" t="s">
        <v>41</v>
      </c>
      <c r="K557" t="s">
        <v>42</v>
      </c>
      <c r="L557" t="s">
        <v>71</v>
      </c>
      <c r="M557" t="s">
        <v>31</v>
      </c>
      <c r="N557" t="s">
        <v>32</v>
      </c>
      <c r="O557" t="s">
        <v>33</v>
      </c>
      <c r="P557" t="s">
        <v>68</v>
      </c>
      <c r="Q557" t="s">
        <v>35</v>
      </c>
      <c r="R557" t="s">
        <v>36</v>
      </c>
      <c r="S557" t="s">
        <v>36</v>
      </c>
      <c r="T557" t="s">
        <v>37</v>
      </c>
      <c r="U557" t="s">
        <v>38</v>
      </c>
      <c r="V557" t="s">
        <v>38</v>
      </c>
      <c r="W557" t="s">
        <v>38</v>
      </c>
      <c r="X557" t="s">
        <v>38</v>
      </c>
      <c r="Y557" t="s">
        <v>38</v>
      </c>
      <c r="Z557" t="s">
        <v>38</v>
      </c>
      <c r="AA557" t="s">
        <v>47</v>
      </c>
    </row>
    <row r="558" spans="1:27" x14ac:dyDescent="0.25">
      <c r="A558" t="s">
        <v>97</v>
      </c>
      <c r="B558">
        <v>2</v>
      </c>
      <c r="C558">
        <v>2</v>
      </c>
      <c r="D558" t="s">
        <v>29</v>
      </c>
      <c r="E558">
        <v>34</v>
      </c>
      <c r="F558" t="str">
        <f t="shared" si="16"/>
        <v>30-49</v>
      </c>
      <c r="G558" t="s">
        <v>87</v>
      </c>
      <c r="H558" t="s">
        <v>28</v>
      </c>
      <c r="I558" t="str">
        <f t="shared" si="17"/>
        <v>Low Income</v>
      </c>
      <c r="J558" t="s">
        <v>41</v>
      </c>
      <c r="K558" t="s">
        <v>42</v>
      </c>
      <c r="L558" t="s">
        <v>71</v>
      </c>
      <c r="M558" t="s">
        <v>57</v>
      </c>
      <c r="N558" t="s">
        <v>51</v>
      </c>
      <c r="O558" t="s">
        <v>52</v>
      </c>
      <c r="P558" t="s">
        <v>93</v>
      </c>
      <c r="Q558" t="s">
        <v>45</v>
      </c>
      <c r="R558" t="s">
        <v>74</v>
      </c>
      <c r="S558" t="s">
        <v>64</v>
      </c>
      <c r="T558" t="s">
        <v>37</v>
      </c>
      <c r="U558" t="s">
        <v>38</v>
      </c>
      <c r="V558" t="s">
        <v>65</v>
      </c>
      <c r="W558" t="s">
        <v>65</v>
      </c>
      <c r="X558" t="s">
        <v>65</v>
      </c>
      <c r="Y558" t="s">
        <v>38</v>
      </c>
      <c r="Z558" t="s">
        <v>65</v>
      </c>
      <c r="AA558" t="s">
        <v>39</v>
      </c>
    </row>
    <row r="559" spans="1:27" x14ac:dyDescent="0.25">
      <c r="A559" t="s">
        <v>26</v>
      </c>
      <c r="B559">
        <v>2</v>
      </c>
      <c r="C559">
        <v>2</v>
      </c>
      <c r="D559" t="s">
        <v>29</v>
      </c>
      <c r="E559">
        <v>42</v>
      </c>
      <c r="F559" t="str">
        <f t="shared" si="16"/>
        <v>30-49</v>
      </c>
      <c r="G559" t="s">
        <v>27</v>
      </c>
      <c r="H559" t="s">
        <v>95</v>
      </c>
      <c r="I559" t="str">
        <f t="shared" si="17"/>
        <v>Low Income</v>
      </c>
      <c r="J559" t="s">
        <v>41</v>
      </c>
      <c r="K559" t="s">
        <v>42</v>
      </c>
      <c r="L559" t="s">
        <v>71</v>
      </c>
      <c r="M559" t="s">
        <v>50</v>
      </c>
      <c r="N559" t="s">
        <v>32</v>
      </c>
      <c r="O559" t="s">
        <v>52</v>
      </c>
      <c r="P559" t="s">
        <v>63</v>
      </c>
      <c r="Q559" t="s">
        <v>73</v>
      </c>
      <c r="R559" t="s">
        <v>74</v>
      </c>
      <c r="S559" t="s">
        <v>64</v>
      </c>
      <c r="T559" t="s">
        <v>46</v>
      </c>
      <c r="U559" t="s">
        <v>38</v>
      </c>
      <c r="V559" t="s">
        <v>65</v>
      </c>
      <c r="W559" t="s">
        <v>38</v>
      </c>
      <c r="X559" t="s">
        <v>65</v>
      </c>
      <c r="Y559" t="s">
        <v>38</v>
      </c>
      <c r="Z559" t="s">
        <v>65</v>
      </c>
      <c r="AA559" t="s">
        <v>39</v>
      </c>
    </row>
    <row r="560" spans="1:27" x14ac:dyDescent="0.25">
      <c r="A560" t="s">
        <v>55</v>
      </c>
      <c r="B560">
        <v>3</v>
      </c>
      <c r="C560">
        <v>3</v>
      </c>
      <c r="D560" t="s">
        <v>29</v>
      </c>
      <c r="E560">
        <v>19</v>
      </c>
      <c r="F560" t="str">
        <f t="shared" si="16"/>
        <v>18-29</v>
      </c>
      <c r="G560" t="s">
        <v>87</v>
      </c>
      <c r="H560" t="s">
        <v>94</v>
      </c>
      <c r="I560" t="str">
        <f t="shared" si="17"/>
        <v>Low Income</v>
      </c>
      <c r="J560" t="s">
        <v>41</v>
      </c>
      <c r="K560" t="s">
        <v>96</v>
      </c>
      <c r="L560" t="s">
        <v>71</v>
      </c>
      <c r="M560" t="s">
        <v>57</v>
      </c>
      <c r="N560" t="s">
        <v>32</v>
      </c>
      <c r="O560" t="s">
        <v>44</v>
      </c>
      <c r="P560" t="s">
        <v>53</v>
      </c>
      <c r="Q560" t="s">
        <v>45</v>
      </c>
      <c r="R560" t="s">
        <v>36</v>
      </c>
      <c r="S560" t="s">
        <v>64</v>
      </c>
      <c r="T560" t="s">
        <v>37</v>
      </c>
      <c r="U560" t="s">
        <v>38</v>
      </c>
      <c r="V560" t="s">
        <v>65</v>
      </c>
      <c r="W560" t="s">
        <v>65</v>
      </c>
      <c r="X560" t="s">
        <v>38</v>
      </c>
      <c r="Y560" t="s">
        <v>38</v>
      </c>
      <c r="Z560" t="s">
        <v>38</v>
      </c>
      <c r="AA560" t="s">
        <v>47</v>
      </c>
    </row>
    <row r="561" spans="1:27" x14ac:dyDescent="0.25">
      <c r="A561" t="s">
        <v>26</v>
      </c>
      <c r="B561">
        <v>4</v>
      </c>
      <c r="C561">
        <v>3</v>
      </c>
      <c r="D561" t="s">
        <v>29</v>
      </c>
      <c r="E561">
        <v>44</v>
      </c>
      <c r="F561" t="str">
        <f t="shared" si="16"/>
        <v>30-49</v>
      </c>
      <c r="G561" t="s">
        <v>27</v>
      </c>
      <c r="H561" t="s">
        <v>75</v>
      </c>
      <c r="I561" t="str">
        <f t="shared" si="17"/>
        <v>Middle Income</v>
      </c>
      <c r="J561" t="s">
        <v>41</v>
      </c>
      <c r="K561" t="s">
        <v>42</v>
      </c>
      <c r="L561" t="s">
        <v>71</v>
      </c>
      <c r="M561" t="s">
        <v>67</v>
      </c>
      <c r="N561" t="s">
        <v>32</v>
      </c>
      <c r="O561" t="s">
        <v>79</v>
      </c>
      <c r="P561" t="s">
        <v>53</v>
      </c>
      <c r="Q561" t="s">
        <v>45</v>
      </c>
      <c r="R561" t="s">
        <v>74</v>
      </c>
      <c r="S561" t="s">
        <v>64</v>
      </c>
      <c r="T561" t="s">
        <v>46</v>
      </c>
      <c r="U561" t="s">
        <v>38</v>
      </c>
      <c r="V561" t="s">
        <v>38</v>
      </c>
      <c r="W561" t="s">
        <v>38</v>
      </c>
      <c r="X561" t="s">
        <v>38</v>
      </c>
      <c r="Y561" t="s">
        <v>38</v>
      </c>
      <c r="Z561" t="s">
        <v>38</v>
      </c>
      <c r="AA561" t="s">
        <v>60</v>
      </c>
    </row>
    <row r="562" spans="1:27" x14ac:dyDescent="0.25">
      <c r="A562" t="s">
        <v>26</v>
      </c>
      <c r="B562">
        <v>2</v>
      </c>
      <c r="C562">
        <v>2</v>
      </c>
      <c r="D562" t="s">
        <v>29</v>
      </c>
      <c r="E562">
        <v>61</v>
      </c>
      <c r="F562" t="str">
        <f t="shared" si="16"/>
        <v>50-64</v>
      </c>
      <c r="G562" t="s">
        <v>169</v>
      </c>
      <c r="H562" t="s">
        <v>75</v>
      </c>
      <c r="I562" t="str">
        <f t="shared" si="17"/>
        <v>Middle Income</v>
      </c>
      <c r="J562" t="s">
        <v>41</v>
      </c>
      <c r="K562" t="s">
        <v>42</v>
      </c>
      <c r="L562" t="s">
        <v>71</v>
      </c>
      <c r="M562" t="s">
        <v>43</v>
      </c>
      <c r="N562" t="s">
        <v>51</v>
      </c>
      <c r="O562" t="s">
        <v>62</v>
      </c>
      <c r="P562" t="s">
        <v>53</v>
      </c>
      <c r="Q562" t="s">
        <v>45</v>
      </c>
      <c r="R562" t="s">
        <v>54</v>
      </c>
      <c r="S562" t="s">
        <v>54</v>
      </c>
      <c r="T562" t="s">
        <v>46</v>
      </c>
      <c r="U562" t="s">
        <v>38</v>
      </c>
      <c r="V562" t="s">
        <v>38</v>
      </c>
      <c r="W562" t="s">
        <v>38</v>
      </c>
      <c r="X562" t="s">
        <v>38</v>
      </c>
      <c r="Y562" t="s">
        <v>38</v>
      </c>
      <c r="Z562" t="s">
        <v>38</v>
      </c>
      <c r="AA562" t="s">
        <v>47</v>
      </c>
    </row>
    <row r="563" spans="1:27" x14ac:dyDescent="0.25">
      <c r="A563" t="s">
        <v>111</v>
      </c>
      <c r="B563">
        <v>3</v>
      </c>
      <c r="C563">
        <v>2</v>
      </c>
      <c r="D563" t="s">
        <v>29</v>
      </c>
      <c r="E563">
        <v>52</v>
      </c>
      <c r="F563" t="str">
        <f t="shared" si="16"/>
        <v>50-64</v>
      </c>
      <c r="G563" t="s">
        <v>87</v>
      </c>
      <c r="H563" t="s">
        <v>75</v>
      </c>
      <c r="I563" t="str">
        <f t="shared" si="17"/>
        <v>Middle Income</v>
      </c>
      <c r="J563" t="s">
        <v>41</v>
      </c>
      <c r="K563" t="s">
        <v>42</v>
      </c>
      <c r="L563" t="s">
        <v>71</v>
      </c>
      <c r="M563" t="s">
        <v>57</v>
      </c>
      <c r="N563" t="s">
        <v>51</v>
      </c>
      <c r="O563" t="s">
        <v>98</v>
      </c>
      <c r="P563" t="s">
        <v>53</v>
      </c>
      <c r="Q563" t="s">
        <v>73</v>
      </c>
      <c r="R563" t="s">
        <v>54</v>
      </c>
      <c r="S563" t="s">
        <v>36</v>
      </c>
      <c r="T563" t="s">
        <v>37</v>
      </c>
      <c r="U563" t="s">
        <v>65</v>
      </c>
      <c r="V563" t="s">
        <v>38</v>
      </c>
      <c r="W563" t="s">
        <v>38</v>
      </c>
      <c r="X563" t="s">
        <v>65</v>
      </c>
      <c r="Y563" t="s">
        <v>65</v>
      </c>
      <c r="Z563" t="s">
        <v>38</v>
      </c>
      <c r="AA563" t="s">
        <v>60</v>
      </c>
    </row>
    <row r="564" spans="1:27" x14ac:dyDescent="0.25">
      <c r="A564" t="s">
        <v>48</v>
      </c>
      <c r="B564">
        <v>4</v>
      </c>
      <c r="C564">
        <v>4</v>
      </c>
      <c r="D564" t="s">
        <v>29</v>
      </c>
      <c r="E564">
        <v>70</v>
      </c>
      <c r="F564" t="str">
        <f t="shared" si="16"/>
        <v>65+</v>
      </c>
      <c r="G564" t="s">
        <v>105</v>
      </c>
      <c r="H564" t="s">
        <v>106</v>
      </c>
      <c r="I564" t="s">
        <v>176</v>
      </c>
      <c r="J564" t="s">
        <v>41</v>
      </c>
      <c r="K564" t="s">
        <v>42</v>
      </c>
      <c r="L564" t="s">
        <v>85</v>
      </c>
      <c r="M564" t="s">
        <v>67</v>
      </c>
      <c r="N564" t="s">
        <v>32</v>
      </c>
      <c r="O564" t="s">
        <v>52</v>
      </c>
      <c r="P564" t="s">
        <v>53</v>
      </c>
      <c r="Q564" t="s">
        <v>73</v>
      </c>
      <c r="R564" t="s">
        <v>74</v>
      </c>
      <c r="S564" t="s">
        <v>64</v>
      </c>
      <c r="T564" t="s">
        <v>37</v>
      </c>
      <c r="U564" t="s">
        <v>38</v>
      </c>
      <c r="V564" t="s">
        <v>38</v>
      </c>
      <c r="W564" t="s">
        <v>38</v>
      </c>
      <c r="X564" t="s">
        <v>38</v>
      </c>
      <c r="Y564" t="s">
        <v>65</v>
      </c>
      <c r="Z564" t="s">
        <v>38</v>
      </c>
      <c r="AA564" t="s">
        <v>39</v>
      </c>
    </row>
    <row r="565" spans="1:27" x14ac:dyDescent="0.25">
      <c r="A565" t="s">
        <v>26</v>
      </c>
      <c r="B565">
        <v>3</v>
      </c>
      <c r="C565">
        <v>2</v>
      </c>
      <c r="D565" t="s">
        <v>29</v>
      </c>
      <c r="E565">
        <v>33</v>
      </c>
      <c r="F565" t="str">
        <f t="shared" si="16"/>
        <v>30-49</v>
      </c>
      <c r="G565" t="s">
        <v>87</v>
      </c>
      <c r="H565" t="s">
        <v>75</v>
      </c>
      <c r="I565" t="str">
        <f t="shared" si="17"/>
        <v>Middle Income</v>
      </c>
      <c r="J565" t="s">
        <v>29</v>
      </c>
      <c r="K565" t="s">
        <v>30</v>
      </c>
      <c r="L565" t="s">
        <v>71</v>
      </c>
      <c r="M565" t="s">
        <v>67</v>
      </c>
      <c r="N565" t="s">
        <v>32</v>
      </c>
      <c r="O565" t="s">
        <v>52</v>
      </c>
      <c r="P565" t="s">
        <v>72</v>
      </c>
      <c r="Q565" t="s">
        <v>45</v>
      </c>
      <c r="R565" t="s">
        <v>36</v>
      </c>
      <c r="S565" t="s">
        <v>64</v>
      </c>
      <c r="T565" t="s">
        <v>81</v>
      </c>
      <c r="U565" t="s">
        <v>38</v>
      </c>
      <c r="V565" t="s">
        <v>38</v>
      </c>
      <c r="W565" t="s">
        <v>65</v>
      </c>
      <c r="X565" t="s">
        <v>38</v>
      </c>
      <c r="Y565" t="s">
        <v>65</v>
      </c>
      <c r="Z565" t="s">
        <v>38</v>
      </c>
      <c r="AA565" t="s">
        <v>39</v>
      </c>
    </row>
    <row r="566" spans="1:27" x14ac:dyDescent="0.25">
      <c r="A566" t="s">
        <v>111</v>
      </c>
      <c r="B566">
        <v>2</v>
      </c>
      <c r="C566">
        <v>2</v>
      </c>
      <c r="D566" t="s">
        <v>29</v>
      </c>
      <c r="E566">
        <v>30</v>
      </c>
      <c r="F566" t="str">
        <f t="shared" si="16"/>
        <v>30-49</v>
      </c>
      <c r="G566" t="s">
        <v>87</v>
      </c>
      <c r="H566" t="s">
        <v>95</v>
      </c>
      <c r="I566" t="str">
        <f t="shared" si="17"/>
        <v>Low Income</v>
      </c>
      <c r="J566" t="s">
        <v>29</v>
      </c>
      <c r="K566" t="s">
        <v>112</v>
      </c>
      <c r="L566" t="s">
        <v>71</v>
      </c>
      <c r="M566" t="s">
        <v>57</v>
      </c>
      <c r="N566" t="s">
        <v>32</v>
      </c>
      <c r="O566" t="s">
        <v>52</v>
      </c>
      <c r="P566" t="s">
        <v>34</v>
      </c>
      <c r="Q566" t="s">
        <v>45</v>
      </c>
      <c r="R566" t="s">
        <v>36</v>
      </c>
      <c r="S566" t="s">
        <v>36</v>
      </c>
      <c r="T566" t="s">
        <v>46</v>
      </c>
      <c r="U566" t="s">
        <v>38</v>
      </c>
      <c r="V566" t="s">
        <v>38</v>
      </c>
      <c r="W566" t="s">
        <v>65</v>
      </c>
      <c r="X566" t="s">
        <v>38</v>
      </c>
      <c r="Y566" t="s">
        <v>38</v>
      </c>
      <c r="Z566" t="s">
        <v>38</v>
      </c>
      <c r="AA566" t="s">
        <v>47</v>
      </c>
    </row>
    <row r="567" spans="1:27" x14ac:dyDescent="0.25">
      <c r="A567" t="s">
        <v>55</v>
      </c>
      <c r="B567">
        <v>2</v>
      </c>
      <c r="C567">
        <v>2</v>
      </c>
      <c r="D567" t="s">
        <v>29</v>
      </c>
      <c r="E567">
        <v>34</v>
      </c>
      <c r="F567" t="str">
        <f t="shared" si="16"/>
        <v>30-49</v>
      </c>
      <c r="G567" t="s">
        <v>87</v>
      </c>
      <c r="H567" t="s">
        <v>70</v>
      </c>
      <c r="I567" t="str">
        <f t="shared" si="17"/>
        <v>High Income</v>
      </c>
      <c r="J567" t="s">
        <v>41</v>
      </c>
      <c r="K567" t="s">
        <v>42</v>
      </c>
      <c r="L567" t="s">
        <v>71</v>
      </c>
      <c r="M567" t="s">
        <v>57</v>
      </c>
      <c r="N567" t="s">
        <v>51</v>
      </c>
      <c r="O567" t="s">
        <v>100</v>
      </c>
      <c r="P567" t="s">
        <v>72</v>
      </c>
      <c r="Q567" t="s">
        <v>45</v>
      </c>
      <c r="R567" t="s">
        <v>36</v>
      </c>
      <c r="S567" t="s">
        <v>36</v>
      </c>
      <c r="T567" t="s">
        <v>46</v>
      </c>
      <c r="U567" t="s">
        <v>38</v>
      </c>
      <c r="V567" t="s">
        <v>38</v>
      </c>
      <c r="W567" t="s">
        <v>38</v>
      </c>
      <c r="X567" t="s">
        <v>38</v>
      </c>
      <c r="Y567" t="s">
        <v>38</v>
      </c>
      <c r="Z567" t="s">
        <v>38</v>
      </c>
      <c r="AA567" t="s">
        <v>60</v>
      </c>
    </row>
    <row r="568" spans="1:27" x14ac:dyDescent="0.25">
      <c r="A568" t="s">
        <v>26</v>
      </c>
      <c r="B568">
        <v>3</v>
      </c>
      <c r="C568">
        <v>3</v>
      </c>
      <c r="D568" t="s">
        <v>29</v>
      </c>
      <c r="E568">
        <v>29</v>
      </c>
      <c r="F568" t="str">
        <f t="shared" si="16"/>
        <v>18-29</v>
      </c>
      <c r="G568" t="s">
        <v>168</v>
      </c>
      <c r="H568" t="s">
        <v>49</v>
      </c>
      <c r="I568" t="str">
        <f t="shared" si="17"/>
        <v>Middle Income</v>
      </c>
      <c r="J568" t="s">
        <v>41</v>
      </c>
      <c r="K568" t="s">
        <v>42</v>
      </c>
      <c r="L568" t="s">
        <v>71</v>
      </c>
      <c r="M568" t="s">
        <v>67</v>
      </c>
      <c r="N568" t="s">
        <v>51</v>
      </c>
      <c r="O568" t="s">
        <v>62</v>
      </c>
      <c r="P568" t="s">
        <v>63</v>
      </c>
      <c r="Q568" t="s">
        <v>35</v>
      </c>
      <c r="R568" t="s">
        <v>74</v>
      </c>
      <c r="S568" t="s">
        <v>36</v>
      </c>
      <c r="T568" t="s">
        <v>37</v>
      </c>
      <c r="U568" t="s">
        <v>38</v>
      </c>
      <c r="V568" t="s">
        <v>38</v>
      </c>
      <c r="W568" t="s">
        <v>38</v>
      </c>
      <c r="X568" t="s">
        <v>38</v>
      </c>
      <c r="Y568" t="s">
        <v>65</v>
      </c>
      <c r="Z568" t="s">
        <v>65</v>
      </c>
      <c r="AA568" t="s">
        <v>60</v>
      </c>
    </row>
    <row r="569" spans="1:27" x14ac:dyDescent="0.25">
      <c r="A569" t="s">
        <v>55</v>
      </c>
      <c r="B569">
        <v>1</v>
      </c>
      <c r="C569">
        <v>1</v>
      </c>
      <c r="D569" t="s">
        <v>29</v>
      </c>
      <c r="E569">
        <v>38</v>
      </c>
      <c r="F569" t="str">
        <f t="shared" si="16"/>
        <v>30-49</v>
      </c>
      <c r="G569" t="s">
        <v>69</v>
      </c>
      <c r="H569" t="s">
        <v>75</v>
      </c>
      <c r="I569" t="str">
        <f t="shared" si="17"/>
        <v>Middle Income</v>
      </c>
      <c r="J569" t="s">
        <v>41</v>
      </c>
      <c r="K569" t="s">
        <v>42</v>
      </c>
      <c r="L569" t="s">
        <v>71</v>
      </c>
      <c r="M569" t="s">
        <v>50</v>
      </c>
      <c r="N569" t="s">
        <v>51</v>
      </c>
      <c r="O569" t="s">
        <v>79</v>
      </c>
      <c r="P569" t="s">
        <v>72</v>
      </c>
      <c r="Q569" t="s">
        <v>45</v>
      </c>
      <c r="R569" t="s">
        <v>36</v>
      </c>
      <c r="S569" t="s">
        <v>36</v>
      </c>
      <c r="T569" t="s">
        <v>37</v>
      </c>
      <c r="U569" t="s">
        <v>38</v>
      </c>
      <c r="V569" t="s">
        <v>38</v>
      </c>
      <c r="W569" t="s">
        <v>38</v>
      </c>
      <c r="X569" t="s">
        <v>38</v>
      </c>
      <c r="Y569" t="s">
        <v>38</v>
      </c>
      <c r="Z569" t="s">
        <v>38</v>
      </c>
      <c r="AA569" t="s">
        <v>60</v>
      </c>
    </row>
    <row r="570" spans="1:27" x14ac:dyDescent="0.25">
      <c r="A570" t="s">
        <v>26</v>
      </c>
      <c r="B570">
        <v>2</v>
      </c>
      <c r="C570">
        <v>2</v>
      </c>
      <c r="D570" t="s">
        <v>29</v>
      </c>
      <c r="E570">
        <v>61</v>
      </c>
      <c r="F570" t="str">
        <f t="shared" si="16"/>
        <v>50-64</v>
      </c>
      <c r="G570" t="s">
        <v>27</v>
      </c>
      <c r="H570" t="s">
        <v>56</v>
      </c>
      <c r="I570" t="str">
        <f t="shared" si="17"/>
        <v>Low Income</v>
      </c>
      <c r="J570" t="s">
        <v>29</v>
      </c>
      <c r="K570" t="s">
        <v>30</v>
      </c>
      <c r="L570" t="s">
        <v>71</v>
      </c>
      <c r="M570" t="s">
        <v>67</v>
      </c>
      <c r="N570" t="s">
        <v>32</v>
      </c>
      <c r="O570" t="s">
        <v>62</v>
      </c>
      <c r="P570" t="s">
        <v>53</v>
      </c>
      <c r="Q570" t="s">
        <v>45</v>
      </c>
      <c r="R570" t="s">
        <v>74</v>
      </c>
      <c r="S570" t="s">
        <v>64</v>
      </c>
      <c r="T570" t="s">
        <v>46</v>
      </c>
      <c r="U570" t="s">
        <v>65</v>
      </c>
      <c r="V570" t="s">
        <v>65</v>
      </c>
      <c r="W570" t="s">
        <v>65</v>
      </c>
      <c r="X570" t="s">
        <v>38</v>
      </c>
      <c r="Y570" t="s">
        <v>38</v>
      </c>
      <c r="Z570" t="s">
        <v>65</v>
      </c>
      <c r="AA570" t="s">
        <v>47</v>
      </c>
    </row>
    <row r="571" spans="1:27" x14ac:dyDescent="0.25">
      <c r="A571" t="s">
        <v>26</v>
      </c>
      <c r="B571">
        <v>2</v>
      </c>
      <c r="C571">
        <v>2</v>
      </c>
      <c r="D571" t="s">
        <v>29</v>
      </c>
      <c r="E571">
        <v>68</v>
      </c>
      <c r="F571" t="str">
        <f t="shared" si="16"/>
        <v>65+</v>
      </c>
      <c r="G571" t="s">
        <v>27</v>
      </c>
      <c r="H571" t="s">
        <v>66</v>
      </c>
      <c r="I571" t="str">
        <f t="shared" si="17"/>
        <v>Refused</v>
      </c>
      <c r="J571" t="s">
        <v>41</v>
      </c>
      <c r="K571" t="s">
        <v>42</v>
      </c>
      <c r="L571" t="s">
        <v>61</v>
      </c>
      <c r="M571" t="s">
        <v>31</v>
      </c>
      <c r="N571" t="s">
        <v>51</v>
      </c>
      <c r="O571" t="s">
        <v>33</v>
      </c>
      <c r="P571" t="s">
        <v>53</v>
      </c>
      <c r="Q571" t="s">
        <v>45</v>
      </c>
      <c r="R571" t="s">
        <v>34</v>
      </c>
      <c r="S571" t="s">
        <v>54</v>
      </c>
      <c r="T571" t="s">
        <v>37</v>
      </c>
      <c r="U571" t="s">
        <v>38</v>
      </c>
      <c r="V571" t="s">
        <v>34</v>
      </c>
      <c r="W571" t="s">
        <v>38</v>
      </c>
      <c r="X571" t="s">
        <v>38</v>
      </c>
      <c r="Y571" t="s">
        <v>34</v>
      </c>
      <c r="Z571" t="s">
        <v>38</v>
      </c>
      <c r="AA571" t="s">
        <v>60</v>
      </c>
    </row>
    <row r="572" spans="1:27" x14ac:dyDescent="0.25">
      <c r="A572" t="s">
        <v>26</v>
      </c>
      <c r="B572">
        <v>2</v>
      </c>
      <c r="C572">
        <v>2</v>
      </c>
      <c r="D572" t="s">
        <v>29</v>
      </c>
      <c r="E572">
        <v>77</v>
      </c>
      <c r="F572" t="str">
        <f t="shared" si="16"/>
        <v>65+</v>
      </c>
      <c r="G572" t="s">
        <v>69</v>
      </c>
      <c r="H572" t="s">
        <v>49</v>
      </c>
      <c r="I572" t="str">
        <f t="shared" si="17"/>
        <v>Middle Income</v>
      </c>
      <c r="J572" t="s">
        <v>41</v>
      </c>
      <c r="K572" t="s">
        <v>42</v>
      </c>
      <c r="L572" t="s">
        <v>71</v>
      </c>
      <c r="M572" t="s">
        <v>50</v>
      </c>
      <c r="N572" t="s">
        <v>32</v>
      </c>
      <c r="O572" t="s">
        <v>98</v>
      </c>
      <c r="P572" t="s">
        <v>53</v>
      </c>
      <c r="Q572" t="s">
        <v>73</v>
      </c>
      <c r="R572" t="s">
        <v>36</v>
      </c>
      <c r="S572" t="s">
        <v>54</v>
      </c>
      <c r="T572" t="s">
        <v>37</v>
      </c>
      <c r="U572" t="s">
        <v>38</v>
      </c>
      <c r="V572" t="s">
        <v>65</v>
      </c>
      <c r="W572" t="s">
        <v>65</v>
      </c>
      <c r="X572" t="s">
        <v>38</v>
      </c>
      <c r="Y572" t="s">
        <v>38</v>
      </c>
      <c r="Z572" t="s">
        <v>38</v>
      </c>
      <c r="AA572" t="s">
        <v>39</v>
      </c>
    </row>
    <row r="573" spans="1:27" x14ac:dyDescent="0.25">
      <c r="A573" t="s">
        <v>26</v>
      </c>
      <c r="B573">
        <v>3</v>
      </c>
      <c r="C573">
        <v>3</v>
      </c>
      <c r="D573" t="s">
        <v>29</v>
      </c>
      <c r="E573">
        <v>40</v>
      </c>
      <c r="F573" t="str">
        <f t="shared" si="16"/>
        <v>30-49</v>
      </c>
      <c r="G573" t="s">
        <v>169</v>
      </c>
      <c r="H573" t="s">
        <v>28</v>
      </c>
      <c r="I573" t="str">
        <f t="shared" si="17"/>
        <v>Low Income</v>
      </c>
      <c r="J573" t="s">
        <v>29</v>
      </c>
      <c r="K573" t="s">
        <v>30</v>
      </c>
      <c r="L573" t="s">
        <v>71</v>
      </c>
      <c r="M573" t="s">
        <v>43</v>
      </c>
      <c r="N573" t="s">
        <v>32</v>
      </c>
      <c r="O573" t="s">
        <v>52</v>
      </c>
      <c r="P573" t="s">
        <v>53</v>
      </c>
      <c r="Q573" t="s">
        <v>45</v>
      </c>
      <c r="R573" t="s">
        <v>74</v>
      </c>
      <c r="S573" t="s">
        <v>64</v>
      </c>
      <c r="T573" t="s">
        <v>37</v>
      </c>
      <c r="U573" t="s">
        <v>38</v>
      </c>
      <c r="V573" t="s">
        <v>38</v>
      </c>
      <c r="W573" t="s">
        <v>65</v>
      </c>
      <c r="X573" t="s">
        <v>38</v>
      </c>
      <c r="Y573" t="s">
        <v>38</v>
      </c>
      <c r="Z573" t="s">
        <v>38</v>
      </c>
      <c r="AA573" t="s">
        <v>47</v>
      </c>
    </row>
    <row r="574" spans="1:27" x14ac:dyDescent="0.25">
      <c r="A574" t="s">
        <v>26</v>
      </c>
      <c r="B574">
        <v>4</v>
      </c>
      <c r="C574">
        <v>4</v>
      </c>
      <c r="D574" t="s">
        <v>29</v>
      </c>
      <c r="E574">
        <v>28</v>
      </c>
      <c r="F574" t="str">
        <f t="shared" si="16"/>
        <v>18-29</v>
      </c>
      <c r="G574" t="s">
        <v>169</v>
      </c>
      <c r="H574" t="s">
        <v>49</v>
      </c>
      <c r="I574" t="str">
        <f t="shared" si="17"/>
        <v>Middle Income</v>
      </c>
      <c r="J574" t="s">
        <v>41</v>
      </c>
      <c r="K574" t="s">
        <v>42</v>
      </c>
      <c r="L574" t="s">
        <v>71</v>
      </c>
      <c r="M574" t="s">
        <v>67</v>
      </c>
      <c r="N574" t="s">
        <v>32</v>
      </c>
      <c r="O574" t="s">
        <v>90</v>
      </c>
      <c r="P574" t="s">
        <v>72</v>
      </c>
      <c r="Q574" t="s">
        <v>45</v>
      </c>
      <c r="R574" t="s">
        <v>36</v>
      </c>
      <c r="S574" t="s">
        <v>64</v>
      </c>
      <c r="T574" t="s">
        <v>46</v>
      </c>
      <c r="U574" t="s">
        <v>38</v>
      </c>
      <c r="V574" t="s">
        <v>65</v>
      </c>
      <c r="W574" t="s">
        <v>38</v>
      </c>
      <c r="X574" t="s">
        <v>38</v>
      </c>
      <c r="Y574" t="s">
        <v>38</v>
      </c>
      <c r="Z574" t="s">
        <v>38</v>
      </c>
      <c r="AA574" t="s">
        <v>39</v>
      </c>
    </row>
    <row r="575" spans="1:27" x14ac:dyDescent="0.25">
      <c r="A575" t="s">
        <v>55</v>
      </c>
      <c r="B575">
        <v>2</v>
      </c>
      <c r="C575">
        <v>2</v>
      </c>
      <c r="D575" t="s">
        <v>29</v>
      </c>
      <c r="E575">
        <v>32</v>
      </c>
      <c r="F575" t="str">
        <f t="shared" si="16"/>
        <v>30-49</v>
      </c>
      <c r="G575" t="s">
        <v>169</v>
      </c>
      <c r="H575" t="s">
        <v>75</v>
      </c>
      <c r="I575" t="str">
        <f t="shared" si="17"/>
        <v>Middle Income</v>
      </c>
      <c r="J575" t="s">
        <v>41</v>
      </c>
      <c r="K575" t="s">
        <v>42</v>
      </c>
      <c r="L575" t="s">
        <v>71</v>
      </c>
      <c r="M575" t="s">
        <v>57</v>
      </c>
      <c r="N575" t="s">
        <v>32</v>
      </c>
      <c r="O575" t="s">
        <v>79</v>
      </c>
      <c r="P575" t="s">
        <v>92</v>
      </c>
      <c r="Q575" t="s">
        <v>45</v>
      </c>
      <c r="R575" t="s">
        <v>36</v>
      </c>
      <c r="S575" t="s">
        <v>36</v>
      </c>
      <c r="T575" t="s">
        <v>59</v>
      </c>
      <c r="U575" t="s">
        <v>38</v>
      </c>
      <c r="V575" t="s">
        <v>65</v>
      </c>
      <c r="W575" t="s">
        <v>65</v>
      </c>
      <c r="X575" t="s">
        <v>38</v>
      </c>
      <c r="Y575" t="s">
        <v>38</v>
      </c>
      <c r="Z575" t="s">
        <v>38</v>
      </c>
      <c r="AA575" t="s">
        <v>39</v>
      </c>
    </row>
    <row r="576" spans="1:27" x14ac:dyDescent="0.25">
      <c r="A576" t="s">
        <v>26</v>
      </c>
      <c r="B576">
        <v>4</v>
      </c>
      <c r="C576">
        <v>2</v>
      </c>
      <c r="D576" t="s">
        <v>29</v>
      </c>
      <c r="E576">
        <v>39</v>
      </c>
      <c r="F576" t="str">
        <f t="shared" si="16"/>
        <v>30-49</v>
      </c>
      <c r="G576" t="s">
        <v>168</v>
      </c>
      <c r="H576" t="s">
        <v>49</v>
      </c>
      <c r="I576" t="str">
        <f t="shared" si="17"/>
        <v>Middle Income</v>
      </c>
      <c r="J576" t="s">
        <v>29</v>
      </c>
      <c r="K576" t="s">
        <v>30</v>
      </c>
      <c r="L576" t="s">
        <v>71</v>
      </c>
      <c r="M576" t="s">
        <v>57</v>
      </c>
      <c r="N576" t="s">
        <v>51</v>
      </c>
      <c r="O576" t="s">
        <v>52</v>
      </c>
      <c r="P576" t="s">
        <v>89</v>
      </c>
      <c r="Q576" t="s">
        <v>45</v>
      </c>
      <c r="R576" t="s">
        <v>74</v>
      </c>
      <c r="S576" t="s">
        <v>64</v>
      </c>
      <c r="T576" t="s">
        <v>37</v>
      </c>
      <c r="U576" t="s">
        <v>38</v>
      </c>
      <c r="V576" t="s">
        <v>38</v>
      </c>
      <c r="W576" t="s">
        <v>38</v>
      </c>
      <c r="X576" t="s">
        <v>38</v>
      </c>
      <c r="Y576" t="s">
        <v>38</v>
      </c>
      <c r="Z576" t="s">
        <v>38</v>
      </c>
      <c r="AA576" t="s">
        <v>60</v>
      </c>
    </row>
    <row r="577" spans="1:27" x14ac:dyDescent="0.25">
      <c r="A577" t="s">
        <v>26</v>
      </c>
      <c r="B577">
        <v>3</v>
      </c>
      <c r="C577">
        <v>3</v>
      </c>
      <c r="D577" t="s">
        <v>29</v>
      </c>
      <c r="E577">
        <v>58</v>
      </c>
      <c r="F577" t="str">
        <f t="shared" si="16"/>
        <v>50-64</v>
      </c>
      <c r="G577" t="s">
        <v>69</v>
      </c>
      <c r="H577" t="s">
        <v>82</v>
      </c>
      <c r="I577" t="str">
        <f t="shared" si="17"/>
        <v>High Income</v>
      </c>
      <c r="J577" t="s">
        <v>41</v>
      </c>
      <c r="K577" t="s">
        <v>42</v>
      </c>
      <c r="L577" t="s">
        <v>71</v>
      </c>
      <c r="M577" t="s">
        <v>57</v>
      </c>
      <c r="N577" t="s">
        <v>32</v>
      </c>
      <c r="O577" t="s">
        <v>79</v>
      </c>
      <c r="P577" t="s">
        <v>53</v>
      </c>
      <c r="Q577" t="s">
        <v>35</v>
      </c>
      <c r="R577" t="s">
        <v>36</v>
      </c>
      <c r="S577" t="s">
        <v>36</v>
      </c>
      <c r="T577" t="s">
        <v>59</v>
      </c>
      <c r="U577" t="s">
        <v>38</v>
      </c>
      <c r="V577" t="s">
        <v>65</v>
      </c>
      <c r="W577" t="s">
        <v>65</v>
      </c>
      <c r="X577" t="s">
        <v>38</v>
      </c>
      <c r="Y577" t="s">
        <v>38</v>
      </c>
      <c r="Z577" t="s">
        <v>38</v>
      </c>
      <c r="AA577" t="s">
        <v>39</v>
      </c>
    </row>
    <row r="578" spans="1:27" x14ac:dyDescent="0.25">
      <c r="A578" t="s">
        <v>26</v>
      </c>
      <c r="B578">
        <v>3</v>
      </c>
      <c r="C578">
        <v>3</v>
      </c>
      <c r="D578" t="s">
        <v>29</v>
      </c>
      <c r="E578">
        <v>56</v>
      </c>
      <c r="F578" t="str">
        <f t="shared" si="16"/>
        <v>50-64</v>
      </c>
      <c r="G578" t="s">
        <v>168</v>
      </c>
      <c r="H578" t="s">
        <v>28</v>
      </c>
      <c r="I578" t="str">
        <f t="shared" si="17"/>
        <v>Low Income</v>
      </c>
      <c r="J578" t="s">
        <v>41</v>
      </c>
      <c r="K578" t="s">
        <v>42</v>
      </c>
      <c r="L578" t="s">
        <v>71</v>
      </c>
      <c r="M578" t="s">
        <v>67</v>
      </c>
      <c r="N578" t="s">
        <v>51</v>
      </c>
      <c r="O578" t="s">
        <v>62</v>
      </c>
      <c r="P578" t="s">
        <v>93</v>
      </c>
      <c r="Q578" t="s">
        <v>73</v>
      </c>
      <c r="R578" t="s">
        <v>36</v>
      </c>
      <c r="S578" t="s">
        <v>36</v>
      </c>
      <c r="T578" t="s">
        <v>37</v>
      </c>
      <c r="U578" t="s">
        <v>38</v>
      </c>
      <c r="V578" t="s">
        <v>65</v>
      </c>
      <c r="W578" t="s">
        <v>65</v>
      </c>
      <c r="X578" t="s">
        <v>38</v>
      </c>
      <c r="Y578" t="s">
        <v>38</v>
      </c>
      <c r="Z578" t="s">
        <v>38</v>
      </c>
      <c r="AA578" t="s">
        <v>60</v>
      </c>
    </row>
    <row r="579" spans="1:27" x14ac:dyDescent="0.25">
      <c r="A579" t="s">
        <v>55</v>
      </c>
      <c r="B579">
        <v>2</v>
      </c>
      <c r="C579">
        <v>2</v>
      </c>
      <c r="D579" t="s">
        <v>29</v>
      </c>
      <c r="E579">
        <v>24</v>
      </c>
      <c r="F579" t="str">
        <f t="shared" ref="F579:F642" si="18">IF(E579&lt;30, "18-29", IF(E579&lt;50, "30-49", IF(E579&lt;65, "50-64", "65+")))</f>
        <v>18-29</v>
      </c>
      <c r="G579" t="s">
        <v>169</v>
      </c>
      <c r="H579" t="s">
        <v>75</v>
      </c>
      <c r="I579" t="str">
        <f t="shared" ref="I579:I642" si="19">IF(H579="Refused", "Refused",
   IF(LEFT(H579,4)="Less",
      IF(VALUE(MID(H579,10,FIND(" ",H579&amp;" ",10)-10))&lt;=49999, "Low Income",
         IF(VALUE(MID(H579,10,FIND(" ",H579&amp;" ",10)-10))&lt;=99999, "Middle Income", "High Income")),
   IF(VALUE(MID(H579,2,FIND(" ",H579)-2))&lt;=49999, "Low Income",
      IF(VALUE(MID(H579,2,FIND(" ",H579)-2))&lt;=99999, "Middle Income", "High Income"))))</f>
        <v>Middle Income</v>
      </c>
      <c r="J579" t="s">
        <v>41</v>
      </c>
      <c r="K579" t="s">
        <v>42</v>
      </c>
      <c r="L579" t="s">
        <v>71</v>
      </c>
      <c r="M579" t="s">
        <v>50</v>
      </c>
      <c r="N579" t="s">
        <v>51</v>
      </c>
      <c r="O579" t="s">
        <v>79</v>
      </c>
      <c r="P579" t="s">
        <v>53</v>
      </c>
      <c r="Q579" t="s">
        <v>45</v>
      </c>
      <c r="R579" t="s">
        <v>36</v>
      </c>
      <c r="S579" t="s">
        <v>64</v>
      </c>
      <c r="T579" t="s">
        <v>37</v>
      </c>
      <c r="U579" t="s">
        <v>38</v>
      </c>
      <c r="V579" t="s">
        <v>38</v>
      </c>
      <c r="W579" t="s">
        <v>38</v>
      </c>
      <c r="X579" t="s">
        <v>38</v>
      </c>
      <c r="Y579" t="s">
        <v>38</v>
      </c>
      <c r="Z579" t="s">
        <v>65</v>
      </c>
      <c r="AA579" t="s">
        <v>39</v>
      </c>
    </row>
    <row r="580" spans="1:27" x14ac:dyDescent="0.25">
      <c r="A580" t="s">
        <v>55</v>
      </c>
      <c r="B580">
        <v>4</v>
      </c>
      <c r="C580">
        <v>4</v>
      </c>
      <c r="D580" t="s">
        <v>29</v>
      </c>
      <c r="E580">
        <v>23</v>
      </c>
      <c r="F580" t="str">
        <f t="shared" si="18"/>
        <v>18-29</v>
      </c>
      <c r="G580" t="s">
        <v>87</v>
      </c>
      <c r="H580" t="s">
        <v>40</v>
      </c>
      <c r="I580" t="str">
        <f t="shared" si="19"/>
        <v>High Income</v>
      </c>
      <c r="J580" t="s">
        <v>41</v>
      </c>
      <c r="K580" t="s">
        <v>42</v>
      </c>
      <c r="L580" t="s">
        <v>71</v>
      </c>
      <c r="M580" t="s">
        <v>57</v>
      </c>
      <c r="N580" t="s">
        <v>51</v>
      </c>
      <c r="O580" t="s">
        <v>62</v>
      </c>
      <c r="P580" t="s">
        <v>53</v>
      </c>
      <c r="Q580" t="s">
        <v>35</v>
      </c>
      <c r="R580" t="s">
        <v>74</v>
      </c>
      <c r="S580" t="s">
        <v>64</v>
      </c>
      <c r="T580" t="s">
        <v>81</v>
      </c>
      <c r="U580" t="s">
        <v>38</v>
      </c>
      <c r="V580" t="s">
        <v>38</v>
      </c>
      <c r="W580" t="s">
        <v>38</v>
      </c>
      <c r="X580" t="s">
        <v>38</v>
      </c>
      <c r="Y580" t="s">
        <v>65</v>
      </c>
      <c r="Z580" t="s">
        <v>65</v>
      </c>
      <c r="AA580" t="s">
        <v>47</v>
      </c>
    </row>
    <row r="581" spans="1:27" x14ac:dyDescent="0.25">
      <c r="A581" t="s">
        <v>26</v>
      </c>
      <c r="B581" t="s">
        <v>172</v>
      </c>
      <c r="C581">
        <v>8</v>
      </c>
      <c r="D581" t="s">
        <v>29</v>
      </c>
      <c r="E581">
        <v>29</v>
      </c>
      <c r="F581" t="str">
        <f t="shared" si="18"/>
        <v>18-29</v>
      </c>
      <c r="G581" t="s">
        <v>27</v>
      </c>
      <c r="H581" t="s">
        <v>49</v>
      </c>
      <c r="I581" t="str">
        <f t="shared" si="19"/>
        <v>Middle Income</v>
      </c>
      <c r="J581" t="s">
        <v>41</v>
      </c>
      <c r="K581" t="s">
        <v>96</v>
      </c>
      <c r="L581" t="s">
        <v>85</v>
      </c>
      <c r="M581" t="s">
        <v>66</v>
      </c>
      <c r="N581" t="s">
        <v>51</v>
      </c>
      <c r="O581" t="s">
        <v>79</v>
      </c>
      <c r="P581" t="s">
        <v>34</v>
      </c>
      <c r="Q581" t="s">
        <v>73</v>
      </c>
      <c r="R581" t="s">
        <v>36</v>
      </c>
      <c r="S581" t="s">
        <v>36</v>
      </c>
      <c r="T581" t="s">
        <v>37</v>
      </c>
      <c r="U581" t="s">
        <v>38</v>
      </c>
      <c r="V581" t="s">
        <v>65</v>
      </c>
      <c r="W581" t="s">
        <v>38</v>
      </c>
      <c r="X581" t="s">
        <v>38</v>
      </c>
      <c r="Y581" t="s">
        <v>38</v>
      </c>
      <c r="Z581" t="s">
        <v>38</v>
      </c>
      <c r="AA581" t="s">
        <v>60</v>
      </c>
    </row>
    <row r="582" spans="1:27" x14ac:dyDescent="0.25">
      <c r="A582" t="s">
        <v>83</v>
      </c>
      <c r="B582">
        <v>3</v>
      </c>
      <c r="C582">
        <v>3</v>
      </c>
      <c r="D582" t="s">
        <v>29</v>
      </c>
      <c r="E582">
        <v>60</v>
      </c>
      <c r="F582" t="str">
        <f t="shared" si="18"/>
        <v>50-64</v>
      </c>
      <c r="G582" t="s">
        <v>118</v>
      </c>
      <c r="H582" t="s">
        <v>95</v>
      </c>
      <c r="I582" t="str">
        <f t="shared" si="19"/>
        <v>Low Income</v>
      </c>
      <c r="J582" t="s">
        <v>29</v>
      </c>
      <c r="K582" t="s">
        <v>107</v>
      </c>
      <c r="L582" t="s">
        <v>85</v>
      </c>
      <c r="M582" t="s">
        <v>57</v>
      </c>
      <c r="N582" t="s">
        <v>51</v>
      </c>
      <c r="O582" t="s">
        <v>62</v>
      </c>
      <c r="P582" t="s">
        <v>34</v>
      </c>
      <c r="Q582" t="s">
        <v>73</v>
      </c>
      <c r="R582" t="s">
        <v>36</v>
      </c>
      <c r="S582" t="s">
        <v>64</v>
      </c>
      <c r="T582" t="s">
        <v>37</v>
      </c>
      <c r="U582" t="s">
        <v>65</v>
      </c>
      <c r="V582" t="s">
        <v>38</v>
      </c>
      <c r="W582" t="s">
        <v>38</v>
      </c>
      <c r="X582" t="s">
        <v>38</v>
      </c>
      <c r="Y582" t="s">
        <v>38</v>
      </c>
      <c r="Z582" t="s">
        <v>38</v>
      </c>
      <c r="AA582" t="s">
        <v>39</v>
      </c>
    </row>
    <row r="583" spans="1:27" x14ac:dyDescent="0.25">
      <c r="A583" t="s">
        <v>26</v>
      </c>
      <c r="B583">
        <v>2</v>
      </c>
      <c r="C583">
        <v>2</v>
      </c>
      <c r="D583" t="s">
        <v>29</v>
      </c>
      <c r="E583">
        <v>56</v>
      </c>
      <c r="F583" t="str">
        <f t="shared" si="18"/>
        <v>50-64</v>
      </c>
      <c r="G583" t="s">
        <v>27</v>
      </c>
      <c r="H583" t="s">
        <v>28</v>
      </c>
      <c r="I583" t="str">
        <f t="shared" si="19"/>
        <v>Low Income</v>
      </c>
      <c r="J583" t="s">
        <v>29</v>
      </c>
      <c r="K583" t="s">
        <v>107</v>
      </c>
      <c r="L583" t="s">
        <v>61</v>
      </c>
      <c r="M583" t="s">
        <v>67</v>
      </c>
      <c r="N583" t="s">
        <v>51</v>
      </c>
      <c r="O583" t="s">
        <v>62</v>
      </c>
      <c r="P583" t="s">
        <v>76</v>
      </c>
      <c r="Q583" t="s">
        <v>45</v>
      </c>
      <c r="R583" t="s">
        <v>74</v>
      </c>
      <c r="S583" t="s">
        <v>64</v>
      </c>
      <c r="T583" t="s">
        <v>46</v>
      </c>
      <c r="U583" t="s">
        <v>38</v>
      </c>
      <c r="V583" t="s">
        <v>38</v>
      </c>
      <c r="W583" t="s">
        <v>38</v>
      </c>
      <c r="X583" t="s">
        <v>38</v>
      </c>
      <c r="Y583" t="s">
        <v>38</v>
      </c>
      <c r="Z583" t="s">
        <v>38</v>
      </c>
      <c r="AA583" t="s">
        <v>39</v>
      </c>
    </row>
    <row r="584" spans="1:27" x14ac:dyDescent="0.25">
      <c r="A584" t="s">
        <v>26</v>
      </c>
      <c r="B584">
        <v>2</v>
      </c>
      <c r="C584">
        <v>2</v>
      </c>
      <c r="D584" t="s">
        <v>29</v>
      </c>
      <c r="E584">
        <v>65</v>
      </c>
      <c r="F584" t="str">
        <f t="shared" si="18"/>
        <v>65+</v>
      </c>
      <c r="G584" t="s">
        <v>168</v>
      </c>
      <c r="H584" t="s">
        <v>75</v>
      </c>
      <c r="I584" t="str">
        <f t="shared" si="19"/>
        <v>Middle Income</v>
      </c>
      <c r="J584" t="s">
        <v>29</v>
      </c>
      <c r="K584" t="s">
        <v>107</v>
      </c>
      <c r="L584" t="s">
        <v>71</v>
      </c>
      <c r="M584" t="s">
        <v>67</v>
      </c>
      <c r="N584" t="s">
        <v>32</v>
      </c>
      <c r="O584" t="s">
        <v>33</v>
      </c>
      <c r="P584" t="s">
        <v>53</v>
      </c>
      <c r="Q584" t="s">
        <v>45</v>
      </c>
      <c r="R584" t="s">
        <v>36</v>
      </c>
      <c r="S584" t="s">
        <v>36</v>
      </c>
      <c r="T584" t="s">
        <v>59</v>
      </c>
      <c r="U584" t="s">
        <v>38</v>
      </c>
      <c r="V584" t="s">
        <v>65</v>
      </c>
      <c r="W584" t="s">
        <v>38</v>
      </c>
      <c r="X584" t="s">
        <v>38</v>
      </c>
      <c r="Y584" t="s">
        <v>65</v>
      </c>
      <c r="Z584" t="s">
        <v>38</v>
      </c>
      <c r="AA584" t="s">
        <v>47</v>
      </c>
    </row>
    <row r="585" spans="1:27" x14ac:dyDescent="0.25">
      <c r="A585" t="s">
        <v>66</v>
      </c>
      <c r="B585">
        <v>2</v>
      </c>
      <c r="C585">
        <v>2</v>
      </c>
      <c r="D585" t="s">
        <v>29</v>
      </c>
      <c r="E585">
        <v>53</v>
      </c>
      <c r="F585" t="str">
        <f t="shared" si="18"/>
        <v>50-64</v>
      </c>
      <c r="G585" t="s">
        <v>105</v>
      </c>
      <c r="H585" t="s">
        <v>106</v>
      </c>
      <c r="I585" t="s">
        <v>176</v>
      </c>
      <c r="J585" t="s">
        <v>29</v>
      </c>
      <c r="K585" t="s">
        <v>30</v>
      </c>
      <c r="L585" t="s">
        <v>34</v>
      </c>
      <c r="M585" t="s">
        <v>43</v>
      </c>
      <c r="N585" t="s">
        <v>51</v>
      </c>
      <c r="O585" t="s">
        <v>79</v>
      </c>
      <c r="P585" t="s">
        <v>34</v>
      </c>
      <c r="Q585" t="s">
        <v>34</v>
      </c>
      <c r="R585" t="s">
        <v>34</v>
      </c>
      <c r="S585" t="s">
        <v>34</v>
      </c>
      <c r="T585" t="s">
        <v>37</v>
      </c>
      <c r="U585" t="s">
        <v>34</v>
      </c>
      <c r="V585" t="s">
        <v>65</v>
      </c>
      <c r="W585" t="s">
        <v>34</v>
      </c>
      <c r="X585" t="s">
        <v>34</v>
      </c>
      <c r="Y585" t="s">
        <v>34</v>
      </c>
      <c r="Z585" t="s">
        <v>34</v>
      </c>
      <c r="AA585" t="s">
        <v>47</v>
      </c>
    </row>
    <row r="586" spans="1:27" x14ac:dyDescent="0.25">
      <c r="A586" t="s">
        <v>48</v>
      </c>
      <c r="B586">
        <v>1</v>
      </c>
      <c r="C586">
        <v>1</v>
      </c>
      <c r="D586" t="s">
        <v>29</v>
      </c>
      <c r="E586">
        <v>96</v>
      </c>
      <c r="F586" t="str">
        <f t="shared" si="18"/>
        <v>65+</v>
      </c>
      <c r="G586" t="s">
        <v>69</v>
      </c>
      <c r="H586" t="s">
        <v>75</v>
      </c>
      <c r="I586" t="str">
        <f t="shared" si="19"/>
        <v>Middle Income</v>
      </c>
      <c r="J586" t="s">
        <v>41</v>
      </c>
      <c r="K586" t="s">
        <v>42</v>
      </c>
      <c r="L586" t="s">
        <v>85</v>
      </c>
      <c r="M586" t="s">
        <v>31</v>
      </c>
      <c r="N586" t="s">
        <v>51</v>
      </c>
      <c r="O586" t="s">
        <v>33</v>
      </c>
      <c r="P586" t="s">
        <v>68</v>
      </c>
      <c r="Q586" t="s">
        <v>73</v>
      </c>
      <c r="R586" t="s">
        <v>36</v>
      </c>
      <c r="S586" t="s">
        <v>36</v>
      </c>
      <c r="T586" t="s">
        <v>37</v>
      </c>
      <c r="U586" t="s">
        <v>38</v>
      </c>
      <c r="V586" t="s">
        <v>38</v>
      </c>
      <c r="W586" t="s">
        <v>38</v>
      </c>
      <c r="X586" t="s">
        <v>38</v>
      </c>
      <c r="Y586" t="s">
        <v>38</v>
      </c>
      <c r="Z586" t="s">
        <v>38</v>
      </c>
      <c r="AA586" t="s">
        <v>34</v>
      </c>
    </row>
    <row r="587" spans="1:27" x14ac:dyDescent="0.25">
      <c r="A587" t="s">
        <v>26</v>
      </c>
      <c r="B587">
        <v>4</v>
      </c>
      <c r="C587">
        <v>3</v>
      </c>
      <c r="D587" t="s">
        <v>29</v>
      </c>
      <c r="E587">
        <v>67</v>
      </c>
      <c r="F587" t="str">
        <f t="shared" si="18"/>
        <v>65+</v>
      </c>
      <c r="G587" t="s">
        <v>69</v>
      </c>
      <c r="H587" t="s">
        <v>82</v>
      </c>
      <c r="I587" t="str">
        <f t="shared" si="19"/>
        <v>High Income</v>
      </c>
      <c r="J587" t="s">
        <v>41</v>
      </c>
      <c r="K587" t="s">
        <v>42</v>
      </c>
      <c r="L587" t="s">
        <v>71</v>
      </c>
      <c r="M587" t="s">
        <v>43</v>
      </c>
      <c r="N587" t="s">
        <v>32</v>
      </c>
      <c r="O587" t="s">
        <v>33</v>
      </c>
      <c r="P587" t="s">
        <v>72</v>
      </c>
      <c r="Q587" t="s">
        <v>35</v>
      </c>
      <c r="R587" t="s">
        <v>36</v>
      </c>
      <c r="S587" t="s">
        <v>36</v>
      </c>
      <c r="T587" t="s">
        <v>81</v>
      </c>
      <c r="U587" t="s">
        <v>38</v>
      </c>
      <c r="V587" t="s">
        <v>38</v>
      </c>
      <c r="W587" t="s">
        <v>38</v>
      </c>
      <c r="X587" t="s">
        <v>38</v>
      </c>
      <c r="Y587" t="s">
        <v>38</v>
      </c>
      <c r="Z587" t="s">
        <v>38</v>
      </c>
      <c r="AA587" t="s">
        <v>39</v>
      </c>
    </row>
    <row r="588" spans="1:27" x14ac:dyDescent="0.25">
      <c r="A588" t="s">
        <v>26</v>
      </c>
      <c r="B588">
        <v>2</v>
      </c>
      <c r="C588">
        <v>2</v>
      </c>
      <c r="D588" t="s">
        <v>29</v>
      </c>
      <c r="E588">
        <v>31</v>
      </c>
      <c r="F588" t="str">
        <f t="shared" si="18"/>
        <v>30-49</v>
      </c>
      <c r="G588" t="s">
        <v>27</v>
      </c>
      <c r="H588" t="s">
        <v>95</v>
      </c>
      <c r="I588" t="str">
        <f t="shared" si="19"/>
        <v>Low Income</v>
      </c>
      <c r="J588" t="s">
        <v>41</v>
      </c>
      <c r="K588" t="s">
        <v>42</v>
      </c>
      <c r="L588" t="s">
        <v>71</v>
      </c>
      <c r="M588" t="s">
        <v>43</v>
      </c>
      <c r="N588" t="s">
        <v>51</v>
      </c>
      <c r="O588" t="s">
        <v>103</v>
      </c>
      <c r="P588" t="s">
        <v>53</v>
      </c>
      <c r="Q588" t="s">
        <v>45</v>
      </c>
      <c r="R588" t="s">
        <v>54</v>
      </c>
      <c r="S588" t="s">
        <v>54</v>
      </c>
      <c r="T588" t="s">
        <v>46</v>
      </c>
      <c r="U588" t="s">
        <v>38</v>
      </c>
      <c r="V588" t="s">
        <v>38</v>
      </c>
      <c r="W588" t="s">
        <v>38</v>
      </c>
      <c r="X588" t="s">
        <v>38</v>
      </c>
      <c r="Y588" t="s">
        <v>38</v>
      </c>
      <c r="Z588" t="s">
        <v>38</v>
      </c>
      <c r="AA588" t="s">
        <v>39</v>
      </c>
    </row>
    <row r="589" spans="1:27" x14ac:dyDescent="0.25">
      <c r="A589" t="s">
        <v>26</v>
      </c>
      <c r="B589">
        <v>2</v>
      </c>
      <c r="C589">
        <v>2</v>
      </c>
      <c r="D589" t="s">
        <v>29</v>
      </c>
      <c r="E589">
        <v>58</v>
      </c>
      <c r="F589" t="str">
        <f t="shared" si="18"/>
        <v>50-64</v>
      </c>
      <c r="G589" t="s">
        <v>169</v>
      </c>
      <c r="H589" t="s">
        <v>49</v>
      </c>
      <c r="I589" t="str">
        <f t="shared" si="19"/>
        <v>Middle Income</v>
      </c>
      <c r="J589" t="s">
        <v>41</v>
      </c>
      <c r="K589" t="s">
        <v>42</v>
      </c>
      <c r="L589" t="s">
        <v>71</v>
      </c>
      <c r="M589" t="s">
        <v>31</v>
      </c>
      <c r="N589" t="s">
        <v>32</v>
      </c>
      <c r="O589" t="s">
        <v>33</v>
      </c>
      <c r="P589" t="s">
        <v>63</v>
      </c>
      <c r="Q589" t="s">
        <v>35</v>
      </c>
      <c r="R589" t="s">
        <v>74</v>
      </c>
      <c r="S589" t="s">
        <v>36</v>
      </c>
      <c r="T589" t="s">
        <v>46</v>
      </c>
      <c r="U589" t="s">
        <v>38</v>
      </c>
      <c r="V589" t="s">
        <v>38</v>
      </c>
      <c r="W589" t="s">
        <v>38</v>
      </c>
      <c r="X589" t="s">
        <v>38</v>
      </c>
      <c r="Y589" t="s">
        <v>38</v>
      </c>
      <c r="Z589" t="s">
        <v>38</v>
      </c>
      <c r="AA589" t="s">
        <v>39</v>
      </c>
    </row>
    <row r="590" spans="1:27" x14ac:dyDescent="0.25">
      <c r="A590" t="s">
        <v>26</v>
      </c>
      <c r="B590">
        <v>2</v>
      </c>
      <c r="C590">
        <v>2</v>
      </c>
      <c r="D590" t="s">
        <v>29</v>
      </c>
      <c r="E590">
        <v>61</v>
      </c>
      <c r="F590" t="str">
        <f t="shared" si="18"/>
        <v>50-64</v>
      </c>
      <c r="G590" t="s">
        <v>27</v>
      </c>
      <c r="H590" t="s">
        <v>28</v>
      </c>
      <c r="I590" t="str">
        <f t="shared" si="19"/>
        <v>Low Income</v>
      </c>
      <c r="J590" t="s">
        <v>41</v>
      </c>
      <c r="K590" t="s">
        <v>42</v>
      </c>
      <c r="L590" t="s">
        <v>71</v>
      </c>
      <c r="M590" t="s">
        <v>31</v>
      </c>
      <c r="N590" t="s">
        <v>32</v>
      </c>
      <c r="O590" t="s">
        <v>90</v>
      </c>
      <c r="P590" t="s">
        <v>53</v>
      </c>
      <c r="Q590" t="s">
        <v>73</v>
      </c>
      <c r="R590" t="s">
        <v>36</v>
      </c>
      <c r="S590" t="s">
        <v>36</v>
      </c>
      <c r="T590" t="s">
        <v>46</v>
      </c>
      <c r="U590" t="s">
        <v>65</v>
      </c>
      <c r="V590" t="s">
        <v>65</v>
      </c>
      <c r="W590" t="s">
        <v>65</v>
      </c>
      <c r="X590" t="s">
        <v>65</v>
      </c>
      <c r="Y590" t="s">
        <v>65</v>
      </c>
      <c r="Z590" t="s">
        <v>38</v>
      </c>
      <c r="AA590" t="s">
        <v>60</v>
      </c>
    </row>
    <row r="591" spans="1:27" x14ac:dyDescent="0.25">
      <c r="A591" t="s">
        <v>26</v>
      </c>
      <c r="B591">
        <v>2</v>
      </c>
      <c r="C591">
        <v>2</v>
      </c>
      <c r="D591" t="s">
        <v>29</v>
      </c>
      <c r="E591">
        <v>61</v>
      </c>
      <c r="F591" t="str">
        <f t="shared" si="18"/>
        <v>50-64</v>
      </c>
      <c r="G591" t="s">
        <v>169</v>
      </c>
      <c r="H591" t="s">
        <v>82</v>
      </c>
      <c r="I591" t="str">
        <f t="shared" si="19"/>
        <v>High Income</v>
      </c>
      <c r="J591" t="s">
        <v>41</v>
      </c>
      <c r="K591" t="s">
        <v>42</v>
      </c>
      <c r="L591" t="s">
        <v>71</v>
      </c>
      <c r="M591" t="s">
        <v>67</v>
      </c>
      <c r="N591" t="s">
        <v>32</v>
      </c>
      <c r="O591" t="s">
        <v>52</v>
      </c>
      <c r="P591" t="s">
        <v>93</v>
      </c>
      <c r="Q591" t="s">
        <v>45</v>
      </c>
      <c r="R591" t="s">
        <v>36</v>
      </c>
      <c r="S591" t="s">
        <v>36</v>
      </c>
      <c r="T591" t="s">
        <v>59</v>
      </c>
      <c r="U591" t="s">
        <v>38</v>
      </c>
      <c r="V591" t="s">
        <v>38</v>
      </c>
      <c r="W591" t="s">
        <v>38</v>
      </c>
      <c r="X591" t="s">
        <v>38</v>
      </c>
      <c r="Y591" t="s">
        <v>38</v>
      </c>
      <c r="Z591" t="s">
        <v>38</v>
      </c>
      <c r="AA591" t="s">
        <v>60</v>
      </c>
    </row>
    <row r="592" spans="1:27" x14ac:dyDescent="0.25">
      <c r="A592" t="s">
        <v>97</v>
      </c>
      <c r="B592">
        <v>2</v>
      </c>
      <c r="C592">
        <v>2</v>
      </c>
      <c r="D592" t="s">
        <v>29</v>
      </c>
      <c r="E592">
        <v>22</v>
      </c>
      <c r="F592" t="str">
        <f t="shared" si="18"/>
        <v>18-29</v>
      </c>
      <c r="G592" t="s">
        <v>27</v>
      </c>
      <c r="H592" t="s">
        <v>94</v>
      </c>
      <c r="I592" t="str">
        <f t="shared" si="19"/>
        <v>Low Income</v>
      </c>
      <c r="J592" t="s">
        <v>41</v>
      </c>
      <c r="K592" t="s">
        <v>42</v>
      </c>
      <c r="L592" t="s">
        <v>61</v>
      </c>
      <c r="M592" t="s">
        <v>67</v>
      </c>
      <c r="N592" t="s">
        <v>32</v>
      </c>
      <c r="O592" t="s">
        <v>33</v>
      </c>
      <c r="P592" t="s">
        <v>114</v>
      </c>
      <c r="Q592" t="s">
        <v>35</v>
      </c>
      <c r="R592" t="s">
        <v>36</v>
      </c>
      <c r="S592" t="s">
        <v>54</v>
      </c>
      <c r="T592" t="s">
        <v>37</v>
      </c>
      <c r="U592" t="s">
        <v>38</v>
      </c>
      <c r="V592" t="s">
        <v>38</v>
      </c>
      <c r="W592" t="s">
        <v>38</v>
      </c>
      <c r="X592" t="s">
        <v>38</v>
      </c>
      <c r="Y592" t="s">
        <v>38</v>
      </c>
      <c r="Z592" t="s">
        <v>65</v>
      </c>
      <c r="AA592" t="s">
        <v>39</v>
      </c>
    </row>
    <row r="593" spans="1:27" x14ac:dyDescent="0.25">
      <c r="A593" t="s">
        <v>97</v>
      </c>
      <c r="B593">
        <v>4</v>
      </c>
      <c r="C593">
        <v>2</v>
      </c>
      <c r="D593" t="s">
        <v>29</v>
      </c>
      <c r="E593">
        <v>39</v>
      </c>
      <c r="F593" t="str">
        <f t="shared" si="18"/>
        <v>30-49</v>
      </c>
      <c r="G593" t="s">
        <v>87</v>
      </c>
      <c r="H593" t="s">
        <v>28</v>
      </c>
      <c r="I593" t="str">
        <f t="shared" si="19"/>
        <v>Low Income</v>
      </c>
      <c r="J593" t="s">
        <v>29</v>
      </c>
      <c r="K593" t="s">
        <v>30</v>
      </c>
      <c r="L593" t="s">
        <v>71</v>
      </c>
      <c r="M593" t="s">
        <v>67</v>
      </c>
      <c r="N593" t="s">
        <v>51</v>
      </c>
      <c r="O593" t="s">
        <v>52</v>
      </c>
      <c r="P593" t="s">
        <v>76</v>
      </c>
      <c r="Q593" t="s">
        <v>35</v>
      </c>
      <c r="R593" t="s">
        <v>36</v>
      </c>
      <c r="S593" t="s">
        <v>36</v>
      </c>
      <c r="T593" t="s">
        <v>59</v>
      </c>
      <c r="U593" t="s">
        <v>38</v>
      </c>
      <c r="V593" t="s">
        <v>65</v>
      </c>
      <c r="W593" t="s">
        <v>65</v>
      </c>
      <c r="X593" t="s">
        <v>38</v>
      </c>
      <c r="Y593" t="s">
        <v>65</v>
      </c>
      <c r="Z593" t="s">
        <v>65</v>
      </c>
      <c r="AA593" t="s">
        <v>60</v>
      </c>
    </row>
    <row r="594" spans="1:27" x14ac:dyDescent="0.25">
      <c r="A594" t="s">
        <v>55</v>
      </c>
      <c r="B594">
        <v>2</v>
      </c>
      <c r="C594">
        <v>2</v>
      </c>
      <c r="D594" t="s">
        <v>29</v>
      </c>
      <c r="E594">
        <v>22</v>
      </c>
      <c r="F594" t="str">
        <f t="shared" si="18"/>
        <v>18-29</v>
      </c>
      <c r="G594" t="s">
        <v>87</v>
      </c>
      <c r="H594" t="s">
        <v>94</v>
      </c>
      <c r="I594" t="str">
        <f t="shared" si="19"/>
        <v>Low Income</v>
      </c>
      <c r="J594" t="s">
        <v>41</v>
      </c>
      <c r="K594" t="s">
        <v>42</v>
      </c>
      <c r="L594" t="s">
        <v>71</v>
      </c>
      <c r="M594" t="s">
        <v>67</v>
      </c>
      <c r="N594" t="s">
        <v>51</v>
      </c>
      <c r="O594" t="s">
        <v>52</v>
      </c>
      <c r="P594" t="s">
        <v>72</v>
      </c>
      <c r="Q594" t="s">
        <v>45</v>
      </c>
      <c r="R594" t="s">
        <v>74</v>
      </c>
      <c r="S594" t="s">
        <v>36</v>
      </c>
      <c r="T594" t="s">
        <v>37</v>
      </c>
      <c r="U594" t="s">
        <v>38</v>
      </c>
      <c r="V594" t="s">
        <v>38</v>
      </c>
      <c r="W594" t="s">
        <v>38</v>
      </c>
      <c r="X594" t="s">
        <v>65</v>
      </c>
      <c r="Y594" t="s">
        <v>38</v>
      </c>
      <c r="Z594" t="s">
        <v>38</v>
      </c>
      <c r="AA594" t="s">
        <v>60</v>
      </c>
    </row>
    <row r="595" spans="1:27" x14ac:dyDescent="0.25">
      <c r="A595" t="s">
        <v>26</v>
      </c>
      <c r="B595">
        <v>3</v>
      </c>
      <c r="C595">
        <v>3</v>
      </c>
      <c r="D595" t="s">
        <v>29</v>
      </c>
      <c r="E595">
        <v>47</v>
      </c>
      <c r="F595" t="str">
        <f t="shared" si="18"/>
        <v>30-49</v>
      </c>
      <c r="G595" t="s">
        <v>69</v>
      </c>
      <c r="H595" t="s">
        <v>70</v>
      </c>
      <c r="I595" t="str">
        <f t="shared" si="19"/>
        <v>High Income</v>
      </c>
      <c r="J595" t="s">
        <v>41</v>
      </c>
      <c r="K595" t="s">
        <v>42</v>
      </c>
      <c r="L595" t="s">
        <v>71</v>
      </c>
      <c r="M595" t="s">
        <v>50</v>
      </c>
      <c r="N595" t="s">
        <v>32</v>
      </c>
      <c r="O595" t="s">
        <v>33</v>
      </c>
      <c r="P595" t="s">
        <v>72</v>
      </c>
      <c r="Q595" t="s">
        <v>45</v>
      </c>
      <c r="R595" t="s">
        <v>36</v>
      </c>
      <c r="S595" t="s">
        <v>64</v>
      </c>
      <c r="T595" t="s">
        <v>81</v>
      </c>
      <c r="U595" t="s">
        <v>38</v>
      </c>
      <c r="V595" t="s">
        <v>65</v>
      </c>
      <c r="W595" t="s">
        <v>65</v>
      </c>
      <c r="X595" t="s">
        <v>65</v>
      </c>
      <c r="Y595" t="s">
        <v>65</v>
      </c>
      <c r="Z595" t="s">
        <v>38</v>
      </c>
      <c r="AA595" t="s">
        <v>60</v>
      </c>
    </row>
    <row r="596" spans="1:27" x14ac:dyDescent="0.25">
      <c r="A596" t="s">
        <v>83</v>
      </c>
      <c r="B596">
        <v>1</v>
      </c>
      <c r="C596">
        <v>1</v>
      </c>
      <c r="D596" t="s">
        <v>29</v>
      </c>
      <c r="E596">
        <v>40</v>
      </c>
      <c r="F596" t="str">
        <f t="shared" si="18"/>
        <v>30-49</v>
      </c>
      <c r="G596" t="s">
        <v>169</v>
      </c>
      <c r="H596" t="s">
        <v>49</v>
      </c>
      <c r="I596" t="str">
        <f t="shared" si="19"/>
        <v>Middle Income</v>
      </c>
      <c r="J596" t="s">
        <v>41</v>
      </c>
      <c r="K596" t="s">
        <v>42</v>
      </c>
      <c r="L596" t="s">
        <v>71</v>
      </c>
      <c r="M596" t="s">
        <v>67</v>
      </c>
      <c r="N596" t="s">
        <v>32</v>
      </c>
      <c r="O596" t="s">
        <v>79</v>
      </c>
      <c r="P596" t="s">
        <v>53</v>
      </c>
      <c r="Q596" t="s">
        <v>45</v>
      </c>
      <c r="R596" t="s">
        <v>74</v>
      </c>
      <c r="S596" t="s">
        <v>64</v>
      </c>
      <c r="T596" t="s">
        <v>37</v>
      </c>
      <c r="U596" t="s">
        <v>38</v>
      </c>
      <c r="V596" t="s">
        <v>38</v>
      </c>
      <c r="W596" t="s">
        <v>38</v>
      </c>
      <c r="X596" t="s">
        <v>38</v>
      </c>
      <c r="Y596" t="s">
        <v>38</v>
      </c>
      <c r="Z596" t="s">
        <v>38</v>
      </c>
      <c r="AA596" t="s">
        <v>47</v>
      </c>
    </row>
    <row r="597" spans="1:27" x14ac:dyDescent="0.25">
      <c r="A597" t="s">
        <v>83</v>
      </c>
      <c r="B597">
        <v>1</v>
      </c>
      <c r="C597">
        <v>1</v>
      </c>
      <c r="D597" t="s">
        <v>29</v>
      </c>
      <c r="E597">
        <v>69</v>
      </c>
      <c r="F597" t="str">
        <f t="shared" si="18"/>
        <v>65+</v>
      </c>
      <c r="G597" t="s">
        <v>87</v>
      </c>
      <c r="H597" t="s">
        <v>106</v>
      </c>
      <c r="I597" t="s">
        <v>176</v>
      </c>
      <c r="J597" t="s">
        <v>41</v>
      </c>
      <c r="K597" t="s">
        <v>42</v>
      </c>
      <c r="L597" t="s">
        <v>61</v>
      </c>
      <c r="M597" t="s">
        <v>67</v>
      </c>
      <c r="N597" t="s">
        <v>51</v>
      </c>
      <c r="O597" t="s">
        <v>33</v>
      </c>
      <c r="P597" t="s">
        <v>34</v>
      </c>
      <c r="Q597" t="s">
        <v>45</v>
      </c>
      <c r="R597" t="s">
        <v>36</v>
      </c>
      <c r="S597" t="s">
        <v>36</v>
      </c>
      <c r="T597" t="s">
        <v>59</v>
      </c>
      <c r="U597" t="s">
        <v>38</v>
      </c>
      <c r="V597" t="s">
        <v>38</v>
      </c>
      <c r="W597" t="s">
        <v>38</v>
      </c>
      <c r="X597" t="s">
        <v>38</v>
      </c>
      <c r="Y597" t="s">
        <v>38</v>
      </c>
      <c r="Z597" t="s">
        <v>38</v>
      </c>
      <c r="AA597" t="s">
        <v>39</v>
      </c>
    </row>
    <row r="598" spans="1:27" x14ac:dyDescent="0.25">
      <c r="A598" t="s">
        <v>26</v>
      </c>
      <c r="B598">
        <v>2</v>
      </c>
      <c r="C598">
        <v>2</v>
      </c>
      <c r="D598" t="s">
        <v>29</v>
      </c>
      <c r="E598" t="s">
        <v>66</v>
      </c>
      <c r="F598" t="str">
        <f t="shared" si="18"/>
        <v>65+</v>
      </c>
      <c r="G598" t="s">
        <v>27</v>
      </c>
      <c r="H598" t="s">
        <v>102</v>
      </c>
      <c r="I598" t="s">
        <v>176</v>
      </c>
      <c r="J598" t="s">
        <v>41</v>
      </c>
      <c r="K598" t="s">
        <v>42</v>
      </c>
      <c r="L598" t="s">
        <v>71</v>
      </c>
      <c r="M598" t="s">
        <v>57</v>
      </c>
      <c r="N598" t="s">
        <v>32</v>
      </c>
      <c r="O598" t="s">
        <v>52</v>
      </c>
      <c r="P598" t="s">
        <v>72</v>
      </c>
      <c r="Q598" t="s">
        <v>45</v>
      </c>
      <c r="R598" t="s">
        <v>54</v>
      </c>
      <c r="S598" t="s">
        <v>36</v>
      </c>
      <c r="T598" t="s">
        <v>81</v>
      </c>
      <c r="U598" t="s">
        <v>34</v>
      </c>
      <c r="V598" t="s">
        <v>34</v>
      </c>
      <c r="W598" t="s">
        <v>65</v>
      </c>
      <c r="X598" t="s">
        <v>38</v>
      </c>
      <c r="Y598" t="s">
        <v>38</v>
      </c>
      <c r="Z598" t="s">
        <v>38</v>
      </c>
      <c r="AA598" t="s">
        <v>60</v>
      </c>
    </row>
    <row r="599" spans="1:27" x14ac:dyDescent="0.25">
      <c r="A599" t="s">
        <v>55</v>
      </c>
      <c r="B599">
        <v>3</v>
      </c>
      <c r="C599">
        <v>3</v>
      </c>
      <c r="D599" t="s">
        <v>29</v>
      </c>
      <c r="E599">
        <v>25</v>
      </c>
      <c r="F599" t="str">
        <f t="shared" si="18"/>
        <v>18-29</v>
      </c>
      <c r="G599" t="s">
        <v>87</v>
      </c>
      <c r="H599" t="s">
        <v>49</v>
      </c>
      <c r="I599" t="str">
        <f t="shared" si="19"/>
        <v>Middle Income</v>
      </c>
      <c r="J599" t="s">
        <v>29</v>
      </c>
      <c r="K599" t="s">
        <v>30</v>
      </c>
      <c r="L599" t="s">
        <v>71</v>
      </c>
      <c r="M599" t="s">
        <v>57</v>
      </c>
      <c r="N599" t="s">
        <v>32</v>
      </c>
      <c r="O599" t="s">
        <v>52</v>
      </c>
      <c r="P599" t="s">
        <v>72</v>
      </c>
      <c r="Q599" t="s">
        <v>58</v>
      </c>
      <c r="R599" t="s">
        <v>86</v>
      </c>
      <c r="S599" t="s">
        <v>64</v>
      </c>
      <c r="T599" t="s">
        <v>37</v>
      </c>
      <c r="U599" t="s">
        <v>38</v>
      </c>
      <c r="V599" t="s">
        <v>38</v>
      </c>
      <c r="W599" t="s">
        <v>38</v>
      </c>
      <c r="X599" t="s">
        <v>38</v>
      </c>
      <c r="Y599" t="s">
        <v>38</v>
      </c>
      <c r="Z599" t="s">
        <v>38</v>
      </c>
      <c r="AA599" t="s">
        <v>47</v>
      </c>
    </row>
    <row r="600" spans="1:27" x14ac:dyDescent="0.25">
      <c r="A600" t="s">
        <v>97</v>
      </c>
      <c r="B600">
        <v>3</v>
      </c>
      <c r="C600">
        <v>3</v>
      </c>
      <c r="D600" t="s">
        <v>29</v>
      </c>
      <c r="E600">
        <v>58</v>
      </c>
      <c r="F600" t="str">
        <f t="shared" si="18"/>
        <v>50-64</v>
      </c>
      <c r="G600" t="s">
        <v>91</v>
      </c>
      <c r="H600" t="s">
        <v>56</v>
      </c>
      <c r="I600" t="str">
        <f t="shared" si="19"/>
        <v>Low Income</v>
      </c>
      <c r="J600" t="s">
        <v>41</v>
      </c>
      <c r="K600" t="s">
        <v>84</v>
      </c>
      <c r="L600" t="s">
        <v>71</v>
      </c>
      <c r="M600" t="s">
        <v>57</v>
      </c>
      <c r="N600" t="s">
        <v>51</v>
      </c>
      <c r="O600" t="s">
        <v>90</v>
      </c>
      <c r="P600" t="s">
        <v>53</v>
      </c>
      <c r="Q600" t="s">
        <v>58</v>
      </c>
      <c r="R600" t="s">
        <v>36</v>
      </c>
      <c r="S600" t="s">
        <v>36</v>
      </c>
      <c r="T600" t="s">
        <v>37</v>
      </c>
      <c r="U600" t="s">
        <v>38</v>
      </c>
      <c r="V600" t="s">
        <v>65</v>
      </c>
      <c r="W600" t="s">
        <v>34</v>
      </c>
      <c r="X600" t="s">
        <v>38</v>
      </c>
      <c r="Y600" t="s">
        <v>38</v>
      </c>
      <c r="Z600" t="s">
        <v>38</v>
      </c>
      <c r="AA600" t="s">
        <v>47</v>
      </c>
    </row>
    <row r="601" spans="1:27" x14ac:dyDescent="0.25">
      <c r="A601" t="s">
        <v>26</v>
      </c>
      <c r="B601">
        <v>4</v>
      </c>
      <c r="C601">
        <v>4</v>
      </c>
      <c r="D601" t="s">
        <v>29</v>
      </c>
      <c r="E601">
        <v>52</v>
      </c>
      <c r="F601" t="str">
        <f t="shared" si="18"/>
        <v>50-64</v>
      </c>
      <c r="G601" t="s">
        <v>169</v>
      </c>
      <c r="H601" t="s">
        <v>82</v>
      </c>
      <c r="I601" t="str">
        <f t="shared" si="19"/>
        <v>High Income</v>
      </c>
      <c r="J601" t="s">
        <v>41</v>
      </c>
      <c r="K601" t="s">
        <v>42</v>
      </c>
      <c r="L601" t="s">
        <v>85</v>
      </c>
      <c r="M601" t="s">
        <v>67</v>
      </c>
      <c r="N601" t="s">
        <v>32</v>
      </c>
      <c r="O601" t="s">
        <v>62</v>
      </c>
      <c r="P601" t="s">
        <v>93</v>
      </c>
      <c r="Q601" t="s">
        <v>45</v>
      </c>
      <c r="R601" t="s">
        <v>54</v>
      </c>
      <c r="S601" t="s">
        <v>54</v>
      </c>
      <c r="T601" t="s">
        <v>59</v>
      </c>
      <c r="U601" t="s">
        <v>38</v>
      </c>
      <c r="V601" t="s">
        <v>65</v>
      </c>
      <c r="W601" t="s">
        <v>65</v>
      </c>
      <c r="X601" t="s">
        <v>38</v>
      </c>
      <c r="Y601" t="s">
        <v>38</v>
      </c>
      <c r="Z601" t="s">
        <v>38</v>
      </c>
      <c r="AA601" t="s">
        <v>60</v>
      </c>
    </row>
    <row r="602" spans="1:27" x14ac:dyDescent="0.25">
      <c r="A602" t="s">
        <v>26</v>
      </c>
      <c r="B602">
        <v>4</v>
      </c>
      <c r="C602">
        <v>4</v>
      </c>
      <c r="D602" t="s">
        <v>29</v>
      </c>
      <c r="E602">
        <v>47</v>
      </c>
      <c r="F602" t="str">
        <f t="shared" si="18"/>
        <v>30-49</v>
      </c>
      <c r="G602" t="s">
        <v>27</v>
      </c>
      <c r="H602" t="s">
        <v>49</v>
      </c>
      <c r="I602" t="str">
        <f t="shared" si="19"/>
        <v>Middle Income</v>
      </c>
      <c r="J602" t="s">
        <v>41</v>
      </c>
      <c r="K602" t="s">
        <v>42</v>
      </c>
      <c r="L602" t="s">
        <v>71</v>
      </c>
      <c r="M602" t="s">
        <v>67</v>
      </c>
      <c r="N602" t="s">
        <v>51</v>
      </c>
      <c r="O602" t="s">
        <v>62</v>
      </c>
      <c r="P602" t="s">
        <v>53</v>
      </c>
      <c r="Q602" t="s">
        <v>45</v>
      </c>
      <c r="R602" t="s">
        <v>74</v>
      </c>
      <c r="S602" t="s">
        <v>64</v>
      </c>
      <c r="T602" t="s">
        <v>37</v>
      </c>
      <c r="U602" t="s">
        <v>38</v>
      </c>
      <c r="V602" t="s">
        <v>38</v>
      </c>
      <c r="W602" t="s">
        <v>38</v>
      </c>
      <c r="X602" t="s">
        <v>38</v>
      </c>
      <c r="Y602" t="s">
        <v>38</v>
      </c>
      <c r="Z602" t="s">
        <v>38</v>
      </c>
      <c r="AA602" t="s">
        <v>60</v>
      </c>
    </row>
    <row r="603" spans="1:27" x14ac:dyDescent="0.25">
      <c r="A603" t="s">
        <v>26</v>
      </c>
      <c r="B603">
        <v>3</v>
      </c>
      <c r="C603">
        <v>3</v>
      </c>
      <c r="D603" t="s">
        <v>29</v>
      </c>
      <c r="E603">
        <v>34</v>
      </c>
      <c r="F603" t="str">
        <f t="shared" si="18"/>
        <v>30-49</v>
      </c>
      <c r="G603" t="s">
        <v>169</v>
      </c>
      <c r="H603" t="s">
        <v>49</v>
      </c>
      <c r="I603" t="str">
        <f t="shared" si="19"/>
        <v>Middle Income</v>
      </c>
      <c r="J603" t="s">
        <v>41</v>
      </c>
      <c r="K603" t="s">
        <v>42</v>
      </c>
      <c r="L603" t="s">
        <v>71</v>
      </c>
      <c r="M603" t="s">
        <v>57</v>
      </c>
      <c r="N603" t="s">
        <v>32</v>
      </c>
      <c r="O603" t="s">
        <v>90</v>
      </c>
      <c r="P603" t="s">
        <v>53</v>
      </c>
      <c r="Q603" t="s">
        <v>45</v>
      </c>
      <c r="R603" t="s">
        <v>36</v>
      </c>
      <c r="S603" t="s">
        <v>36</v>
      </c>
      <c r="T603" t="s">
        <v>46</v>
      </c>
      <c r="U603" t="s">
        <v>38</v>
      </c>
      <c r="V603" t="s">
        <v>38</v>
      </c>
      <c r="W603" t="s">
        <v>65</v>
      </c>
      <c r="X603" t="s">
        <v>38</v>
      </c>
      <c r="Y603" t="s">
        <v>38</v>
      </c>
      <c r="Z603" t="s">
        <v>38</v>
      </c>
      <c r="AA603" t="s">
        <v>47</v>
      </c>
    </row>
    <row r="604" spans="1:27" x14ac:dyDescent="0.25">
      <c r="A604" t="s">
        <v>26</v>
      </c>
      <c r="B604">
        <v>3</v>
      </c>
      <c r="C604">
        <v>3</v>
      </c>
      <c r="D604" t="s">
        <v>29</v>
      </c>
      <c r="E604">
        <v>66</v>
      </c>
      <c r="F604" t="str">
        <f t="shared" si="18"/>
        <v>65+</v>
      </c>
      <c r="G604" t="s">
        <v>87</v>
      </c>
      <c r="H604" t="s">
        <v>56</v>
      </c>
      <c r="I604" t="str">
        <f t="shared" si="19"/>
        <v>Low Income</v>
      </c>
      <c r="J604" t="s">
        <v>41</v>
      </c>
      <c r="K604" t="s">
        <v>42</v>
      </c>
      <c r="L604" t="s">
        <v>71</v>
      </c>
      <c r="M604" t="s">
        <v>67</v>
      </c>
      <c r="N604" t="s">
        <v>32</v>
      </c>
      <c r="O604" t="s">
        <v>79</v>
      </c>
      <c r="P604" t="s">
        <v>53</v>
      </c>
      <c r="Q604" t="s">
        <v>45</v>
      </c>
      <c r="R604" t="s">
        <v>54</v>
      </c>
      <c r="S604" t="s">
        <v>54</v>
      </c>
      <c r="T604" t="s">
        <v>37</v>
      </c>
      <c r="U604" t="s">
        <v>38</v>
      </c>
      <c r="V604" t="s">
        <v>38</v>
      </c>
      <c r="W604" t="s">
        <v>38</v>
      </c>
      <c r="X604" t="s">
        <v>38</v>
      </c>
      <c r="Y604" t="s">
        <v>38</v>
      </c>
      <c r="Z604" t="s">
        <v>38</v>
      </c>
      <c r="AA604" t="s">
        <v>60</v>
      </c>
    </row>
    <row r="605" spans="1:27" x14ac:dyDescent="0.25">
      <c r="A605" t="s">
        <v>26</v>
      </c>
      <c r="B605">
        <v>3</v>
      </c>
      <c r="C605">
        <v>2</v>
      </c>
      <c r="D605" t="s">
        <v>29</v>
      </c>
      <c r="E605">
        <v>36</v>
      </c>
      <c r="F605" t="str">
        <f t="shared" si="18"/>
        <v>30-49</v>
      </c>
      <c r="G605" t="s">
        <v>168</v>
      </c>
      <c r="H605" t="s">
        <v>75</v>
      </c>
      <c r="I605" t="str">
        <f t="shared" si="19"/>
        <v>Middle Income</v>
      </c>
      <c r="J605" t="s">
        <v>41</v>
      </c>
      <c r="K605" t="s">
        <v>42</v>
      </c>
      <c r="L605" t="s">
        <v>71</v>
      </c>
      <c r="M605" t="s">
        <v>57</v>
      </c>
      <c r="N605" t="s">
        <v>32</v>
      </c>
      <c r="O605" t="s">
        <v>121</v>
      </c>
      <c r="P605" t="s">
        <v>93</v>
      </c>
      <c r="Q605" t="s">
        <v>45</v>
      </c>
      <c r="R605" t="s">
        <v>36</v>
      </c>
      <c r="S605" t="s">
        <v>36</v>
      </c>
      <c r="T605" t="s">
        <v>37</v>
      </c>
      <c r="U605" t="s">
        <v>38</v>
      </c>
      <c r="V605" t="s">
        <v>65</v>
      </c>
      <c r="W605" t="s">
        <v>38</v>
      </c>
      <c r="X605" t="s">
        <v>38</v>
      </c>
      <c r="Y605" t="s">
        <v>38</v>
      </c>
      <c r="Z605" t="s">
        <v>38</v>
      </c>
      <c r="AA605" t="s">
        <v>60</v>
      </c>
    </row>
    <row r="606" spans="1:27" x14ac:dyDescent="0.25">
      <c r="A606" t="s">
        <v>26</v>
      </c>
      <c r="B606">
        <v>2</v>
      </c>
      <c r="C606">
        <v>2</v>
      </c>
      <c r="D606" t="s">
        <v>29</v>
      </c>
      <c r="E606">
        <v>57</v>
      </c>
      <c r="F606" t="str">
        <f t="shared" si="18"/>
        <v>50-64</v>
      </c>
      <c r="G606" t="s">
        <v>169</v>
      </c>
      <c r="H606" t="s">
        <v>75</v>
      </c>
      <c r="I606" t="str">
        <f t="shared" si="19"/>
        <v>Middle Income</v>
      </c>
      <c r="J606" t="s">
        <v>41</v>
      </c>
      <c r="K606" t="s">
        <v>42</v>
      </c>
      <c r="L606" t="s">
        <v>71</v>
      </c>
      <c r="M606" t="s">
        <v>43</v>
      </c>
      <c r="N606" t="s">
        <v>32</v>
      </c>
      <c r="O606" t="s">
        <v>62</v>
      </c>
      <c r="P606" t="s">
        <v>92</v>
      </c>
      <c r="Q606" t="s">
        <v>35</v>
      </c>
      <c r="R606" t="s">
        <v>36</v>
      </c>
      <c r="S606" t="s">
        <v>36</v>
      </c>
      <c r="T606" t="s">
        <v>37</v>
      </c>
      <c r="U606" t="s">
        <v>38</v>
      </c>
      <c r="V606" t="s">
        <v>38</v>
      </c>
      <c r="W606" t="s">
        <v>38</v>
      </c>
      <c r="X606" t="s">
        <v>38</v>
      </c>
      <c r="Y606" t="s">
        <v>38</v>
      </c>
      <c r="Z606" t="s">
        <v>38</v>
      </c>
      <c r="AA606" t="s">
        <v>60</v>
      </c>
    </row>
    <row r="607" spans="1:27" x14ac:dyDescent="0.25">
      <c r="A607" t="s">
        <v>48</v>
      </c>
      <c r="B607">
        <v>1</v>
      </c>
      <c r="C607">
        <v>1</v>
      </c>
      <c r="D607" t="s">
        <v>29</v>
      </c>
      <c r="E607">
        <v>54</v>
      </c>
      <c r="F607" t="str">
        <f t="shared" si="18"/>
        <v>50-64</v>
      </c>
      <c r="G607" t="s">
        <v>87</v>
      </c>
      <c r="H607" t="s">
        <v>94</v>
      </c>
      <c r="I607" t="str">
        <f t="shared" si="19"/>
        <v>Low Income</v>
      </c>
      <c r="J607" t="s">
        <v>41</v>
      </c>
      <c r="K607" t="s">
        <v>84</v>
      </c>
      <c r="L607" t="s">
        <v>71</v>
      </c>
      <c r="M607" t="s">
        <v>31</v>
      </c>
      <c r="N607" t="s">
        <v>32</v>
      </c>
      <c r="O607" t="s">
        <v>90</v>
      </c>
      <c r="P607" t="s">
        <v>113</v>
      </c>
      <c r="Q607" t="s">
        <v>45</v>
      </c>
      <c r="R607" t="s">
        <v>74</v>
      </c>
      <c r="S607" t="s">
        <v>36</v>
      </c>
      <c r="T607" t="s">
        <v>59</v>
      </c>
      <c r="U607" t="s">
        <v>38</v>
      </c>
      <c r="V607" t="s">
        <v>38</v>
      </c>
      <c r="W607" t="s">
        <v>38</v>
      </c>
      <c r="X607" t="s">
        <v>38</v>
      </c>
      <c r="Y607" t="s">
        <v>38</v>
      </c>
      <c r="Z607" t="s">
        <v>38</v>
      </c>
      <c r="AA607" t="s">
        <v>47</v>
      </c>
    </row>
    <row r="608" spans="1:27" x14ac:dyDescent="0.25">
      <c r="A608" t="s">
        <v>26</v>
      </c>
      <c r="B608">
        <v>4</v>
      </c>
      <c r="C608">
        <v>3</v>
      </c>
      <c r="D608" t="s">
        <v>29</v>
      </c>
      <c r="E608">
        <v>52</v>
      </c>
      <c r="F608" t="str">
        <f t="shared" si="18"/>
        <v>50-64</v>
      </c>
      <c r="G608" t="s">
        <v>87</v>
      </c>
      <c r="H608" t="s">
        <v>82</v>
      </c>
      <c r="I608" t="str">
        <f t="shared" si="19"/>
        <v>High Income</v>
      </c>
      <c r="J608" t="s">
        <v>41</v>
      </c>
      <c r="K608" t="s">
        <v>42</v>
      </c>
      <c r="L608" t="s">
        <v>85</v>
      </c>
      <c r="M608" t="s">
        <v>67</v>
      </c>
      <c r="N608" t="s">
        <v>32</v>
      </c>
      <c r="O608" t="s">
        <v>52</v>
      </c>
      <c r="P608" t="s">
        <v>53</v>
      </c>
      <c r="Q608" t="s">
        <v>45</v>
      </c>
      <c r="R608" t="s">
        <v>36</v>
      </c>
      <c r="S608" t="s">
        <v>36</v>
      </c>
      <c r="T608" t="s">
        <v>59</v>
      </c>
      <c r="U608" t="s">
        <v>38</v>
      </c>
      <c r="V608" t="s">
        <v>38</v>
      </c>
      <c r="W608" t="s">
        <v>38</v>
      </c>
      <c r="X608" t="s">
        <v>38</v>
      </c>
      <c r="Y608" t="s">
        <v>38</v>
      </c>
      <c r="Z608" t="s">
        <v>38</v>
      </c>
      <c r="AA608" t="s">
        <v>60</v>
      </c>
    </row>
    <row r="609" spans="1:27" x14ac:dyDescent="0.25">
      <c r="A609" t="s">
        <v>48</v>
      </c>
      <c r="B609">
        <v>2</v>
      </c>
      <c r="C609">
        <v>2</v>
      </c>
      <c r="D609" t="s">
        <v>29</v>
      </c>
      <c r="E609">
        <v>68</v>
      </c>
      <c r="F609" t="str">
        <f t="shared" si="18"/>
        <v>65+</v>
      </c>
      <c r="G609" t="s">
        <v>27</v>
      </c>
      <c r="H609" t="s">
        <v>49</v>
      </c>
      <c r="I609" t="str">
        <f t="shared" si="19"/>
        <v>Middle Income</v>
      </c>
      <c r="J609" t="s">
        <v>41</v>
      </c>
      <c r="K609" t="s">
        <v>42</v>
      </c>
      <c r="L609" t="s">
        <v>71</v>
      </c>
      <c r="M609" t="s">
        <v>57</v>
      </c>
      <c r="N609" t="s">
        <v>32</v>
      </c>
      <c r="O609" t="s">
        <v>79</v>
      </c>
      <c r="P609" t="s">
        <v>53</v>
      </c>
      <c r="Q609" t="s">
        <v>73</v>
      </c>
      <c r="R609" t="s">
        <v>36</v>
      </c>
      <c r="S609" t="s">
        <v>36</v>
      </c>
      <c r="T609" t="s">
        <v>37</v>
      </c>
      <c r="U609" t="s">
        <v>38</v>
      </c>
      <c r="V609" t="s">
        <v>38</v>
      </c>
      <c r="W609" t="s">
        <v>65</v>
      </c>
      <c r="X609" t="s">
        <v>38</v>
      </c>
      <c r="Y609" t="s">
        <v>38</v>
      </c>
      <c r="Z609" t="s">
        <v>38</v>
      </c>
      <c r="AA609" t="s">
        <v>39</v>
      </c>
    </row>
    <row r="610" spans="1:27" x14ac:dyDescent="0.25">
      <c r="A610" t="s">
        <v>97</v>
      </c>
      <c r="B610">
        <v>2</v>
      </c>
      <c r="C610">
        <v>2</v>
      </c>
      <c r="D610" t="s">
        <v>29</v>
      </c>
      <c r="E610">
        <v>27</v>
      </c>
      <c r="F610" t="str">
        <f t="shared" si="18"/>
        <v>18-29</v>
      </c>
      <c r="G610" t="s">
        <v>69</v>
      </c>
      <c r="H610" t="s">
        <v>28</v>
      </c>
      <c r="I610" t="str">
        <f t="shared" si="19"/>
        <v>Low Income</v>
      </c>
      <c r="J610" t="s">
        <v>29</v>
      </c>
      <c r="K610" t="s">
        <v>107</v>
      </c>
      <c r="L610" t="s">
        <v>71</v>
      </c>
      <c r="M610" t="s">
        <v>67</v>
      </c>
      <c r="N610" t="s">
        <v>51</v>
      </c>
      <c r="O610" t="s">
        <v>90</v>
      </c>
      <c r="P610" t="s">
        <v>88</v>
      </c>
      <c r="Q610" t="s">
        <v>35</v>
      </c>
      <c r="R610" t="s">
        <v>36</v>
      </c>
      <c r="S610" t="s">
        <v>36</v>
      </c>
      <c r="T610" t="s">
        <v>59</v>
      </c>
      <c r="U610" t="s">
        <v>38</v>
      </c>
      <c r="V610" t="s">
        <v>38</v>
      </c>
      <c r="W610" t="s">
        <v>38</v>
      </c>
      <c r="X610" t="s">
        <v>38</v>
      </c>
      <c r="Y610" t="s">
        <v>38</v>
      </c>
      <c r="Z610" t="s">
        <v>38</v>
      </c>
      <c r="AA610" t="s">
        <v>60</v>
      </c>
    </row>
    <row r="611" spans="1:27" x14ac:dyDescent="0.25">
      <c r="A611" t="s">
        <v>97</v>
      </c>
      <c r="B611">
        <v>4</v>
      </c>
      <c r="C611">
        <v>4</v>
      </c>
      <c r="D611" t="s">
        <v>29</v>
      </c>
      <c r="E611">
        <v>41</v>
      </c>
      <c r="F611" t="str">
        <f t="shared" si="18"/>
        <v>30-49</v>
      </c>
      <c r="G611" t="s">
        <v>27</v>
      </c>
      <c r="H611" t="s">
        <v>49</v>
      </c>
      <c r="I611" t="str">
        <f t="shared" si="19"/>
        <v>Middle Income</v>
      </c>
      <c r="J611" t="s">
        <v>41</v>
      </c>
      <c r="K611" t="s">
        <v>42</v>
      </c>
      <c r="L611" t="s">
        <v>71</v>
      </c>
      <c r="M611" t="s">
        <v>67</v>
      </c>
      <c r="N611" t="s">
        <v>51</v>
      </c>
      <c r="O611" t="s">
        <v>52</v>
      </c>
      <c r="P611" t="s">
        <v>53</v>
      </c>
      <c r="Q611" t="s">
        <v>45</v>
      </c>
      <c r="R611" t="s">
        <v>36</v>
      </c>
      <c r="S611" t="s">
        <v>36</v>
      </c>
      <c r="T611" t="s">
        <v>81</v>
      </c>
      <c r="U611" t="s">
        <v>38</v>
      </c>
      <c r="V611" t="s">
        <v>38</v>
      </c>
      <c r="W611" t="s">
        <v>38</v>
      </c>
      <c r="X611" t="s">
        <v>38</v>
      </c>
      <c r="Y611" t="s">
        <v>38</v>
      </c>
      <c r="Z611" t="s">
        <v>38</v>
      </c>
      <c r="AA611" t="s">
        <v>39</v>
      </c>
    </row>
    <row r="612" spans="1:27" x14ac:dyDescent="0.25">
      <c r="A612" t="s">
        <v>26</v>
      </c>
      <c r="B612">
        <v>3</v>
      </c>
      <c r="C612">
        <v>2</v>
      </c>
      <c r="D612" t="s">
        <v>29</v>
      </c>
      <c r="E612">
        <v>35</v>
      </c>
      <c r="F612" t="str">
        <f t="shared" si="18"/>
        <v>30-49</v>
      </c>
      <c r="G612" t="s">
        <v>169</v>
      </c>
      <c r="H612" t="s">
        <v>106</v>
      </c>
      <c r="I612" t="s">
        <v>176</v>
      </c>
      <c r="J612" t="s">
        <v>29</v>
      </c>
      <c r="K612" t="s">
        <v>30</v>
      </c>
      <c r="L612" t="s">
        <v>61</v>
      </c>
      <c r="M612" t="s">
        <v>57</v>
      </c>
      <c r="N612" t="s">
        <v>32</v>
      </c>
      <c r="O612" t="s">
        <v>62</v>
      </c>
      <c r="P612" t="s">
        <v>92</v>
      </c>
      <c r="Q612" t="s">
        <v>73</v>
      </c>
      <c r="R612" t="s">
        <v>36</v>
      </c>
      <c r="S612" t="s">
        <v>36</v>
      </c>
      <c r="T612" t="s">
        <v>59</v>
      </c>
      <c r="U612" t="s">
        <v>38</v>
      </c>
      <c r="V612" t="s">
        <v>38</v>
      </c>
      <c r="W612" t="s">
        <v>38</v>
      </c>
      <c r="X612" t="s">
        <v>38</v>
      </c>
      <c r="Y612" t="s">
        <v>38</v>
      </c>
      <c r="Z612" t="s">
        <v>65</v>
      </c>
      <c r="AA612" t="s">
        <v>60</v>
      </c>
    </row>
    <row r="613" spans="1:27" x14ac:dyDescent="0.25">
      <c r="A613" t="s">
        <v>97</v>
      </c>
      <c r="B613">
        <v>4</v>
      </c>
      <c r="C613">
        <v>4</v>
      </c>
      <c r="D613" t="s">
        <v>29</v>
      </c>
      <c r="E613">
        <v>20</v>
      </c>
      <c r="F613" t="str">
        <f t="shared" si="18"/>
        <v>18-29</v>
      </c>
      <c r="G613" t="s">
        <v>87</v>
      </c>
      <c r="H613" t="s">
        <v>95</v>
      </c>
      <c r="I613" t="str">
        <f t="shared" si="19"/>
        <v>Low Income</v>
      </c>
      <c r="J613" t="s">
        <v>41</v>
      </c>
      <c r="K613" t="s">
        <v>42</v>
      </c>
      <c r="L613" t="s">
        <v>71</v>
      </c>
      <c r="M613" t="s">
        <v>57</v>
      </c>
      <c r="N613" t="s">
        <v>32</v>
      </c>
      <c r="O613" t="s">
        <v>98</v>
      </c>
      <c r="P613" t="s">
        <v>89</v>
      </c>
      <c r="Q613" t="s">
        <v>58</v>
      </c>
      <c r="R613" t="s">
        <v>36</v>
      </c>
      <c r="S613" t="s">
        <v>36</v>
      </c>
      <c r="T613" t="s">
        <v>59</v>
      </c>
      <c r="U613" t="s">
        <v>38</v>
      </c>
      <c r="V613" t="s">
        <v>38</v>
      </c>
      <c r="W613" t="s">
        <v>38</v>
      </c>
      <c r="X613" t="s">
        <v>38</v>
      </c>
      <c r="Y613" t="s">
        <v>38</v>
      </c>
      <c r="Z613" t="s">
        <v>38</v>
      </c>
      <c r="AA613" t="s">
        <v>60</v>
      </c>
    </row>
    <row r="614" spans="1:27" x14ac:dyDescent="0.25">
      <c r="A614" t="s">
        <v>26</v>
      </c>
      <c r="B614">
        <v>2</v>
      </c>
      <c r="C614">
        <v>2</v>
      </c>
      <c r="D614" t="s">
        <v>29</v>
      </c>
      <c r="E614">
        <v>44</v>
      </c>
      <c r="F614" t="str">
        <f t="shared" si="18"/>
        <v>30-49</v>
      </c>
      <c r="G614" t="s">
        <v>168</v>
      </c>
      <c r="H614" t="s">
        <v>77</v>
      </c>
      <c r="I614" t="str">
        <f t="shared" si="19"/>
        <v>High Income</v>
      </c>
      <c r="J614" t="s">
        <v>41</v>
      </c>
      <c r="K614" t="s">
        <v>42</v>
      </c>
      <c r="L614" t="s">
        <v>71</v>
      </c>
      <c r="M614" t="s">
        <v>43</v>
      </c>
      <c r="N614" t="s">
        <v>32</v>
      </c>
      <c r="O614" t="s">
        <v>62</v>
      </c>
      <c r="P614" t="s">
        <v>53</v>
      </c>
      <c r="Q614" t="s">
        <v>35</v>
      </c>
      <c r="R614" t="s">
        <v>36</v>
      </c>
      <c r="S614" t="s">
        <v>36</v>
      </c>
      <c r="T614" t="s">
        <v>81</v>
      </c>
      <c r="U614" t="s">
        <v>38</v>
      </c>
      <c r="V614" t="s">
        <v>38</v>
      </c>
      <c r="W614" t="s">
        <v>38</v>
      </c>
      <c r="X614" t="s">
        <v>38</v>
      </c>
      <c r="Y614" t="s">
        <v>38</v>
      </c>
      <c r="Z614" t="s">
        <v>38</v>
      </c>
      <c r="AA614" t="s">
        <v>47</v>
      </c>
    </row>
    <row r="615" spans="1:27" x14ac:dyDescent="0.25">
      <c r="A615" t="s">
        <v>26</v>
      </c>
      <c r="B615">
        <v>2</v>
      </c>
      <c r="C615">
        <v>2</v>
      </c>
      <c r="D615" t="s">
        <v>29</v>
      </c>
      <c r="E615">
        <v>68</v>
      </c>
      <c r="F615" t="str">
        <f t="shared" si="18"/>
        <v>65+</v>
      </c>
      <c r="G615" t="s">
        <v>87</v>
      </c>
      <c r="H615" t="s">
        <v>95</v>
      </c>
      <c r="I615" t="str">
        <f t="shared" si="19"/>
        <v>Low Income</v>
      </c>
      <c r="J615" t="s">
        <v>41</v>
      </c>
      <c r="K615" t="s">
        <v>42</v>
      </c>
      <c r="L615" t="s">
        <v>71</v>
      </c>
      <c r="M615" t="s">
        <v>43</v>
      </c>
      <c r="N615" t="s">
        <v>32</v>
      </c>
      <c r="O615" t="s">
        <v>125</v>
      </c>
      <c r="P615" t="s">
        <v>53</v>
      </c>
      <c r="Q615" t="s">
        <v>45</v>
      </c>
      <c r="R615" t="s">
        <v>74</v>
      </c>
      <c r="S615" t="s">
        <v>36</v>
      </c>
      <c r="T615" t="s">
        <v>37</v>
      </c>
      <c r="U615" t="s">
        <v>38</v>
      </c>
      <c r="V615" t="s">
        <v>38</v>
      </c>
      <c r="W615" t="s">
        <v>38</v>
      </c>
      <c r="X615" t="s">
        <v>38</v>
      </c>
      <c r="Y615" t="s">
        <v>38</v>
      </c>
      <c r="Z615" t="s">
        <v>38</v>
      </c>
      <c r="AA615" t="s">
        <v>39</v>
      </c>
    </row>
    <row r="616" spans="1:27" x14ac:dyDescent="0.25">
      <c r="A616" t="s">
        <v>26</v>
      </c>
      <c r="B616">
        <v>5</v>
      </c>
      <c r="C616">
        <v>3</v>
      </c>
      <c r="D616" t="s">
        <v>29</v>
      </c>
      <c r="E616">
        <v>39</v>
      </c>
      <c r="F616" t="str">
        <f t="shared" si="18"/>
        <v>30-49</v>
      </c>
      <c r="G616" t="s">
        <v>168</v>
      </c>
      <c r="H616" t="s">
        <v>75</v>
      </c>
      <c r="I616" t="str">
        <f t="shared" si="19"/>
        <v>Middle Income</v>
      </c>
      <c r="J616" t="s">
        <v>41</v>
      </c>
      <c r="K616" t="s">
        <v>84</v>
      </c>
      <c r="L616" t="s">
        <v>71</v>
      </c>
      <c r="M616" t="s">
        <v>57</v>
      </c>
      <c r="N616" t="s">
        <v>51</v>
      </c>
      <c r="O616" t="s">
        <v>62</v>
      </c>
      <c r="P616" t="s">
        <v>63</v>
      </c>
      <c r="Q616" t="s">
        <v>58</v>
      </c>
      <c r="R616" t="s">
        <v>36</v>
      </c>
      <c r="S616" t="s">
        <v>36</v>
      </c>
      <c r="T616" t="s">
        <v>59</v>
      </c>
      <c r="U616" t="s">
        <v>38</v>
      </c>
      <c r="V616" t="s">
        <v>65</v>
      </c>
      <c r="W616" t="s">
        <v>38</v>
      </c>
      <c r="X616" t="s">
        <v>38</v>
      </c>
      <c r="Y616" t="s">
        <v>38</v>
      </c>
      <c r="Z616" t="s">
        <v>38</v>
      </c>
      <c r="AA616" t="s">
        <v>47</v>
      </c>
    </row>
    <row r="617" spans="1:27" x14ac:dyDescent="0.25">
      <c r="A617" t="s">
        <v>55</v>
      </c>
      <c r="B617">
        <v>2</v>
      </c>
      <c r="C617">
        <v>2</v>
      </c>
      <c r="D617" t="s">
        <v>29</v>
      </c>
      <c r="E617">
        <v>33</v>
      </c>
      <c r="F617" t="str">
        <f t="shared" si="18"/>
        <v>30-49</v>
      </c>
      <c r="G617" t="s">
        <v>27</v>
      </c>
      <c r="H617" t="s">
        <v>56</v>
      </c>
      <c r="I617" t="str">
        <f t="shared" si="19"/>
        <v>Low Income</v>
      </c>
      <c r="J617" t="s">
        <v>41</v>
      </c>
      <c r="K617" t="s">
        <v>84</v>
      </c>
      <c r="L617" t="s">
        <v>71</v>
      </c>
      <c r="M617" t="s">
        <v>57</v>
      </c>
      <c r="N617" t="s">
        <v>32</v>
      </c>
      <c r="O617" t="s">
        <v>79</v>
      </c>
      <c r="P617" t="s">
        <v>34</v>
      </c>
      <c r="Q617" t="s">
        <v>45</v>
      </c>
      <c r="R617" t="s">
        <v>36</v>
      </c>
      <c r="S617" t="s">
        <v>64</v>
      </c>
      <c r="T617" t="s">
        <v>37</v>
      </c>
      <c r="U617" t="s">
        <v>38</v>
      </c>
      <c r="V617" t="s">
        <v>38</v>
      </c>
      <c r="W617" t="s">
        <v>38</v>
      </c>
      <c r="X617" t="s">
        <v>38</v>
      </c>
      <c r="Y617" t="s">
        <v>38</v>
      </c>
      <c r="Z617" t="s">
        <v>65</v>
      </c>
      <c r="AA617" t="s">
        <v>39</v>
      </c>
    </row>
    <row r="618" spans="1:27" x14ac:dyDescent="0.25">
      <c r="A618" t="s">
        <v>26</v>
      </c>
      <c r="B618">
        <v>2</v>
      </c>
      <c r="C618">
        <v>2</v>
      </c>
      <c r="D618" t="s">
        <v>29</v>
      </c>
      <c r="E618">
        <v>25</v>
      </c>
      <c r="F618" t="str">
        <f t="shared" si="18"/>
        <v>18-29</v>
      </c>
      <c r="G618" t="s">
        <v>169</v>
      </c>
      <c r="H618" t="s">
        <v>82</v>
      </c>
      <c r="I618" t="str">
        <f t="shared" si="19"/>
        <v>High Income</v>
      </c>
      <c r="J618" t="s">
        <v>41</v>
      </c>
      <c r="K618" t="s">
        <v>42</v>
      </c>
      <c r="L618" t="s">
        <v>71</v>
      </c>
      <c r="M618" t="s">
        <v>57</v>
      </c>
      <c r="N618" t="s">
        <v>51</v>
      </c>
      <c r="O618" t="s">
        <v>79</v>
      </c>
      <c r="P618" t="s">
        <v>88</v>
      </c>
      <c r="Q618" t="s">
        <v>45</v>
      </c>
      <c r="R618" t="s">
        <v>54</v>
      </c>
      <c r="S618" t="s">
        <v>64</v>
      </c>
      <c r="T618" t="s">
        <v>46</v>
      </c>
      <c r="U618" t="s">
        <v>38</v>
      </c>
      <c r="V618" t="s">
        <v>38</v>
      </c>
      <c r="W618" t="s">
        <v>38</v>
      </c>
      <c r="X618" t="s">
        <v>38</v>
      </c>
      <c r="Y618" t="s">
        <v>38</v>
      </c>
      <c r="Z618" t="s">
        <v>38</v>
      </c>
      <c r="AA618" t="s">
        <v>39</v>
      </c>
    </row>
    <row r="619" spans="1:27" x14ac:dyDescent="0.25">
      <c r="A619" t="s">
        <v>48</v>
      </c>
      <c r="B619">
        <v>1</v>
      </c>
      <c r="C619">
        <v>1</v>
      </c>
      <c r="D619" t="s">
        <v>29</v>
      </c>
      <c r="E619">
        <v>77</v>
      </c>
      <c r="F619" t="str">
        <f t="shared" si="18"/>
        <v>65+</v>
      </c>
      <c r="G619" t="s">
        <v>87</v>
      </c>
      <c r="H619" t="s">
        <v>95</v>
      </c>
      <c r="I619" t="str">
        <f t="shared" si="19"/>
        <v>Low Income</v>
      </c>
      <c r="J619" t="s">
        <v>41</v>
      </c>
      <c r="K619" t="s">
        <v>42</v>
      </c>
      <c r="L619" t="s">
        <v>85</v>
      </c>
      <c r="M619" t="s">
        <v>66</v>
      </c>
      <c r="N619" t="s">
        <v>51</v>
      </c>
      <c r="O619" t="s">
        <v>126</v>
      </c>
      <c r="P619" t="s">
        <v>34</v>
      </c>
      <c r="Q619" t="s">
        <v>45</v>
      </c>
      <c r="R619" t="s">
        <v>36</v>
      </c>
      <c r="S619" t="s">
        <v>36</v>
      </c>
      <c r="T619" t="s">
        <v>59</v>
      </c>
      <c r="U619" t="s">
        <v>38</v>
      </c>
      <c r="V619" t="s">
        <v>65</v>
      </c>
      <c r="W619" t="s">
        <v>65</v>
      </c>
      <c r="X619" t="s">
        <v>38</v>
      </c>
      <c r="Y619" t="s">
        <v>38</v>
      </c>
      <c r="Z619" t="s">
        <v>38</v>
      </c>
      <c r="AA619" t="s">
        <v>39</v>
      </c>
    </row>
    <row r="620" spans="1:27" x14ac:dyDescent="0.25">
      <c r="A620" t="s">
        <v>83</v>
      </c>
      <c r="B620">
        <v>1</v>
      </c>
      <c r="C620">
        <v>1</v>
      </c>
      <c r="D620" t="s">
        <v>29</v>
      </c>
      <c r="E620">
        <v>35</v>
      </c>
      <c r="F620" t="str">
        <f t="shared" si="18"/>
        <v>30-49</v>
      </c>
      <c r="G620" t="s">
        <v>27</v>
      </c>
      <c r="H620" t="s">
        <v>28</v>
      </c>
      <c r="I620" t="str">
        <f t="shared" si="19"/>
        <v>Low Income</v>
      </c>
      <c r="J620" t="s">
        <v>41</v>
      </c>
      <c r="K620" t="s">
        <v>42</v>
      </c>
      <c r="L620" t="s">
        <v>71</v>
      </c>
      <c r="M620" t="s">
        <v>57</v>
      </c>
      <c r="N620" t="s">
        <v>51</v>
      </c>
      <c r="O620" t="s">
        <v>79</v>
      </c>
      <c r="P620" t="s">
        <v>72</v>
      </c>
      <c r="Q620" t="s">
        <v>35</v>
      </c>
      <c r="R620" t="s">
        <v>36</v>
      </c>
      <c r="S620" t="s">
        <v>64</v>
      </c>
      <c r="T620" t="s">
        <v>37</v>
      </c>
      <c r="U620" t="s">
        <v>38</v>
      </c>
      <c r="V620" t="s">
        <v>38</v>
      </c>
      <c r="W620" t="s">
        <v>38</v>
      </c>
      <c r="X620" t="s">
        <v>38</v>
      </c>
      <c r="Y620" t="s">
        <v>38</v>
      </c>
      <c r="Z620" t="s">
        <v>38</v>
      </c>
      <c r="AA620" t="s">
        <v>39</v>
      </c>
    </row>
    <row r="621" spans="1:27" x14ac:dyDescent="0.25">
      <c r="A621" t="s">
        <v>26</v>
      </c>
      <c r="B621">
        <v>2</v>
      </c>
      <c r="C621">
        <v>2</v>
      </c>
      <c r="D621" t="s">
        <v>29</v>
      </c>
      <c r="E621">
        <v>62</v>
      </c>
      <c r="F621" t="str">
        <f t="shared" si="18"/>
        <v>50-64</v>
      </c>
      <c r="G621" t="s">
        <v>168</v>
      </c>
      <c r="H621" t="s">
        <v>82</v>
      </c>
      <c r="I621" t="str">
        <f t="shared" si="19"/>
        <v>High Income</v>
      </c>
      <c r="J621" t="s">
        <v>41</v>
      </c>
      <c r="K621" t="s">
        <v>42</v>
      </c>
      <c r="L621" t="s">
        <v>71</v>
      </c>
      <c r="M621" t="s">
        <v>50</v>
      </c>
      <c r="N621" t="s">
        <v>51</v>
      </c>
      <c r="O621" t="s">
        <v>52</v>
      </c>
      <c r="P621" t="s">
        <v>93</v>
      </c>
      <c r="Q621" t="s">
        <v>58</v>
      </c>
      <c r="R621" t="s">
        <v>36</v>
      </c>
      <c r="S621" t="s">
        <v>36</v>
      </c>
      <c r="T621" t="s">
        <v>37</v>
      </c>
      <c r="U621" t="s">
        <v>38</v>
      </c>
      <c r="V621" t="s">
        <v>65</v>
      </c>
      <c r="W621" t="s">
        <v>38</v>
      </c>
      <c r="X621" t="s">
        <v>38</v>
      </c>
      <c r="Y621" t="s">
        <v>38</v>
      </c>
      <c r="Z621" t="s">
        <v>38</v>
      </c>
      <c r="AA621" t="s">
        <v>60</v>
      </c>
    </row>
    <row r="622" spans="1:27" x14ac:dyDescent="0.25">
      <c r="A622" t="s">
        <v>26</v>
      </c>
      <c r="B622">
        <v>4</v>
      </c>
      <c r="C622">
        <v>3</v>
      </c>
      <c r="D622" t="s">
        <v>29</v>
      </c>
      <c r="E622" t="s">
        <v>66</v>
      </c>
      <c r="F622" t="str">
        <f t="shared" si="18"/>
        <v>65+</v>
      </c>
      <c r="G622" t="s">
        <v>69</v>
      </c>
      <c r="H622" t="s">
        <v>106</v>
      </c>
      <c r="I622" t="s">
        <v>176</v>
      </c>
      <c r="J622" t="s">
        <v>41</v>
      </c>
      <c r="K622" t="s">
        <v>42</v>
      </c>
      <c r="L622" t="s">
        <v>71</v>
      </c>
      <c r="M622" t="s">
        <v>57</v>
      </c>
      <c r="N622" t="s">
        <v>51</v>
      </c>
      <c r="O622" t="s">
        <v>62</v>
      </c>
      <c r="P622" t="s">
        <v>92</v>
      </c>
      <c r="Q622" t="s">
        <v>45</v>
      </c>
      <c r="R622" t="s">
        <v>34</v>
      </c>
      <c r="S622" t="s">
        <v>54</v>
      </c>
      <c r="T622" t="s">
        <v>59</v>
      </c>
      <c r="U622" t="s">
        <v>38</v>
      </c>
      <c r="V622" t="s">
        <v>38</v>
      </c>
      <c r="W622" t="s">
        <v>38</v>
      </c>
      <c r="X622" t="s">
        <v>38</v>
      </c>
      <c r="Y622" t="s">
        <v>38</v>
      </c>
      <c r="Z622" t="s">
        <v>38</v>
      </c>
      <c r="AA622" t="s">
        <v>47</v>
      </c>
    </row>
    <row r="623" spans="1:27" x14ac:dyDescent="0.25">
      <c r="A623" t="s">
        <v>26</v>
      </c>
      <c r="B623">
        <v>2</v>
      </c>
      <c r="C623">
        <v>2</v>
      </c>
      <c r="D623" t="s">
        <v>29</v>
      </c>
      <c r="E623">
        <v>64</v>
      </c>
      <c r="F623" t="str">
        <f t="shared" si="18"/>
        <v>50-64</v>
      </c>
      <c r="G623" t="s">
        <v>27</v>
      </c>
      <c r="H623" t="s">
        <v>106</v>
      </c>
      <c r="I623" t="s">
        <v>176</v>
      </c>
      <c r="J623" t="s">
        <v>41</v>
      </c>
      <c r="K623" t="s">
        <v>42</v>
      </c>
      <c r="L623" t="s">
        <v>61</v>
      </c>
      <c r="M623" t="s">
        <v>31</v>
      </c>
      <c r="N623" t="s">
        <v>51</v>
      </c>
      <c r="O623" t="s">
        <v>52</v>
      </c>
      <c r="P623" t="s">
        <v>92</v>
      </c>
      <c r="Q623" t="s">
        <v>45</v>
      </c>
      <c r="R623" t="s">
        <v>36</v>
      </c>
      <c r="S623" t="s">
        <v>36</v>
      </c>
      <c r="T623" t="s">
        <v>37</v>
      </c>
      <c r="U623" t="s">
        <v>38</v>
      </c>
      <c r="V623" t="s">
        <v>65</v>
      </c>
      <c r="W623" t="s">
        <v>65</v>
      </c>
      <c r="X623" t="s">
        <v>38</v>
      </c>
      <c r="Y623" t="s">
        <v>38</v>
      </c>
      <c r="Z623" t="s">
        <v>38</v>
      </c>
      <c r="AA623" t="s">
        <v>60</v>
      </c>
    </row>
    <row r="624" spans="1:27" x14ac:dyDescent="0.25">
      <c r="A624" t="s">
        <v>97</v>
      </c>
      <c r="B624">
        <v>4</v>
      </c>
      <c r="C624">
        <v>3</v>
      </c>
      <c r="D624" t="s">
        <v>41</v>
      </c>
      <c r="E624">
        <v>74</v>
      </c>
      <c r="F624" t="str">
        <f t="shared" si="18"/>
        <v>65+</v>
      </c>
      <c r="G624" t="s">
        <v>105</v>
      </c>
      <c r="H624" t="s">
        <v>94</v>
      </c>
      <c r="I624" t="str">
        <f t="shared" si="19"/>
        <v>Low Income</v>
      </c>
      <c r="J624" t="s">
        <v>29</v>
      </c>
      <c r="K624" t="s">
        <v>107</v>
      </c>
      <c r="L624" t="s">
        <v>71</v>
      </c>
      <c r="M624" t="s">
        <v>67</v>
      </c>
      <c r="N624" t="s">
        <v>32</v>
      </c>
      <c r="O624" t="s">
        <v>90</v>
      </c>
      <c r="P624" t="s">
        <v>119</v>
      </c>
      <c r="Q624" t="s">
        <v>45</v>
      </c>
      <c r="R624" t="s">
        <v>36</v>
      </c>
      <c r="S624" t="s">
        <v>36</v>
      </c>
      <c r="T624" t="s">
        <v>59</v>
      </c>
      <c r="U624" t="s">
        <v>38</v>
      </c>
      <c r="V624" t="s">
        <v>65</v>
      </c>
      <c r="W624" t="s">
        <v>65</v>
      </c>
      <c r="X624" t="s">
        <v>38</v>
      </c>
      <c r="Y624" t="s">
        <v>38</v>
      </c>
      <c r="Z624" t="s">
        <v>38</v>
      </c>
      <c r="AA624" t="s">
        <v>47</v>
      </c>
    </row>
    <row r="625" spans="1:27" x14ac:dyDescent="0.25">
      <c r="A625" t="s">
        <v>26</v>
      </c>
      <c r="B625">
        <v>3</v>
      </c>
      <c r="C625">
        <v>3</v>
      </c>
      <c r="D625" t="s">
        <v>29</v>
      </c>
      <c r="E625">
        <v>62</v>
      </c>
      <c r="F625" t="str">
        <f t="shared" si="18"/>
        <v>50-64</v>
      </c>
      <c r="G625" t="s">
        <v>87</v>
      </c>
      <c r="H625" t="s">
        <v>102</v>
      </c>
      <c r="I625" t="s">
        <v>176</v>
      </c>
      <c r="J625" t="s">
        <v>41</v>
      </c>
      <c r="K625" t="s">
        <v>42</v>
      </c>
      <c r="L625" t="s">
        <v>71</v>
      </c>
      <c r="M625" t="s">
        <v>43</v>
      </c>
      <c r="N625" t="s">
        <v>51</v>
      </c>
      <c r="O625" t="s">
        <v>33</v>
      </c>
      <c r="P625" t="s">
        <v>34</v>
      </c>
      <c r="Q625" t="s">
        <v>35</v>
      </c>
      <c r="R625" t="s">
        <v>36</v>
      </c>
      <c r="S625" t="s">
        <v>36</v>
      </c>
      <c r="T625" t="s">
        <v>59</v>
      </c>
      <c r="U625" t="s">
        <v>38</v>
      </c>
      <c r="V625" t="s">
        <v>65</v>
      </c>
      <c r="W625" t="s">
        <v>38</v>
      </c>
      <c r="X625" t="s">
        <v>38</v>
      </c>
      <c r="Y625" t="s">
        <v>38</v>
      </c>
      <c r="Z625" t="s">
        <v>38</v>
      </c>
      <c r="AA625" t="s">
        <v>47</v>
      </c>
    </row>
    <row r="626" spans="1:27" x14ac:dyDescent="0.25">
      <c r="A626" t="s">
        <v>26</v>
      </c>
      <c r="B626">
        <v>4</v>
      </c>
      <c r="C626">
        <v>2</v>
      </c>
      <c r="D626" t="s">
        <v>29</v>
      </c>
      <c r="E626">
        <v>58</v>
      </c>
      <c r="F626" t="str">
        <f t="shared" si="18"/>
        <v>50-64</v>
      </c>
      <c r="G626" t="s">
        <v>169</v>
      </c>
      <c r="H626" t="s">
        <v>82</v>
      </c>
      <c r="I626" t="str">
        <f t="shared" si="19"/>
        <v>High Income</v>
      </c>
      <c r="J626" t="s">
        <v>41</v>
      </c>
      <c r="K626" t="s">
        <v>42</v>
      </c>
      <c r="L626" t="s">
        <v>71</v>
      </c>
      <c r="M626" t="s">
        <v>31</v>
      </c>
      <c r="N626" t="s">
        <v>32</v>
      </c>
      <c r="O626" t="s">
        <v>33</v>
      </c>
      <c r="P626" t="s">
        <v>53</v>
      </c>
      <c r="Q626" t="s">
        <v>45</v>
      </c>
      <c r="R626" t="s">
        <v>36</v>
      </c>
      <c r="S626" t="s">
        <v>36</v>
      </c>
      <c r="T626" t="s">
        <v>46</v>
      </c>
      <c r="U626" t="s">
        <v>65</v>
      </c>
      <c r="V626" t="s">
        <v>38</v>
      </c>
      <c r="W626" t="s">
        <v>65</v>
      </c>
      <c r="X626" t="s">
        <v>38</v>
      </c>
      <c r="Y626" t="s">
        <v>34</v>
      </c>
      <c r="Z626" t="s">
        <v>38</v>
      </c>
      <c r="AA626" t="s">
        <v>60</v>
      </c>
    </row>
    <row r="627" spans="1:27" x14ac:dyDescent="0.25">
      <c r="A627" t="s">
        <v>26</v>
      </c>
      <c r="B627">
        <v>6</v>
      </c>
      <c r="C627">
        <v>4</v>
      </c>
      <c r="D627" t="s">
        <v>41</v>
      </c>
      <c r="E627">
        <v>76</v>
      </c>
      <c r="F627" t="str">
        <f t="shared" si="18"/>
        <v>65+</v>
      </c>
      <c r="G627" t="s">
        <v>69</v>
      </c>
      <c r="H627" t="s">
        <v>77</v>
      </c>
      <c r="I627" t="str">
        <f t="shared" si="19"/>
        <v>High Income</v>
      </c>
      <c r="J627" t="s">
        <v>41</v>
      </c>
      <c r="K627" t="s">
        <v>42</v>
      </c>
      <c r="L627" t="s">
        <v>61</v>
      </c>
      <c r="M627" t="s">
        <v>67</v>
      </c>
      <c r="N627" t="s">
        <v>32</v>
      </c>
      <c r="O627" t="s">
        <v>79</v>
      </c>
      <c r="P627" t="s">
        <v>53</v>
      </c>
      <c r="Q627" t="s">
        <v>45</v>
      </c>
      <c r="R627" t="s">
        <v>36</v>
      </c>
      <c r="S627" t="s">
        <v>36</v>
      </c>
      <c r="T627" t="s">
        <v>37</v>
      </c>
      <c r="U627" t="s">
        <v>65</v>
      </c>
      <c r="V627" t="s">
        <v>65</v>
      </c>
      <c r="W627" t="s">
        <v>38</v>
      </c>
      <c r="X627" t="s">
        <v>38</v>
      </c>
      <c r="Y627" t="s">
        <v>38</v>
      </c>
      <c r="Z627" t="s">
        <v>38</v>
      </c>
      <c r="AA627" t="s">
        <v>39</v>
      </c>
    </row>
    <row r="628" spans="1:27" x14ac:dyDescent="0.25">
      <c r="A628" t="s">
        <v>55</v>
      </c>
      <c r="B628">
        <v>2</v>
      </c>
      <c r="C628">
        <v>2</v>
      </c>
      <c r="D628" t="s">
        <v>29</v>
      </c>
      <c r="E628">
        <v>35</v>
      </c>
      <c r="F628" t="str">
        <f t="shared" si="18"/>
        <v>30-49</v>
      </c>
      <c r="G628" t="s">
        <v>168</v>
      </c>
      <c r="H628" t="s">
        <v>28</v>
      </c>
      <c r="I628" t="str">
        <f t="shared" si="19"/>
        <v>Low Income</v>
      </c>
      <c r="J628" t="s">
        <v>41</v>
      </c>
      <c r="K628" t="s">
        <v>42</v>
      </c>
      <c r="L628" t="s">
        <v>71</v>
      </c>
      <c r="M628" t="s">
        <v>67</v>
      </c>
      <c r="N628" t="s">
        <v>32</v>
      </c>
      <c r="O628" t="s">
        <v>79</v>
      </c>
      <c r="P628" t="s">
        <v>93</v>
      </c>
      <c r="Q628" t="s">
        <v>45</v>
      </c>
      <c r="R628" t="s">
        <v>36</v>
      </c>
      <c r="S628" t="s">
        <v>64</v>
      </c>
      <c r="T628" t="s">
        <v>59</v>
      </c>
      <c r="U628" t="s">
        <v>38</v>
      </c>
      <c r="V628" t="s">
        <v>38</v>
      </c>
      <c r="W628" t="s">
        <v>38</v>
      </c>
      <c r="X628" t="s">
        <v>38</v>
      </c>
      <c r="Y628" t="s">
        <v>38</v>
      </c>
      <c r="Z628" t="s">
        <v>38</v>
      </c>
      <c r="AA628" t="s">
        <v>60</v>
      </c>
    </row>
    <row r="629" spans="1:27" x14ac:dyDescent="0.25">
      <c r="A629" t="s">
        <v>26</v>
      </c>
      <c r="B629">
        <v>2</v>
      </c>
      <c r="C629">
        <v>2</v>
      </c>
      <c r="D629" t="s">
        <v>29</v>
      </c>
      <c r="E629">
        <v>66</v>
      </c>
      <c r="F629" t="str">
        <f t="shared" si="18"/>
        <v>65+</v>
      </c>
      <c r="G629" t="s">
        <v>27</v>
      </c>
      <c r="H629" t="s">
        <v>95</v>
      </c>
      <c r="I629" t="str">
        <f t="shared" si="19"/>
        <v>Low Income</v>
      </c>
      <c r="J629" t="s">
        <v>41</v>
      </c>
      <c r="K629" t="s">
        <v>42</v>
      </c>
      <c r="L629" t="s">
        <v>61</v>
      </c>
      <c r="M629" t="s">
        <v>43</v>
      </c>
      <c r="N629" t="s">
        <v>51</v>
      </c>
      <c r="O629" t="s">
        <v>104</v>
      </c>
      <c r="P629" t="s">
        <v>34</v>
      </c>
      <c r="Q629" t="s">
        <v>35</v>
      </c>
      <c r="R629" t="s">
        <v>36</v>
      </c>
      <c r="S629" t="s">
        <v>36</v>
      </c>
      <c r="T629" t="s">
        <v>81</v>
      </c>
      <c r="U629" t="s">
        <v>38</v>
      </c>
      <c r="V629" t="s">
        <v>65</v>
      </c>
      <c r="W629" t="s">
        <v>65</v>
      </c>
      <c r="X629" t="s">
        <v>38</v>
      </c>
      <c r="Y629" t="s">
        <v>38</v>
      </c>
      <c r="Z629" t="s">
        <v>38</v>
      </c>
      <c r="AA629" t="s">
        <v>39</v>
      </c>
    </row>
    <row r="630" spans="1:27" x14ac:dyDescent="0.25">
      <c r="A630" t="s">
        <v>111</v>
      </c>
      <c r="B630">
        <v>4</v>
      </c>
      <c r="C630">
        <v>1</v>
      </c>
      <c r="D630" t="s">
        <v>29</v>
      </c>
      <c r="E630">
        <v>45</v>
      </c>
      <c r="F630" t="str">
        <f t="shared" si="18"/>
        <v>30-49</v>
      </c>
      <c r="G630" t="s">
        <v>27</v>
      </c>
      <c r="H630" t="s">
        <v>95</v>
      </c>
      <c r="I630" t="str">
        <f t="shared" si="19"/>
        <v>Low Income</v>
      </c>
      <c r="J630" t="s">
        <v>41</v>
      </c>
      <c r="K630" t="s">
        <v>42</v>
      </c>
      <c r="L630" t="s">
        <v>71</v>
      </c>
      <c r="M630" t="s">
        <v>67</v>
      </c>
      <c r="N630" t="s">
        <v>51</v>
      </c>
      <c r="O630" t="s">
        <v>79</v>
      </c>
      <c r="P630" t="s">
        <v>68</v>
      </c>
      <c r="Q630" t="s">
        <v>45</v>
      </c>
      <c r="R630" t="s">
        <v>36</v>
      </c>
      <c r="S630" t="s">
        <v>36</v>
      </c>
      <c r="T630" t="s">
        <v>81</v>
      </c>
      <c r="U630" t="s">
        <v>38</v>
      </c>
      <c r="V630" t="s">
        <v>38</v>
      </c>
      <c r="W630" t="s">
        <v>38</v>
      </c>
      <c r="X630" t="s">
        <v>38</v>
      </c>
      <c r="Y630" t="s">
        <v>38</v>
      </c>
      <c r="Z630" t="s">
        <v>38</v>
      </c>
      <c r="AA630" t="s">
        <v>60</v>
      </c>
    </row>
    <row r="631" spans="1:27" x14ac:dyDescent="0.25">
      <c r="A631" t="s">
        <v>26</v>
      </c>
      <c r="B631">
        <v>3</v>
      </c>
      <c r="C631">
        <v>2</v>
      </c>
      <c r="D631" t="s">
        <v>29</v>
      </c>
      <c r="E631">
        <v>30</v>
      </c>
      <c r="F631" t="str">
        <f t="shared" si="18"/>
        <v>30-49</v>
      </c>
      <c r="G631" t="s">
        <v>169</v>
      </c>
      <c r="H631" t="s">
        <v>75</v>
      </c>
      <c r="I631" t="str">
        <f t="shared" si="19"/>
        <v>Middle Income</v>
      </c>
      <c r="J631" t="s">
        <v>41</v>
      </c>
      <c r="K631" t="s">
        <v>96</v>
      </c>
      <c r="L631" t="s">
        <v>71</v>
      </c>
      <c r="M631" t="s">
        <v>67</v>
      </c>
      <c r="N631" t="s">
        <v>32</v>
      </c>
      <c r="O631" t="s">
        <v>62</v>
      </c>
      <c r="P631" t="s">
        <v>68</v>
      </c>
      <c r="Q631" t="s">
        <v>45</v>
      </c>
      <c r="R631" t="s">
        <v>36</v>
      </c>
      <c r="S631" t="s">
        <v>36</v>
      </c>
      <c r="T631" t="s">
        <v>46</v>
      </c>
      <c r="U631" t="s">
        <v>38</v>
      </c>
      <c r="V631" t="s">
        <v>38</v>
      </c>
      <c r="W631" t="s">
        <v>38</v>
      </c>
      <c r="X631" t="s">
        <v>38</v>
      </c>
      <c r="Y631" t="s">
        <v>38</v>
      </c>
      <c r="Z631" t="s">
        <v>38</v>
      </c>
      <c r="AA631" t="s">
        <v>60</v>
      </c>
    </row>
    <row r="632" spans="1:27" x14ac:dyDescent="0.25">
      <c r="A632" t="s">
        <v>97</v>
      </c>
      <c r="B632">
        <v>4</v>
      </c>
      <c r="C632">
        <v>2</v>
      </c>
      <c r="D632" t="s">
        <v>41</v>
      </c>
      <c r="E632">
        <v>22</v>
      </c>
      <c r="F632" t="str">
        <f t="shared" si="18"/>
        <v>18-29</v>
      </c>
      <c r="G632" t="s">
        <v>69</v>
      </c>
      <c r="H632" t="s">
        <v>77</v>
      </c>
      <c r="I632" t="str">
        <f t="shared" si="19"/>
        <v>High Income</v>
      </c>
      <c r="J632" t="s">
        <v>41</v>
      </c>
      <c r="K632" t="s">
        <v>96</v>
      </c>
      <c r="L632" t="s">
        <v>61</v>
      </c>
      <c r="M632" t="s">
        <v>31</v>
      </c>
      <c r="N632" t="s">
        <v>51</v>
      </c>
      <c r="O632" t="s">
        <v>98</v>
      </c>
      <c r="P632" t="s">
        <v>63</v>
      </c>
      <c r="Q632" t="s">
        <v>35</v>
      </c>
      <c r="R632" t="s">
        <v>36</v>
      </c>
      <c r="S632" t="s">
        <v>36</v>
      </c>
      <c r="T632" t="s">
        <v>59</v>
      </c>
      <c r="U632" t="s">
        <v>65</v>
      </c>
      <c r="V632" t="s">
        <v>38</v>
      </c>
      <c r="W632" t="s">
        <v>65</v>
      </c>
      <c r="X632" t="s">
        <v>38</v>
      </c>
      <c r="Y632" t="s">
        <v>38</v>
      </c>
      <c r="Z632" t="s">
        <v>65</v>
      </c>
      <c r="AA632" t="s">
        <v>39</v>
      </c>
    </row>
    <row r="633" spans="1:27" x14ac:dyDescent="0.25">
      <c r="A633" t="s">
        <v>55</v>
      </c>
      <c r="B633">
        <v>6</v>
      </c>
      <c r="C633">
        <v>4</v>
      </c>
      <c r="D633" t="s">
        <v>41</v>
      </c>
      <c r="E633">
        <v>26</v>
      </c>
      <c r="F633" t="str">
        <f t="shared" si="18"/>
        <v>18-29</v>
      </c>
      <c r="G633" t="s">
        <v>87</v>
      </c>
      <c r="H633" t="s">
        <v>28</v>
      </c>
      <c r="I633" t="str">
        <f t="shared" si="19"/>
        <v>Low Income</v>
      </c>
      <c r="J633" t="s">
        <v>41</v>
      </c>
      <c r="K633" t="s">
        <v>42</v>
      </c>
      <c r="L633" t="s">
        <v>61</v>
      </c>
      <c r="M633" t="s">
        <v>67</v>
      </c>
      <c r="N633" t="s">
        <v>51</v>
      </c>
      <c r="O633" t="s">
        <v>62</v>
      </c>
      <c r="P633" t="s">
        <v>53</v>
      </c>
      <c r="Q633" t="s">
        <v>45</v>
      </c>
      <c r="R633" t="s">
        <v>36</v>
      </c>
      <c r="S633" t="s">
        <v>64</v>
      </c>
      <c r="T633" t="s">
        <v>46</v>
      </c>
      <c r="U633" t="s">
        <v>38</v>
      </c>
      <c r="V633" t="s">
        <v>38</v>
      </c>
      <c r="W633" t="s">
        <v>38</v>
      </c>
      <c r="X633" t="s">
        <v>65</v>
      </c>
      <c r="Y633" t="s">
        <v>38</v>
      </c>
      <c r="Z633" t="s">
        <v>38</v>
      </c>
      <c r="AA633" t="s">
        <v>60</v>
      </c>
    </row>
    <row r="634" spans="1:27" x14ac:dyDescent="0.25">
      <c r="A634" t="s">
        <v>97</v>
      </c>
      <c r="B634">
        <v>2</v>
      </c>
      <c r="C634">
        <v>2</v>
      </c>
      <c r="D634" t="s">
        <v>29</v>
      </c>
      <c r="E634">
        <v>50</v>
      </c>
      <c r="F634" t="str">
        <f t="shared" si="18"/>
        <v>50-64</v>
      </c>
      <c r="G634" t="s">
        <v>87</v>
      </c>
      <c r="H634" t="s">
        <v>106</v>
      </c>
      <c r="I634" t="s">
        <v>176</v>
      </c>
      <c r="J634" t="s">
        <v>29</v>
      </c>
      <c r="K634" t="s">
        <v>30</v>
      </c>
      <c r="L634" t="s">
        <v>71</v>
      </c>
      <c r="M634" t="s">
        <v>67</v>
      </c>
      <c r="N634" t="s">
        <v>32</v>
      </c>
      <c r="O634" t="s">
        <v>52</v>
      </c>
      <c r="P634" t="s">
        <v>53</v>
      </c>
      <c r="Q634" t="s">
        <v>34</v>
      </c>
      <c r="R634" t="s">
        <v>36</v>
      </c>
      <c r="S634" t="s">
        <v>64</v>
      </c>
      <c r="T634" t="s">
        <v>59</v>
      </c>
      <c r="U634" t="s">
        <v>38</v>
      </c>
      <c r="V634" t="s">
        <v>38</v>
      </c>
      <c r="W634" t="s">
        <v>65</v>
      </c>
      <c r="X634" t="s">
        <v>38</v>
      </c>
      <c r="Y634" t="s">
        <v>38</v>
      </c>
      <c r="Z634" t="s">
        <v>38</v>
      </c>
      <c r="AA634" t="s">
        <v>47</v>
      </c>
    </row>
    <row r="635" spans="1:27" x14ac:dyDescent="0.25">
      <c r="A635" t="s">
        <v>83</v>
      </c>
      <c r="B635">
        <v>4</v>
      </c>
      <c r="C635">
        <v>2</v>
      </c>
      <c r="D635" t="s">
        <v>29</v>
      </c>
      <c r="E635">
        <v>42</v>
      </c>
      <c r="F635" t="str">
        <f t="shared" si="18"/>
        <v>30-49</v>
      </c>
      <c r="G635" t="s">
        <v>169</v>
      </c>
      <c r="H635" t="s">
        <v>82</v>
      </c>
      <c r="I635" t="str">
        <f t="shared" si="19"/>
        <v>High Income</v>
      </c>
      <c r="J635" t="s">
        <v>41</v>
      </c>
      <c r="K635" t="s">
        <v>78</v>
      </c>
      <c r="L635" t="s">
        <v>71</v>
      </c>
      <c r="M635" t="s">
        <v>31</v>
      </c>
      <c r="N635" t="s">
        <v>51</v>
      </c>
      <c r="O635" t="s">
        <v>52</v>
      </c>
      <c r="P635" t="s">
        <v>72</v>
      </c>
      <c r="Q635" t="s">
        <v>35</v>
      </c>
      <c r="R635" t="s">
        <v>74</v>
      </c>
      <c r="S635" t="s">
        <v>36</v>
      </c>
      <c r="T635" t="s">
        <v>81</v>
      </c>
      <c r="U635" t="s">
        <v>38</v>
      </c>
      <c r="V635" t="s">
        <v>65</v>
      </c>
      <c r="W635" t="s">
        <v>38</v>
      </c>
      <c r="X635" t="s">
        <v>38</v>
      </c>
      <c r="Y635" t="s">
        <v>38</v>
      </c>
      <c r="Z635" t="s">
        <v>38</v>
      </c>
      <c r="AA635" t="s">
        <v>39</v>
      </c>
    </row>
    <row r="636" spans="1:27" x14ac:dyDescent="0.25">
      <c r="A636" t="s">
        <v>26</v>
      </c>
      <c r="B636">
        <v>2</v>
      </c>
      <c r="C636">
        <v>2</v>
      </c>
      <c r="D636" t="s">
        <v>29</v>
      </c>
      <c r="E636">
        <v>50</v>
      </c>
      <c r="F636" t="str">
        <f t="shared" si="18"/>
        <v>50-64</v>
      </c>
      <c r="G636" t="s">
        <v>27</v>
      </c>
      <c r="H636" t="s">
        <v>49</v>
      </c>
      <c r="I636" t="str">
        <f t="shared" si="19"/>
        <v>Middle Income</v>
      </c>
      <c r="J636" t="s">
        <v>41</v>
      </c>
      <c r="K636" t="s">
        <v>42</v>
      </c>
      <c r="L636" t="s">
        <v>71</v>
      </c>
      <c r="M636" t="s">
        <v>67</v>
      </c>
      <c r="N636" t="s">
        <v>32</v>
      </c>
      <c r="O636" t="s">
        <v>103</v>
      </c>
      <c r="P636" t="s">
        <v>53</v>
      </c>
      <c r="Q636" t="s">
        <v>45</v>
      </c>
      <c r="R636" t="s">
        <v>36</v>
      </c>
      <c r="S636" t="s">
        <v>36</v>
      </c>
      <c r="T636" t="s">
        <v>46</v>
      </c>
      <c r="U636" t="s">
        <v>38</v>
      </c>
      <c r="V636" t="s">
        <v>65</v>
      </c>
      <c r="W636" t="s">
        <v>38</v>
      </c>
      <c r="X636" t="s">
        <v>38</v>
      </c>
      <c r="Y636" t="s">
        <v>38</v>
      </c>
      <c r="Z636" t="s">
        <v>38</v>
      </c>
      <c r="AA636" t="s">
        <v>47</v>
      </c>
    </row>
    <row r="637" spans="1:27" x14ac:dyDescent="0.25">
      <c r="A637" t="s">
        <v>55</v>
      </c>
      <c r="B637">
        <v>4</v>
      </c>
      <c r="C637">
        <v>4</v>
      </c>
      <c r="D637" t="s">
        <v>29</v>
      </c>
      <c r="E637">
        <v>22</v>
      </c>
      <c r="F637" t="str">
        <f t="shared" si="18"/>
        <v>18-29</v>
      </c>
      <c r="G637" t="s">
        <v>168</v>
      </c>
      <c r="H637" t="s">
        <v>66</v>
      </c>
      <c r="I637" t="str">
        <f t="shared" si="19"/>
        <v>Refused</v>
      </c>
      <c r="J637" t="s">
        <v>41</v>
      </c>
      <c r="K637" t="s">
        <v>42</v>
      </c>
      <c r="L637" t="s">
        <v>85</v>
      </c>
      <c r="M637" t="s">
        <v>31</v>
      </c>
      <c r="N637" t="s">
        <v>32</v>
      </c>
      <c r="O637" t="s">
        <v>79</v>
      </c>
      <c r="P637" t="s">
        <v>63</v>
      </c>
      <c r="Q637" t="s">
        <v>45</v>
      </c>
      <c r="R637" t="s">
        <v>74</v>
      </c>
      <c r="S637" t="s">
        <v>36</v>
      </c>
      <c r="T637" t="s">
        <v>81</v>
      </c>
      <c r="U637" t="s">
        <v>65</v>
      </c>
      <c r="V637" t="s">
        <v>65</v>
      </c>
      <c r="W637" t="s">
        <v>38</v>
      </c>
      <c r="X637" t="s">
        <v>38</v>
      </c>
      <c r="Y637" t="s">
        <v>38</v>
      </c>
      <c r="Z637" t="s">
        <v>38</v>
      </c>
      <c r="AA637" t="s">
        <v>39</v>
      </c>
    </row>
    <row r="638" spans="1:27" x14ac:dyDescent="0.25">
      <c r="A638" t="s">
        <v>97</v>
      </c>
      <c r="B638">
        <v>3</v>
      </c>
      <c r="C638">
        <v>2</v>
      </c>
      <c r="D638" t="s">
        <v>29</v>
      </c>
      <c r="E638">
        <v>27</v>
      </c>
      <c r="F638" t="str">
        <f t="shared" si="18"/>
        <v>18-29</v>
      </c>
      <c r="G638" t="s">
        <v>169</v>
      </c>
      <c r="H638" t="s">
        <v>49</v>
      </c>
      <c r="I638" t="str">
        <f t="shared" si="19"/>
        <v>Middle Income</v>
      </c>
      <c r="J638" t="s">
        <v>41</v>
      </c>
      <c r="K638" t="s">
        <v>42</v>
      </c>
      <c r="L638" t="s">
        <v>71</v>
      </c>
      <c r="M638" t="s">
        <v>67</v>
      </c>
      <c r="N638" t="s">
        <v>51</v>
      </c>
      <c r="O638" t="s">
        <v>52</v>
      </c>
      <c r="P638" t="s">
        <v>72</v>
      </c>
      <c r="Q638" t="s">
        <v>45</v>
      </c>
      <c r="R638" t="s">
        <v>36</v>
      </c>
      <c r="S638" t="s">
        <v>64</v>
      </c>
      <c r="T638" t="s">
        <v>37</v>
      </c>
      <c r="U638" t="s">
        <v>38</v>
      </c>
      <c r="V638" t="s">
        <v>38</v>
      </c>
      <c r="W638" t="s">
        <v>65</v>
      </c>
      <c r="X638" t="s">
        <v>38</v>
      </c>
      <c r="Y638" t="s">
        <v>38</v>
      </c>
      <c r="Z638" t="s">
        <v>38</v>
      </c>
      <c r="AA638" t="s">
        <v>60</v>
      </c>
    </row>
    <row r="639" spans="1:27" x14ac:dyDescent="0.25">
      <c r="A639" t="s">
        <v>26</v>
      </c>
      <c r="B639">
        <v>3</v>
      </c>
      <c r="C639">
        <v>2</v>
      </c>
      <c r="D639" t="s">
        <v>29</v>
      </c>
      <c r="E639">
        <v>36</v>
      </c>
      <c r="F639" t="str">
        <f t="shared" si="18"/>
        <v>30-49</v>
      </c>
      <c r="G639" t="s">
        <v>169</v>
      </c>
      <c r="H639" t="s">
        <v>49</v>
      </c>
      <c r="I639" t="str">
        <f t="shared" si="19"/>
        <v>Middle Income</v>
      </c>
      <c r="J639" t="s">
        <v>41</v>
      </c>
      <c r="K639" t="s">
        <v>42</v>
      </c>
      <c r="L639" t="s">
        <v>71</v>
      </c>
      <c r="M639" t="s">
        <v>43</v>
      </c>
      <c r="N639" t="s">
        <v>32</v>
      </c>
      <c r="O639" t="s">
        <v>33</v>
      </c>
      <c r="P639" t="s">
        <v>53</v>
      </c>
      <c r="Q639" t="s">
        <v>45</v>
      </c>
      <c r="R639" t="s">
        <v>36</v>
      </c>
      <c r="S639" t="s">
        <v>36</v>
      </c>
      <c r="T639" t="s">
        <v>46</v>
      </c>
      <c r="U639" t="s">
        <v>38</v>
      </c>
      <c r="V639" t="s">
        <v>38</v>
      </c>
      <c r="W639" t="s">
        <v>38</v>
      </c>
      <c r="X639" t="s">
        <v>38</v>
      </c>
      <c r="Y639" t="s">
        <v>38</v>
      </c>
      <c r="Z639" t="s">
        <v>38</v>
      </c>
      <c r="AA639" t="s">
        <v>39</v>
      </c>
    </row>
    <row r="640" spans="1:27" x14ac:dyDescent="0.25">
      <c r="A640" t="s">
        <v>55</v>
      </c>
      <c r="B640">
        <v>3</v>
      </c>
      <c r="C640">
        <v>3</v>
      </c>
      <c r="D640" t="s">
        <v>29</v>
      </c>
      <c r="E640">
        <v>29</v>
      </c>
      <c r="F640" t="str">
        <f t="shared" si="18"/>
        <v>18-29</v>
      </c>
      <c r="G640" t="s">
        <v>169</v>
      </c>
      <c r="H640" t="s">
        <v>95</v>
      </c>
      <c r="I640" t="str">
        <f t="shared" si="19"/>
        <v>Low Income</v>
      </c>
      <c r="J640" t="s">
        <v>41</v>
      </c>
      <c r="K640" t="s">
        <v>42</v>
      </c>
      <c r="L640" t="s">
        <v>71</v>
      </c>
      <c r="M640" t="s">
        <v>67</v>
      </c>
      <c r="N640" t="s">
        <v>32</v>
      </c>
      <c r="O640" t="s">
        <v>52</v>
      </c>
      <c r="P640" t="s">
        <v>53</v>
      </c>
      <c r="Q640" t="s">
        <v>45</v>
      </c>
      <c r="R640" t="s">
        <v>36</v>
      </c>
      <c r="S640" t="s">
        <v>54</v>
      </c>
      <c r="T640" t="s">
        <v>37</v>
      </c>
      <c r="U640" t="s">
        <v>38</v>
      </c>
      <c r="V640" t="s">
        <v>65</v>
      </c>
      <c r="W640" t="s">
        <v>65</v>
      </c>
      <c r="X640" t="s">
        <v>38</v>
      </c>
      <c r="Y640" t="s">
        <v>38</v>
      </c>
      <c r="Z640" t="s">
        <v>38</v>
      </c>
      <c r="AA640" t="s">
        <v>39</v>
      </c>
    </row>
    <row r="641" spans="1:27" x14ac:dyDescent="0.25">
      <c r="A641" t="s">
        <v>26</v>
      </c>
      <c r="B641">
        <v>3</v>
      </c>
      <c r="C641">
        <v>2</v>
      </c>
      <c r="D641" t="s">
        <v>29</v>
      </c>
      <c r="E641">
        <v>35</v>
      </c>
      <c r="F641" t="str">
        <f t="shared" si="18"/>
        <v>30-49</v>
      </c>
      <c r="G641" t="s">
        <v>168</v>
      </c>
      <c r="H641" t="s">
        <v>28</v>
      </c>
      <c r="I641" t="str">
        <f t="shared" si="19"/>
        <v>Low Income</v>
      </c>
      <c r="J641" t="s">
        <v>41</v>
      </c>
      <c r="K641" t="s">
        <v>42</v>
      </c>
      <c r="L641" t="s">
        <v>71</v>
      </c>
      <c r="M641" t="s">
        <v>67</v>
      </c>
      <c r="N641" t="s">
        <v>32</v>
      </c>
      <c r="O641" t="s">
        <v>33</v>
      </c>
      <c r="P641" t="s">
        <v>53</v>
      </c>
      <c r="Q641" t="s">
        <v>45</v>
      </c>
      <c r="R641" t="s">
        <v>36</v>
      </c>
      <c r="S641" t="s">
        <v>36</v>
      </c>
      <c r="T641" t="s">
        <v>37</v>
      </c>
      <c r="U641" t="s">
        <v>38</v>
      </c>
      <c r="V641" t="s">
        <v>38</v>
      </c>
      <c r="W641" t="s">
        <v>65</v>
      </c>
      <c r="X641" t="s">
        <v>65</v>
      </c>
      <c r="Y641" t="s">
        <v>38</v>
      </c>
      <c r="Z641" t="s">
        <v>65</v>
      </c>
      <c r="AA641" t="s">
        <v>47</v>
      </c>
    </row>
    <row r="642" spans="1:27" x14ac:dyDescent="0.25">
      <c r="A642" t="s">
        <v>26</v>
      </c>
      <c r="B642">
        <v>4</v>
      </c>
      <c r="C642">
        <v>4</v>
      </c>
      <c r="D642" t="s">
        <v>29</v>
      </c>
      <c r="E642">
        <v>51</v>
      </c>
      <c r="F642" t="str">
        <f t="shared" si="18"/>
        <v>50-64</v>
      </c>
      <c r="G642" t="s">
        <v>169</v>
      </c>
      <c r="H642" t="s">
        <v>28</v>
      </c>
      <c r="I642" t="str">
        <f t="shared" si="19"/>
        <v>Low Income</v>
      </c>
      <c r="J642" t="s">
        <v>29</v>
      </c>
      <c r="K642" t="s">
        <v>107</v>
      </c>
      <c r="L642" t="s">
        <v>71</v>
      </c>
      <c r="M642" t="s">
        <v>43</v>
      </c>
      <c r="N642" t="s">
        <v>51</v>
      </c>
      <c r="O642" t="s">
        <v>52</v>
      </c>
      <c r="P642" t="s">
        <v>93</v>
      </c>
      <c r="Q642" t="s">
        <v>45</v>
      </c>
      <c r="R642" t="s">
        <v>36</v>
      </c>
      <c r="S642" t="s">
        <v>54</v>
      </c>
      <c r="T642" t="s">
        <v>34</v>
      </c>
      <c r="U642" t="s">
        <v>38</v>
      </c>
      <c r="V642" t="s">
        <v>38</v>
      </c>
      <c r="W642" t="s">
        <v>38</v>
      </c>
      <c r="X642" t="s">
        <v>38</v>
      </c>
      <c r="Y642" t="s">
        <v>38</v>
      </c>
      <c r="Z642" t="s">
        <v>38</v>
      </c>
      <c r="AA642" t="s">
        <v>39</v>
      </c>
    </row>
    <row r="643" spans="1:27" x14ac:dyDescent="0.25">
      <c r="A643" t="s">
        <v>26</v>
      </c>
      <c r="B643">
        <v>4</v>
      </c>
      <c r="C643">
        <v>2</v>
      </c>
      <c r="D643" t="s">
        <v>29</v>
      </c>
      <c r="E643">
        <v>41</v>
      </c>
      <c r="F643" t="str">
        <f t="shared" ref="F643:F706" si="20">IF(E643&lt;30, "18-29", IF(E643&lt;50, "30-49", IF(E643&lt;65, "50-64", "65+")))</f>
        <v>30-49</v>
      </c>
      <c r="G643" t="s">
        <v>168</v>
      </c>
      <c r="H643" t="s">
        <v>49</v>
      </c>
      <c r="I643" t="str">
        <f t="shared" ref="I643:I706" si="21">IF(H643="Refused", "Refused",
   IF(LEFT(H643,4)="Less",
      IF(VALUE(MID(H643,10,FIND(" ",H643&amp;" ",10)-10))&lt;=49999, "Low Income",
         IF(VALUE(MID(H643,10,FIND(" ",H643&amp;" ",10)-10))&lt;=99999, "Middle Income", "High Income")),
   IF(VALUE(MID(H643,2,FIND(" ",H643)-2))&lt;=49999, "Low Income",
      IF(VALUE(MID(H643,2,FIND(" ",H643)-2))&lt;=99999, "Middle Income", "High Income"))))</f>
        <v>Middle Income</v>
      </c>
      <c r="J643" t="s">
        <v>29</v>
      </c>
      <c r="K643" t="s">
        <v>107</v>
      </c>
      <c r="L643" t="s">
        <v>71</v>
      </c>
      <c r="M643" t="s">
        <v>43</v>
      </c>
      <c r="N643" t="s">
        <v>51</v>
      </c>
      <c r="O643" t="s">
        <v>62</v>
      </c>
      <c r="P643" t="s">
        <v>76</v>
      </c>
      <c r="Q643" t="s">
        <v>45</v>
      </c>
      <c r="R643" t="s">
        <v>74</v>
      </c>
      <c r="S643" t="s">
        <v>64</v>
      </c>
      <c r="T643" t="s">
        <v>81</v>
      </c>
      <c r="U643" t="s">
        <v>65</v>
      </c>
      <c r="V643" t="s">
        <v>65</v>
      </c>
      <c r="W643" t="s">
        <v>65</v>
      </c>
      <c r="X643" t="s">
        <v>38</v>
      </c>
      <c r="Y643" t="s">
        <v>65</v>
      </c>
      <c r="Z643" t="s">
        <v>65</v>
      </c>
      <c r="AA643" t="s">
        <v>39</v>
      </c>
    </row>
    <row r="644" spans="1:27" x14ac:dyDescent="0.25">
      <c r="A644" t="s">
        <v>55</v>
      </c>
      <c r="B644">
        <v>1</v>
      </c>
      <c r="C644">
        <v>1</v>
      </c>
      <c r="D644" t="s">
        <v>29</v>
      </c>
      <c r="E644">
        <v>59</v>
      </c>
      <c r="F644" t="str">
        <f t="shared" si="20"/>
        <v>50-64</v>
      </c>
      <c r="G644" t="s">
        <v>69</v>
      </c>
      <c r="H644" t="s">
        <v>82</v>
      </c>
      <c r="I644" t="str">
        <f t="shared" si="21"/>
        <v>High Income</v>
      </c>
      <c r="J644" t="s">
        <v>41</v>
      </c>
      <c r="K644" t="s">
        <v>42</v>
      </c>
      <c r="L644" t="s">
        <v>71</v>
      </c>
      <c r="M644" t="s">
        <v>43</v>
      </c>
      <c r="N644" t="s">
        <v>32</v>
      </c>
      <c r="O644" t="s">
        <v>52</v>
      </c>
      <c r="P644" t="s">
        <v>76</v>
      </c>
      <c r="Q644" t="s">
        <v>45</v>
      </c>
      <c r="R644" t="s">
        <v>36</v>
      </c>
      <c r="S644" t="s">
        <v>36</v>
      </c>
      <c r="T644" t="s">
        <v>59</v>
      </c>
      <c r="U644" t="s">
        <v>38</v>
      </c>
      <c r="V644" t="s">
        <v>65</v>
      </c>
      <c r="W644" t="s">
        <v>65</v>
      </c>
      <c r="X644" t="s">
        <v>38</v>
      </c>
      <c r="Y644" t="s">
        <v>65</v>
      </c>
      <c r="Z644" t="s">
        <v>38</v>
      </c>
      <c r="AA644" t="s">
        <v>60</v>
      </c>
    </row>
    <row r="645" spans="1:27" x14ac:dyDescent="0.25">
      <c r="A645" t="s">
        <v>26</v>
      </c>
      <c r="B645">
        <v>4</v>
      </c>
      <c r="C645">
        <v>2</v>
      </c>
      <c r="D645" t="s">
        <v>29</v>
      </c>
      <c r="E645">
        <v>37</v>
      </c>
      <c r="F645" t="str">
        <f t="shared" si="20"/>
        <v>30-49</v>
      </c>
      <c r="G645" t="s">
        <v>168</v>
      </c>
      <c r="H645" t="s">
        <v>77</v>
      </c>
      <c r="I645" t="str">
        <f t="shared" si="21"/>
        <v>High Income</v>
      </c>
      <c r="J645" t="s">
        <v>41</v>
      </c>
      <c r="K645" t="s">
        <v>42</v>
      </c>
      <c r="L645" t="s">
        <v>61</v>
      </c>
      <c r="M645" t="s">
        <v>67</v>
      </c>
      <c r="N645" t="s">
        <v>32</v>
      </c>
      <c r="O645" t="s">
        <v>62</v>
      </c>
      <c r="P645" t="s">
        <v>76</v>
      </c>
      <c r="Q645" t="s">
        <v>45</v>
      </c>
      <c r="R645" t="s">
        <v>36</v>
      </c>
      <c r="S645" t="s">
        <v>36</v>
      </c>
      <c r="T645" t="s">
        <v>37</v>
      </c>
      <c r="U645" t="s">
        <v>38</v>
      </c>
      <c r="V645" t="s">
        <v>38</v>
      </c>
      <c r="W645" t="s">
        <v>38</v>
      </c>
      <c r="X645" t="s">
        <v>65</v>
      </c>
      <c r="Y645" t="s">
        <v>38</v>
      </c>
      <c r="Z645" t="s">
        <v>38</v>
      </c>
      <c r="AA645" t="s">
        <v>60</v>
      </c>
    </row>
    <row r="646" spans="1:27" x14ac:dyDescent="0.25">
      <c r="A646" t="s">
        <v>26</v>
      </c>
      <c r="B646">
        <v>2</v>
      </c>
      <c r="C646">
        <v>2</v>
      </c>
      <c r="D646" t="s">
        <v>29</v>
      </c>
      <c r="E646">
        <v>60</v>
      </c>
      <c r="F646" t="str">
        <f t="shared" si="20"/>
        <v>50-64</v>
      </c>
      <c r="G646" t="s">
        <v>69</v>
      </c>
      <c r="H646" t="s">
        <v>49</v>
      </c>
      <c r="I646" t="str">
        <f t="shared" si="21"/>
        <v>Middle Income</v>
      </c>
      <c r="J646" t="s">
        <v>41</v>
      </c>
      <c r="K646" t="s">
        <v>42</v>
      </c>
      <c r="L646" t="s">
        <v>71</v>
      </c>
      <c r="M646" t="s">
        <v>57</v>
      </c>
      <c r="N646" t="s">
        <v>32</v>
      </c>
      <c r="O646" t="s">
        <v>52</v>
      </c>
      <c r="P646" t="s">
        <v>68</v>
      </c>
      <c r="Q646" t="s">
        <v>73</v>
      </c>
      <c r="R646" t="s">
        <v>36</v>
      </c>
      <c r="S646" t="s">
        <v>64</v>
      </c>
      <c r="T646" t="s">
        <v>37</v>
      </c>
      <c r="U646" t="s">
        <v>38</v>
      </c>
      <c r="V646" t="s">
        <v>38</v>
      </c>
      <c r="W646" t="s">
        <v>65</v>
      </c>
      <c r="X646" t="s">
        <v>38</v>
      </c>
      <c r="Y646" t="s">
        <v>65</v>
      </c>
      <c r="Z646" t="s">
        <v>38</v>
      </c>
      <c r="AA646" t="s">
        <v>47</v>
      </c>
    </row>
    <row r="647" spans="1:27" x14ac:dyDescent="0.25">
      <c r="A647" t="s">
        <v>97</v>
      </c>
      <c r="B647">
        <v>2</v>
      </c>
      <c r="C647">
        <v>2</v>
      </c>
      <c r="D647" t="s">
        <v>29</v>
      </c>
      <c r="E647">
        <v>25</v>
      </c>
      <c r="F647" t="str">
        <f t="shared" si="20"/>
        <v>18-29</v>
      </c>
      <c r="G647" t="s">
        <v>27</v>
      </c>
      <c r="H647" t="s">
        <v>28</v>
      </c>
      <c r="I647" t="str">
        <f t="shared" si="21"/>
        <v>Low Income</v>
      </c>
      <c r="J647" t="s">
        <v>41</v>
      </c>
      <c r="K647" t="s">
        <v>42</v>
      </c>
      <c r="L647" t="s">
        <v>61</v>
      </c>
      <c r="M647" t="s">
        <v>43</v>
      </c>
      <c r="N647" t="s">
        <v>32</v>
      </c>
      <c r="O647" t="s">
        <v>62</v>
      </c>
      <c r="P647" t="s">
        <v>53</v>
      </c>
      <c r="Q647" t="s">
        <v>35</v>
      </c>
      <c r="R647" t="s">
        <v>54</v>
      </c>
      <c r="S647" t="s">
        <v>54</v>
      </c>
      <c r="T647" t="s">
        <v>46</v>
      </c>
      <c r="U647" t="s">
        <v>38</v>
      </c>
      <c r="V647" t="s">
        <v>38</v>
      </c>
      <c r="W647" t="s">
        <v>38</v>
      </c>
      <c r="X647" t="s">
        <v>38</v>
      </c>
      <c r="Y647" t="s">
        <v>65</v>
      </c>
      <c r="Z647" t="s">
        <v>65</v>
      </c>
      <c r="AA647" t="s">
        <v>39</v>
      </c>
    </row>
    <row r="648" spans="1:27" x14ac:dyDescent="0.25">
      <c r="A648" t="s">
        <v>26</v>
      </c>
      <c r="B648">
        <v>5</v>
      </c>
      <c r="C648">
        <v>3</v>
      </c>
      <c r="D648" t="s">
        <v>41</v>
      </c>
      <c r="E648">
        <v>51</v>
      </c>
      <c r="F648" t="str">
        <f t="shared" si="20"/>
        <v>50-64</v>
      </c>
      <c r="G648" t="s">
        <v>87</v>
      </c>
      <c r="H648" t="s">
        <v>75</v>
      </c>
      <c r="I648" t="str">
        <f t="shared" si="21"/>
        <v>Middle Income</v>
      </c>
      <c r="J648" t="s">
        <v>29</v>
      </c>
      <c r="K648" t="s">
        <v>30</v>
      </c>
      <c r="L648" t="s">
        <v>71</v>
      </c>
      <c r="M648" t="s">
        <v>50</v>
      </c>
      <c r="N648" t="s">
        <v>51</v>
      </c>
      <c r="O648" t="s">
        <v>52</v>
      </c>
      <c r="P648" t="s">
        <v>68</v>
      </c>
      <c r="Q648" t="s">
        <v>35</v>
      </c>
      <c r="R648" t="s">
        <v>36</v>
      </c>
      <c r="S648" t="s">
        <v>36</v>
      </c>
      <c r="T648" t="s">
        <v>37</v>
      </c>
      <c r="U648" t="s">
        <v>38</v>
      </c>
      <c r="V648" t="s">
        <v>65</v>
      </c>
      <c r="W648" t="s">
        <v>38</v>
      </c>
      <c r="X648" t="s">
        <v>38</v>
      </c>
      <c r="Y648" t="s">
        <v>38</v>
      </c>
      <c r="Z648" t="s">
        <v>38</v>
      </c>
      <c r="AA648" t="s">
        <v>47</v>
      </c>
    </row>
    <row r="649" spans="1:27" x14ac:dyDescent="0.25">
      <c r="A649" t="s">
        <v>26</v>
      </c>
      <c r="B649">
        <v>2</v>
      </c>
      <c r="C649">
        <v>2</v>
      </c>
      <c r="D649" t="s">
        <v>29</v>
      </c>
      <c r="E649">
        <v>70</v>
      </c>
      <c r="F649" t="str">
        <f t="shared" si="20"/>
        <v>65+</v>
      </c>
      <c r="G649" t="s">
        <v>169</v>
      </c>
      <c r="H649" t="s">
        <v>49</v>
      </c>
      <c r="I649" t="str">
        <f t="shared" si="21"/>
        <v>Middle Income</v>
      </c>
      <c r="J649" t="s">
        <v>41</v>
      </c>
      <c r="K649" t="s">
        <v>66</v>
      </c>
      <c r="L649" t="s">
        <v>61</v>
      </c>
      <c r="M649" t="s">
        <v>31</v>
      </c>
      <c r="N649" t="s">
        <v>32</v>
      </c>
      <c r="O649" t="s">
        <v>62</v>
      </c>
      <c r="P649" t="s">
        <v>53</v>
      </c>
      <c r="Q649" t="s">
        <v>45</v>
      </c>
      <c r="R649" t="s">
        <v>36</v>
      </c>
      <c r="S649" t="s">
        <v>36</v>
      </c>
      <c r="T649" t="s">
        <v>46</v>
      </c>
      <c r="U649" t="s">
        <v>65</v>
      </c>
      <c r="V649" t="s">
        <v>38</v>
      </c>
      <c r="W649" t="s">
        <v>38</v>
      </c>
      <c r="X649" t="s">
        <v>38</v>
      </c>
      <c r="Y649" t="s">
        <v>38</v>
      </c>
      <c r="Z649" t="s">
        <v>38</v>
      </c>
      <c r="AA649" t="s">
        <v>60</v>
      </c>
    </row>
    <row r="650" spans="1:27" x14ac:dyDescent="0.25">
      <c r="A650" t="s">
        <v>97</v>
      </c>
      <c r="B650">
        <v>3</v>
      </c>
      <c r="C650">
        <v>3</v>
      </c>
      <c r="D650" t="s">
        <v>29</v>
      </c>
      <c r="E650">
        <v>50</v>
      </c>
      <c r="F650" t="str">
        <f t="shared" si="20"/>
        <v>50-64</v>
      </c>
      <c r="G650" t="s">
        <v>27</v>
      </c>
      <c r="H650" t="s">
        <v>28</v>
      </c>
      <c r="I650" t="str">
        <f t="shared" si="21"/>
        <v>Low Income</v>
      </c>
      <c r="J650" t="s">
        <v>41</v>
      </c>
      <c r="K650" t="s">
        <v>42</v>
      </c>
      <c r="L650" t="s">
        <v>71</v>
      </c>
      <c r="M650" t="s">
        <v>67</v>
      </c>
      <c r="N650" t="s">
        <v>32</v>
      </c>
      <c r="O650" t="s">
        <v>62</v>
      </c>
      <c r="P650" t="s">
        <v>53</v>
      </c>
      <c r="Q650" t="s">
        <v>73</v>
      </c>
      <c r="R650" t="s">
        <v>74</v>
      </c>
      <c r="S650" t="s">
        <v>64</v>
      </c>
      <c r="T650" t="s">
        <v>37</v>
      </c>
      <c r="U650" t="s">
        <v>38</v>
      </c>
      <c r="V650" t="s">
        <v>65</v>
      </c>
      <c r="W650" t="s">
        <v>65</v>
      </c>
      <c r="X650" t="s">
        <v>38</v>
      </c>
      <c r="Y650" t="s">
        <v>38</v>
      </c>
      <c r="Z650" t="s">
        <v>38</v>
      </c>
      <c r="AA650" t="s">
        <v>60</v>
      </c>
    </row>
    <row r="651" spans="1:27" x14ac:dyDescent="0.25">
      <c r="A651" t="s">
        <v>97</v>
      </c>
      <c r="B651">
        <v>2</v>
      </c>
      <c r="C651">
        <v>2</v>
      </c>
      <c r="D651" t="s">
        <v>29</v>
      </c>
      <c r="E651">
        <v>36</v>
      </c>
      <c r="F651" t="str">
        <f t="shared" si="20"/>
        <v>30-49</v>
      </c>
      <c r="G651" t="s">
        <v>27</v>
      </c>
      <c r="H651" t="s">
        <v>75</v>
      </c>
      <c r="I651" t="str">
        <f t="shared" si="21"/>
        <v>Middle Income</v>
      </c>
      <c r="J651" t="s">
        <v>41</v>
      </c>
      <c r="K651" t="s">
        <v>84</v>
      </c>
      <c r="L651" t="s">
        <v>71</v>
      </c>
      <c r="M651" t="s">
        <v>57</v>
      </c>
      <c r="N651" t="s">
        <v>51</v>
      </c>
      <c r="O651" t="s">
        <v>98</v>
      </c>
      <c r="P651" t="s">
        <v>72</v>
      </c>
      <c r="Q651" t="s">
        <v>45</v>
      </c>
      <c r="R651" t="s">
        <v>74</v>
      </c>
      <c r="S651" t="s">
        <v>64</v>
      </c>
      <c r="T651" t="s">
        <v>37</v>
      </c>
      <c r="U651" t="s">
        <v>38</v>
      </c>
      <c r="V651" t="s">
        <v>38</v>
      </c>
      <c r="W651" t="s">
        <v>38</v>
      </c>
      <c r="X651" t="s">
        <v>38</v>
      </c>
      <c r="Y651" t="s">
        <v>38</v>
      </c>
      <c r="Z651" t="s">
        <v>38</v>
      </c>
      <c r="AA651" t="s">
        <v>60</v>
      </c>
    </row>
    <row r="652" spans="1:27" x14ac:dyDescent="0.25">
      <c r="A652" t="s">
        <v>111</v>
      </c>
      <c r="B652">
        <v>3</v>
      </c>
      <c r="C652">
        <v>3</v>
      </c>
      <c r="D652" t="s">
        <v>29</v>
      </c>
      <c r="E652">
        <v>33</v>
      </c>
      <c r="F652" t="str">
        <f t="shared" si="20"/>
        <v>30-49</v>
      </c>
      <c r="G652" t="s">
        <v>27</v>
      </c>
      <c r="H652" t="s">
        <v>28</v>
      </c>
      <c r="I652" t="str">
        <f t="shared" si="21"/>
        <v>Low Income</v>
      </c>
      <c r="J652" t="s">
        <v>41</v>
      </c>
      <c r="K652" t="s">
        <v>42</v>
      </c>
      <c r="L652" t="s">
        <v>71</v>
      </c>
      <c r="M652" t="s">
        <v>43</v>
      </c>
      <c r="N652" t="s">
        <v>32</v>
      </c>
      <c r="O652" t="s">
        <v>33</v>
      </c>
      <c r="P652" t="s">
        <v>53</v>
      </c>
      <c r="Q652" t="s">
        <v>73</v>
      </c>
      <c r="R652" t="s">
        <v>36</v>
      </c>
      <c r="S652" t="s">
        <v>36</v>
      </c>
      <c r="T652" t="s">
        <v>37</v>
      </c>
      <c r="U652" t="s">
        <v>38</v>
      </c>
      <c r="V652" t="s">
        <v>65</v>
      </c>
      <c r="W652" t="s">
        <v>38</v>
      </c>
      <c r="X652" t="s">
        <v>38</v>
      </c>
      <c r="Y652" t="s">
        <v>38</v>
      </c>
      <c r="Z652" t="s">
        <v>38</v>
      </c>
      <c r="AA652" t="s">
        <v>47</v>
      </c>
    </row>
    <row r="653" spans="1:27" x14ac:dyDescent="0.25">
      <c r="A653" t="s">
        <v>97</v>
      </c>
      <c r="B653">
        <v>2</v>
      </c>
      <c r="C653">
        <v>2</v>
      </c>
      <c r="D653" t="s">
        <v>29</v>
      </c>
      <c r="E653">
        <v>29</v>
      </c>
      <c r="F653" t="str">
        <f t="shared" si="20"/>
        <v>18-29</v>
      </c>
      <c r="G653" t="s">
        <v>27</v>
      </c>
      <c r="H653" t="s">
        <v>95</v>
      </c>
      <c r="I653" t="str">
        <f t="shared" si="21"/>
        <v>Low Income</v>
      </c>
      <c r="J653" t="s">
        <v>41</v>
      </c>
      <c r="K653" t="s">
        <v>42</v>
      </c>
      <c r="L653" t="s">
        <v>71</v>
      </c>
      <c r="M653" t="s">
        <v>50</v>
      </c>
      <c r="N653" t="s">
        <v>51</v>
      </c>
      <c r="O653" t="s">
        <v>79</v>
      </c>
      <c r="P653" t="s">
        <v>53</v>
      </c>
      <c r="Q653" t="s">
        <v>35</v>
      </c>
      <c r="R653" t="s">
        <v>36</v>
      </c>
      <c r="S653" t="s">
        <v>54</v>
      </c>
      <c r="T653" t="s">
        <v>37</v>
      </c>
      <c r="U653" t="s">
        <v>38</v>
      </c>
      <c r="V653" t="s">
        <v>38</v>
      </c>
      <c r="W653" t="s">
        <v>38</v>
      </c>
      <c r="X653" t="s">
        <v>38</v>
      </c>
      <c r="Y653" t="s">
        <v>38</v>
      </c>
      <c r="Z653" t="s">
        <v>38</v>
      </c>
      <c r="AA653" t="s">
        <v>60</v>
      </c>
    </row>
    <row r="654" spans="1:27" x14ac:dyDescent="0.25">
      <c r="A654" t="s">
        <v>26</v>
      </c>
      <c r="B654">
        <v>2</v>
      </c>
      <c r="C654">
        <v>2</v>
      </c>
      <c r="D654" t="s">
        <v>29</v>
      </c>
      <c r="E654">
        <v>56</v>
      </c>
      <c r="F654" t="str">
        <f t="shared" si="20"/>
        <v>50-64</v>
      </c>
      <c r="G654" t="s">
        <v>168</v>
      </c>
      <c r="H654" t="s">
        <v>75</v>
      </c>
      <c r="I654" t="str">
        <f t="shared" si="21"/>
        <v>Middle Income</v>
      </c>
      <c r="J654" t="s">
        <v>41</v>
      </c>
      <c r="K654" t="s">
        <v>42</v>
      </c>
      <c r="L654" t="s">
        <v>71</v>
      </c>
      <c r="M654" t="s">
        <v>67</v>
      </c>
      <c r="N654" t="s">
        <v>32</v>
      </c>
      <c r="O654" t="s">
        <v>62</v>
      </c>
      <c r="P654" t="s">
        <v>68</v>
      </c>
      <c r="Q654" t="s">
        <v>45</v>
      </c>
      <c r="R654" t="s">
        <v>36</v>
      </c>
      <c r="S654" t="s">
        <v>36</v>
      </c>
      <c r="T654" t="s">
        <v>46</v>
      </c>
      <c r="U654" t="s">
        <v>38</v>
      </c>
      <c r="V654" t="s">
        <v>38</v>
      </c>
      <c r="W654" t="s">
        <v>38</v>
      </c>
      <c r="X654" t="s">
        <v>65</v>
      </c>
      <c r="Y654" t="s">
        <v>38</v>
      </c>
      <c r="Z654" t="s">
        <v>38</v>
      </c>
      <c r="AA654" t="s">
        <v>60</v>
      </c>
    </row>
    <row r="655" spans="1:27" x14ac:dyDescent="0.25">
      <c r="A655" t="s">
        <v>26</v>
      </c>
      <c r="B655">
        <v>2</v>
      </c>
      <c r="C655">
        <v>2</v>
      </c>
      <c r="D655" t="s">
        <v>29</v>
      </c>
      <c r="E655">
        <v>51</v>
      </c>
      <c r="F655" t="str">
        <f t="shared" si="20"/>
        <v>50-64</v>
      </c>
      <c r="G655" t="s">
        <v>169</v>
      </c>
      <c r="H655" t="s">
        <v>49</v>
      </c>
      <c r="I655" t="str">
        <f t="shared" si="21"/>
        <v>Middle Income</v>
      </c>
      <c r="J655" t="s">
        <v>41</v>
      </c>
      <c r="K655" t="s">
        <v>42</v>
      </c>
      <c r="L655" t="s">
        <v>71</v>
      </c>
      <c r="M655" t="s">
        <v>57</v>
      </c>
      <c r="N655" t="s">
        <v>32</v>
      </c>
      <c r="O655" t="s">
        <v>79</v>
      </c>
      <c r="P655" t="s">
        <v>92</v>
      </c>
      <c r="Q655" t="s">
        <v>73</v>
      </c>
      <c r="R655" t="s">
        <v>36</v>
      </c>
      <c r="S655" t="s">
        <v>36</v>
      </c>
      <c r="T655" t="s">
        <v>37</v>
      </c>
      <c r="U655" t="s">
        <v>38</v>
      </c>
      <c r="V655" t="s">
        <v>38</v>
      </c>
      <c r="W655" t="s">
        <v>38</v>
      </c>
      <c r="X655" t="s">
        <v>38</v>
      </c>
      <c r="Y655" t="s">
        <v>38</v>
      </c>
      <c r="Z655" t="s">
        <v>38</v>
      </c>
      <c r="AA655" t="s">
        <v>39</v>
      </c>
    </row>
    <row r="656" spans="1:27" x14ac:dyDescent="0.25">
      <c r="A656" t="s">
        <v>26</v>
      </c>
      <c r="B656">
        <v>4</v>
      </c>
      <c r="C656">
        <v>4</v>
      </c>
      <c r="D656" t="s">
        <v>29</v>
      </c>
      <c r="E656">
        <v>65</v>
      </c>
      <c r="F656" t="str">
        <f t="shared" si="20"/>
        <v>65+</v>
      </c>
      <c r="G656" t="s">
        <v>27</v>
      </c>
      <c r="H656" t="s">
        <v>109</v>
      </c>
      <c r="I656" t="str">
        <f t="shared" si="21"/>
        <v>Middle Income</v>
      </c>
      <c r="J656" t="s">
        <v>41</v>
      </c>
      <c r="K656" t="s">
        <v>84</v>
      </c>
      <c r="L656" t="s">
        <v>71</v>
      </c>
      <c r="M656" t="s">
        <v>67</v>
      </c>
      <c r="N656" t="s">
        <v>51</v>
      </c>
      <c r="O656" t="s">
        <v>79</v>
      </c>
      <c r="P656" t="s">
        <v>76</v>
      </c>
      <c r="Q656" t="s">
        <v>45</v>
      </c>
      <c r="R656" t="s">
        <v>36</v>
      </c>
      <c r="S656" t="s">
        <v>36</v>
      </c>
      <c r="T656" t="s">
        <v>37</v>
      </c>
      <c r="U656" t="s">
        <v>38</v>
      </c>
      <c r="V656" t="s">
        <v>38</v>
      </c>
      <c r="W656" t="s">
        <v>65</v>
      </c>
      <c r="X656" t="s">
        <v>65</v>
      </c>
      <c r="Y656" t="s">
        <v>65</v>
      </c>
      <c r="Z656" t="s">
        <v>65</v>
      </c>
      <c r="AA656" t="s">
        <v>60</v>
      </c>
    </row>
    <row r="657" spans="1:27" x14ac:dyDescent="0.25">
      <c r="A657" t="s">
        <v>26</v>
      </c>
      <c r="B657">
        <v>2</v>
      </c>
      <c r="C657">
        <v>2</v>
      </c>
      <c r="D657" t="s">
        <v>29</v>
      </c>
      <c r="E657">
        <v>34</v>
      </c>
      <c r="F657" t="str">
        <f t="shared" si="20"/>
        <v>30-49</v>
      </c>
      <c r="G657" t="s">
        <v>27</v>
      </c>
      <c r="H657" t="s">
        <v>94</v>
      </c>
      <c r="I657" t="str">
        <f t="shared" si="21"/>
        <v>Low Income</v>
      </c>
      <c r="J657" t="s">
        <v>41</v>
      </c>
      <c r="K657" t="s">
        <v>84</v>
      </c>
      <c r="L657" t="s">
        <v>71</v>
      </c>
      <c r="M657" t="s">
        <v>67</v>
      </c>
      <c r="N657" t="s">
        <v>32</v>
      </c>
      <c r="O657" t="s">
        <v>131</v>
      </c>
      <c r="P657" t="s">
        <v>53</v>
      </c>
      <c r="Q657" t="s">
        <v>45</v>
      </c>
      <c r="R657" t="s">
        <v>74</v>
      </c>
      <c r="S657" t="s">
        <v>36</v>
      </c>
      <c r="T657" t="s">
        <v>37</v>
      </c>
      <c r="U657" t="s">
        <v>65</v>
      </c>
      <c r="V657" t="s">
        <v>65</v>
      </c>
      <c r="W657" t="s">
        <v>65</v>
      </c>
      <c r="X657" t="s">
        <v>65</v>
      </c>
      <c r="Y657" t="s">
        <v>65</v>
      </c>
      <c r="Z657" t="s">
        <v>65</v>
      </c>
      <c r="AA657" t="s">
        <v>60</v>
      </c>
    </row>
    <row r="658" spans="1:27" x14ac:dyDescent="0.25">
      <c r="A658" t="s">
        <v>26</v>
      </c>
      <c r="B658">
        <v>5</v>
      </c>
      <c r="C658">
        <v>2</v>
      </c>
      <c r="D658" t="s">
        <v>29</v>
      </c>
      <c r="E658">
        <v>38</v>
      </c>
      <c r="F658" t="str">
        <f t="shared" si="20"/>
        <v>30-49</v>
      </c>
      <c r="G658" t="s">
        <v>169</v>
      </c>
      <c r="H658" t="s">
        <v>49</v>
      </c>
      <c r="I658" t="str">
        <f t="shared" si="21"/>
        <v>Middle Income</v>
      </c>
      <c r="J658" t="s">
        <v>41</v>
      </c>
      <c r="K658" t="s">
        <v>42</v>
      </c>
      <c r="L658" t="s">
        <v>71</v>
      </c>
      <c r="M658" t="s">
        <v>57</v>
      </c>
      <c r="N658" t="s">
        <v>32</v>
      </c>
      <c r="O658" t="s">
        <v>99</v>
      </c>
      <c r="P658" t="s">
        <v>53</v>
      </c>
      <c r="Q658" t="s">
        <v>45</v>
      </c>
      <c r="R658" t="s">
        <v>36</v>
      </c>
      <c r="S658" t="s">
        <v>36</v>
      </c>
      <c r="T658" t="s">
        <v>37</v>
      </c>
      <c r="U658" t="s">
        <v>38</v>
      </c>
      <c r="V658" t="s">
        <v>65</v>
      </c>
      <c r="W658" t="s">
        <v>38</v>
      </c>
      <c r="X658" t="s">
        <v>38</v>
      </c>
      <c r="Y658" t="s">
        <v>38</v>
      </c>
      <c r="Z658" t="s">
        <v>38</v>
      </c>
      <c r="AA658" t="s">
        <v>60</v>
      </c>
    </row>
    <row r="659" spans="1:27" x14ac:dyDescent="0.25">
      <c r="A659" t="s">
        <v>26</v>
      </c>
      <c r="B659">
        <v>3</v>
      </c>
      <c r="C659">
        <v>3</v>
      </c>
      <c r="D659" t="s">
        <v>29</v>
      </c>
      <c r="E659">
        <v>45</v>
      </c>
      <c r="F659" t="str">
        <f t="shared" si="20"/>
        <v>30-49</v>
      </c>
      <c r="G659" t="s">
        <v>66</v>
      </c>
      <c r="H659" t="s">
        <v>102</v>
      </c>
      <c r="I659" t="s">
        <v>176</v>
      </c>
      <c r="J659" t="s">
        <v>41</v>
      </c>
      <c r="K659" t="s">
        <v>42</v>
      </c>
      <c r="L659" t="s">
        <v>71</v>
      </c>
      <c r="M659" t="s">
        <v>67</v>
      </c>
      <c r="N659" t="s">
        <v>32</v>
      </c>
      <c r="O659" t="s">
        <v>33</v>
      </c>
      <c r="P659" t="s">
        <v>129</v>
      </c>
      <c r="Q659" t="s">
        <v>45</v>
      </c>
      <c r="R659" t="s">
        <v>36</v>
      </c>
      <c r="S659" t="s">
        <v>36</v>
      </c>
      <c r="T659" t="s">
        <v>46</v>
      </c>
      <c r="U659" t="s">
        <v>38</v>
      </c>
      <c r="V659" t="s">
        <v>38</v>
      </c>
      <c r="W659" t="s">
        <v>38</v>
      </c>
      <c r="X659" t="s">
        <v>38</v>
      </c>
      <c r="Y659" t="s">
        <v>38</v>
      </c>
      <c r="Z659" t="s">
        <v>38</v>
      </c>
      <c r="AA659" t="s">
        <v>60</v>
      </c>
    </row>
    <row r="660" spans="1:27" x14ac:dyDescent="0.25">
      <c r="A660" t="s">
        <v>26</v>
      </c>
      <c r="B660">
        <v>2</v>
      </c>
      <c r="C660">
        <v>2</v>
      </c>
      <c r="D660" t="s">
        <v>29</v>
      </c>
      <c r="E660">
        <v>58</v>
      </c>
      <c r="F660" t="str">
        <f t="shared" si="20"/>
        <v>50-64</v>
      </c>
      <c r="G660" t="s">
        <v>168</v>
      </c>
      <c r="H660" t="s">
        <v>56</v>
      </c>
      <c r="I660" t="str">
        <f t="shared" si="21"/>
        <v>Low Income</v>
      </c>
      <c r="J660" t="s">
        <v>41</v>
      </c>
      <c r="K660" t="s">
        <v>42</v>
      </c>
      <c r="L660" t="s">
        <v>71</v>
      </c>
      <c r="M660" t="s">
        <v>57</v>
      </c>
      <c r="N660" t="s">
        <v>32</v>
      </c>
      <c r="O660" t="s">
        <v>90</v>
      </c>
      <c r="P660" t="s">
        <v>92</v>
      </c>
      <c r="Q660" t="s">
        <v>45</v>
      </c>
      <c r="R660" t="s">
        <v>36</v>
      </c>
      <c r="S660" t="s">
        <v>64</v>
      </c>
      <c r="T660" t="s">
        <v>37</v>
      </c>
      <c r="U660" t="s">
        <v>38</v>
      </c>
      <c r="V660" t="s">
        <v>65</v>
      </c>
      <c r="W660" t="s">
        <v>65</v>
      </c>
      <c r="X660" t="s">
        <v>38</v>
      </c>
      <c r="Y660" t="s">
        <v>38</v>
      </c>
      <c r="Z660" t="s">
        <v>38</v>
      </c>
      <c r="AA660" t="s">
        <v>39</v>
      </c>
    </row>
    <row r="661" spans="1:27" x14ac:dyDescent="0.25">
      <c r="A661" t="s">
        <v>26</v>
      </c>
      <c r="B661">
        <v>2</v>
      </c>
      <c r="C661">
        <v>2</v>
      </c>
      <c r="D661" t="s">
        <v>29</v>
      </c>
      <c r="E661">
        <v>38</v>
      </c>
      <c r="F661" t="str">
        <f t="shared" si="20"/>
        <v>30-49</v>
      </c>
      <c r="G661" t="s">
        <v>169</v>
      </c>
      <c r="H661" t="s">
        <v>49</v>
      </c>
      <c r="I661" t="str">
        <f t="shared" si="21"/>
        <v>Middle Income</v>
      </c>
      <c r="J661" t="s">
        <v>41</v>
      </c>
      <c r="K661" t="s">
        <v>42</v>
      </c>
      <c r="L661" t="s">
        <v>71</v>
      </c>
      <c r="M661" t="s">
        <v>50</v>
      </c>
      <c r="N661" t="s">
        <v>32</v>
      </c>
      <c r="O661" t="s">
        <v>62</v>
      </c>
      <c r="P661" t="s">
        <v>72</v>
      </c>
      <c r="Q661" t="s">
        <v>45</v>
      </c>
      <c r="R661" t="s">
        <v>36</v>
      </c>
      <c r="S661" t="s">
        <v>54</v>
      </c>
      <c r="T661" t="s">
        <v>46</v>
      </c>
      <c r="U661" t="s">
        <v>38</v>
      </c>
      <c r="V661" t="s">
        <v>38</v>
      </c>
      <c r="W661" t="s">
        <v>38</v>
      </c>
      <c r="X661" t="s">
        <v>38</v>
      </c>
      <c r="Y661" t="s">
        <v>38</v>
      </c>
      <c r="Z661" t="s">
        <v>38</v>
      </c>
      <c r="AA661" t="s">
        <v>60</v>
      </c>
    </row>
    <row r="662" spans="1:27" x14ac:dyDescent="0.25">
      <c r="A662" t="s">
        <v>55</v>
      </c>
      <c r="B662">
        <v>1</v>
      </c>
      <c r="C662">
        <v>1</v>
      </c>
      <c r="D662" t="s">
        <v>29</v>
      </c>
      <c r="E662">
        <v>59</v>
      </c>
      <c r="F662" t="str">
        <f t="shared" si="20"/>
        <v>50-64</v>
      </c>
      <c r="G662" t="s">
        <v>27</v>
      </c>
      <c r="H662" t="s">
        <v>94</v>
      </c>
      <c r="I662" t="str">
        <f t="shared" si="21"/>
        <v>Low Income</v>
      </c>
      <c r="J662" t="s">
        <v>41</v>
      </c>
      <c r="K662" t="s">
        <v>42</v>
      </c>
      <c r="L662" t="s">
        <v>71</v>
      </c>
      <c r="M662" t="s">
        <v>57</v>
      </c>
      <c r="N662" t="s">
        <v>51</v>
      </c>
      <c r="O662" t="s">
        <v>33</v>
      </c>
      <c r="P662" t="s">
        <v>76</v>
      </c>
      <c r="Q662" t="s">
        <v>45</v>
      </c>
      <c r="R662" t="s">
        <v>36</v>
      </c>
      <c r="S662" t="s">
        <v>64</v>
      </c>
      <c r="T662" t="s">
        <v>46</v>
      </c>
      <c r="U662" t="s">
        <v>65</v>
      </c>
      <c r="V662" t="s">
        <v>65</v>
      </c>
      <c r="W662" t="s">
        <v>65</v>
      </c>
      <c r="X662" t="s">
        <v>65</v>
      </c>
      <c r="Y662" t="s">
        <v>38</v>
      </c>
      <c r="Z662" t="s">
        <v>38</v>
      </c>
      <c r="AA662" t="s">
        <v>60</v>
      </c>
    </row>
    <row r="663" spans="1:27" x14ac:dyDescent="0.25">
      <c r="A663" t="s">
        <v>83</v>
      </c>
      <c r="B663">
        <v>3</v>
      </c>
      <c r="C663">
        <v>2</v>
      </c>
      <c r="D663" t="s">
        <v>29</v>
      </c>
      <c r="E663">
        <v>45</v>
      </c>
      <c r="F663" t="str">
        <f t="shared" si="20"/>
        <v>30-49</v>
      </c>
      <c r="G663" t="s">
        <v>168</v>
      </c>
      <c r="H663" t="s">
        <v>82</v>
      </c>
      <c r="I663" t="str">
        <f t="shared" si="21"/>
        <v>High Income</v>
      </c>
      <c r="J663" t="s">
        <v>29</v>
      </c>
      <c r="K663" t="s">
        <v>30</v>
      </c>
      <c r="L663" t="s">
        <v>71</v>
      </c>
      <c r="M663" t="s">
        <v>57</v>
      </c>
      <c r="N663" t="s">
        <v>51</v>
      </c>
      <c r="O663" t="s">
        <v>52</v>
      </c>
      <c r="P663" t="s">
        <v>89</v>
      </c>
      <c r="Q663" t="s">
        <v>45</v>
      </c>
      <c r="R663" t="s">
        <v>36</v>
      </c>
      <c r="S663" t="s">
        <v>64</v>
      </c>
      <c r="T663" t="s">
        <v>46</v>
      </c>
      <c r="U663" t="s">
        <v>38</v>
      </c>
      <c r="V663" t="s">
        <v>38</v>
      </c>
      <c r="W663" t="s">
        <v>38</v>
      </c>
      <c r="X663" t="s">
        <v>38</v>
      </c>
      <c r="Y663" t="s">
        <v>38</v>
      </c>
      <c r="Z663" t="s">
        <v>38</v>
      </c>
      <c r="AA663" t="s">
        <v>47</v>
      </c>
    </row>
    <row r="664" spans="1:27" x14ac:dyDescent="0.25">
      <c r="A664" t="s">
        <v>55</v>
      </c>
      <c r="B664">
        <v>2</v>
      </c>
      <c r="C664">
        <v>2</v>
      </c>
      <c r="D664" t="s">
        <v>29</v>
      </c>
      <c r="E664">
        <v>56</v>
      </c>
      <c r="F664" t="str">
        <f t="shared" si="20"/>
        <v>50-64</v>
      </c>
      <c r="G664" t="s">
        <v>168</v>
      </c>
      <c r="H664" t="s">
        <v>75</v>
      </c>
      <c r="I664" t="str">
        <f t="shared" si="21"/>
        <v>Middle Income</v>
      </c>
      <c r="J664" t="s">
        <v>41</v>
      </c>
      <c r="K664" t="s">
        <v>42</v>
      </c>
      <c r="L664" t="s">
        <v>71</v>
      </c>
      <c r="M664" t="s">
        <v>43</v>
      </c>
      <c r="N664" t="s">
        <v>51</v>
      </c>
      <c r="O664" t="s">
        <v>52</v>
      </c>
      <c r="P664" t="s">
        <v>63</v>
      </c>
      <c r="Q664" t="s">
        <v>45</v>
      </c>
      <c r="R664" t="s">
        <v>74</v>
      </c>
      <c r="S664" t="s">
        <v>64</v>
      </c>
      <c r="T664" t="s">
        <v>46</v>
      </c>
      <c r="U664" t="s">
        <v>65</v>
      </c>
      <c r="V664" t="s">
        <v>38</v>
      </c>
      <c r="W664" t="s">
        <v>65</v>
      </c>
      <c r="X664" t="s">
        <v>38</v>
      </c>
      <c r="Y664" t="s">
        <v>65</v>
      </c>
      <c r="Z664" t="s">
        <v>38</v>
      </c>
      <c r="AA664" t="s">
        <v>47</v>
      </c>
    </row>
    <row r="665" spans="1:27" x14ac:dyDescent="0.25">
      <c r="A665" t="s">
        <v>97</v>
      </c>
      <c r="B665">
        <v>2</v>
      </c>
      <c r="C665">
        <v>2</v>
      </c>
      <c r="D665" t="s">
        <v>29</v>
      </c>
      <c r="E665">
        <v>52</v>
      </c>
      <c r="F665" t="str">
        <f t="shared" si="20"/>
        <v>50-64</v>
      </c>
      <c r="G665" t="s">
        <v>87</v>
      </c>
      <c r="H665" t="s">
        <v>102</v>
      </c>
      <c r="I665" t="s">
        <v>176</v>
      </c>
      <c r="J665" t="s">
        <v>41</v>
      </c>
      <c r="K665" t="s">
        <v>42</v>
      </c>
      <c r="L665" t="s">
        <v>71</v>
      </c>
      <c r="M665" t="s">
        <v>67</v>
      </c>
      <c r="N665" t="s">
        <v>51</v>
      </c>
      <c r="O665" t="s">
        <v>33</v>
      </c>
      <c r="P665" t="s">
        <v>68</v>
      </c>
      <c r="Q665" t="s">
        <v>35</v>
      </c>
      <c r="R665" t="s">
        <v>36</v>
      </c>
      <c r="S665" t="s">
        <v>36</v>
      </c>
      <c r="T665" t="s">
        <v>37</v>
      </c>
      <c r="U665" t="s">
        <v>38</v>
      </c>
      <c r="V665" t="s">
        <v>65</v>
      </c>
      <c r="W665" t="s">
        <v>65</v>
      </c>
      <c r="X665" t="s">
        <v>65</v>
      </c>
      <c r="Y665" t="s">
        <v>65</v>
      </c>
      <c r="Z665" t="s">
        <v>65</v>
      </c>
      <c r="AA665" t="s">
        <v>60</v>
      </c>
    </row>
    <row r="666" spans="1:27" x14ac:dyDescent="0.25">
      <c r="A666" t="s">
        <v>26</v>
      </c>
      <c r="B666">
        <v>3</v>
      </c>
      <c r="C666">
        <v>2</v>
      </c>
      <c r="D666" t="s">
        <v>29</v>
      </c>
      <c r="E666">
        <v>47</v>
      </c>
      <c r="F666" t="str">
        <f t="shared" si="20"/>
        <v>30-49</v>
      </c>
      <c r="G666" t="s">
        <v>169</v>
      </c>
      <c r="H666" t="s">
        <v>75</v>
      </c>
      <c r="I666" t="str">
        <f t="shared" si="21"/>
        <v>Middle Income</v>
      </c>
      <c r="J666" t="s">
        <v>41</v>
      </c>
      <c r="K666" t="s">
        <v>42</v>
      </c>
      <c r="L666" t="s">
        <v>71</v>
      </c>
      <c r="M666" t="s">
        <v>57</v>
      </c>
      <c r="N666" t="s">
        <v>51</v>
      </c>
      <c r="O666" t="s">
        <v>90</v>
      </c>
      <c r="P666" t="s">
        <v>93</v>
      </c>
      <c r="Q666" t="s">
        <v>34</v>
      </c>
      <c r="R666" t="s">
        <v>34</v>
      </c>
      <c r="S666" t="s">
        <v>54</v>
      </c>
      <c r="T666" t="s">
        <v>59</v>
      </c>
      <c r="U666" t="s">
        <v>38</v>
      </c>
      <c r="V666" t="s">
        <v>65</v>
      </c>
      <c r="W666" t="s">
        <v>34</v>
      </c>
      <c r="X666" t="s">
        <v>34</v>
      </c>
      <c r="Y666" t="s">
        <v>34</v>
      </c>
      <c r="Z666" t="s">
        <v>38</v>
      </c>
      <c r="AA666" t="s">
        <v>34</v>
      </c>
    </row>
    <row r="667" spans="1:27" x14ac:dyDescent="0.25">
      <c r="A667" t="s">
        <v>26</v>
      </c>
      <c r="B667">
        <v>4</v>
      </c>
      <c r="C667">
        <v>2</v>
      </c>
      <c r="D667" t="s">
        <v>29</v>
      </c>
      <c r="E667">
        <v>39</v>
      </c>
      <c r="F667" t="str">
        <f t="shared" si="20"/>
        <v>30-49</v>
      </c>
      <c r="G667" t="s">
        <v>169</v>
      </c>
      <c r="H667" t="s">
        <v>66</v>
      </c>
      <c r="I667" t="str">
        <f t="shared" si="21"/>
        <v>Refused</v>
      </c>
      <c r="J667" t="s">
        <v>29</v>
      </c>
      <c r="K667" t="s">
        <v>30</v>
      </c>
      <c r="L667" t="s">
        <v>71</v>
      </c>
      <c r="M667" t="s">
        <v>67</v>
      </c>
      <c r="N667" t="s">
        <v>51</v>
      </c>
      <c r="O667" t="s">
        <v>52</v>
      </c>
      <c r="P667" t="s">
        <v>53</v>
      </c>
      <c r="Q667" t="s">
        <v>35</v>
      </c>
      <c r="R667" t="s">
        <v>36</v>
      </c>
      <c r="S667" t="s">
        <v>36</v>
      </c>
      <c r="T667" t="s">
        <v>46</v>
      </c>
      <c r="U667" t="s">
        <v>38</v>
      </c>
      <c r="V667" t="s">
        <v>38</v>
      </c>
      <c r="W667" t="s">
        <v>38</v>
      </c>
      <c r="X667" t="s">
        <v>38</v>
      </c>
      <c r="Y667" t="s">
        <v>38</v>
      </c>
      <c r="Z667" t="s">
        <v>38</v>
      </c>
      <c r="AA667" t="s">
        <v>60</v>
      </c>
    </row>
    <row r="668" spans="1:27" x14ac:dyDescent="0.25">
      <c r="A668" t="s">
        <v>26</v>
      </c>
      <c r="B668">
        <v>2</v>
      </c>
      <c r="C668">
        <v>2</v>
      </c>
      <c r="D668" t="s">
        <v>29</v>
      </c>
      <c r="E668">
        <v>39</v>
      </c>
      <c r="F668" t="str">
        <f t="shared" si="20"/>
        <v>30-49</v>
      </c>
      <c r="G668" t="s">
        <v>169</v>
      </c>
      <c r="H668" t="s">
        <v>95</v>
      </c>
      <c r="I668" t="str">
        <f t="shared" si="21"/>
        <v>Low Income</v>
      </c>
      <c r="J668" t="s">
        <v>41</v>
      </c>
      <c r="K668" t="s">
        <v>42</v>
      </c>
      <c r="L668" t="s">
        <v>71</v>
      </c>
      <c r="M668" t="s">
        <v>67</v>
      </c>
      <c r="N668" t="s">
        <v>32</v>
      </c>
      <c r="O668" t="s">
        <v>52</v>
      </c>
      <c r="P668" t="s">
        <v>68</v>
      </c>
      <c r="Q668" t="s">
        <v>45</v>
      </c>
      <c r="R668" t="s">
        <v>74</v>
      </c>
      <c r="S668" t="s">
        <v>36</v>
      </c>
      <c r="T668" t="s">
        <v>46</v>
      </c>
      <c r="U668" t="s">
        <v>65</v>
      </c>
      <c r="V668" t="s">
        <v>65</v>
      </c>
      <c r="W668" t="s">
        <v>65</v>
      </c>
      <c r="X668" t="s">
        <v>65</v>
      </c>
      <c r="Y668" t="s">
        <v>38</v>
      </c>
      <c r="Z668" t="s">
        <v>65</v>
      </c>
      <c r="AA668" t="s">
        <v>39</v>
      </c>
    </row>
    <row r="669" spans="1:27" x14ac:dyDescent="0.25">
      <c r="A669" t="s">
        <v>83</v>
      </c>
      <c r="B669">
        <v>1</v>
      </c>
      <c r="C669">
        <v>1</v>
      </c>
      <c r="D669" t="s">
        <v>29</v>
      </c>
      <c r="E669">
        <v>66</v>
      </c>
      <c r="F669" t="str">
        <f t="shared" si="20"/>
        <v>65+</v>
      </c>
      <c r="G669" t="s">
        <v>69</v>
      </c>
      <c r="H669" t="s">
        <v>101</v>
      </c>
      <c r="I669" t="str">
        <f t="shared" si="21"/>
        <v>High Income</v>
      </c>
      <c r="J669" t="s">
        <v>41</v>
      </c>
      <c r="K669" t="s">
        <v>42</v>
      </c>
      <c r="L669" t="s">
        <v>71</v>
      </c>
      <c r="M669" t="s">
        <v>57</v>
      </c>
      <c r="N669" t="s">
        <v>32</v>
      </c>
      <c r="O669" t="s">
        <v>100</v>
      </c>
      <c r="P669" t="s">
        <v>68</v>
      </c>
      <c r="Q669" t="s">
        <v>35</v>
      </c>
      <c r="R669" t="s">
        <v>36</v>
      </c>
      <c r="S669" t="s">
        <v>64</v>
      </c>
      <c r="T669" t="s">
        <v>81</v>
      </c>
      <c r="U669" t="s">
        <v>38</v>
      </c>
      <c r="V669" t="s">
        <v>65</v>
      </c>
      <c r="W669" t="s">
        <v>65</v>
      </c>
      <c r="X669" t="s">
        <v>65</v>
      </c>
      <c r="Y669" t="s">
        <v>38</v>
      </c>
      <c r="Z669" t="s">
        <v>38</v>
      </c>
      <c r="AA669" t="s">
        <v>39</v>
      </c>
    </row>
    <row r="670" spans="1:27" x14ac:dyDescent="0.25">
      <c r="A670" t="s">
        <v>26</v>
      </c>
      <c r="B670">
        <v>3</v>
      </c>
      <c r="C670">
        <v>3</v>
      </c>
      <c r="D670" t="s">
        <v>29</v>
      </c>
      <c r="E670">
        <v>51</v>
      </c>
      <c r="F670" t="str">
        <f t="shared" si="20"/>
        <v>50-64</v>
      </c>
      <c r="G670" t="s">
        <v>169</v>
      </c>
      <c r="H670" t="s">
        <v>75</v>
      </c>
      <c r="I670" t="str">
        <f t="shared" si="21"/>
        <v>Middle Income</v>
      </c>
      <c r="J670" t="s">
        <v>41</v>
      </c>
      <c r="K670" t="s">
        <v>42</v>
      </c>
      <c r="L670" t="s">
        <v>71</v>
      </c>
      <c r="M670" t="s">
        <v>50</v>
      </c>
      <c r="N670" t="s">
        <v>51</v>
      </c>
      <c r="O670" t="s">
        <v>100</v>
      </c>
      <c r="P670" t="s">
        <v>129</v>
      </c>
      <c r="Q670" t="s">
        <v>35</v>
      </c>
      <c r="R670" t="s">
        <v>36</v>
      </c>
      <c r="S670" t="s">
        <v>64</v>
      </c>
      <c r="T670" t="s">
        <v>37</v>
      </c>
      <c r="U670" t="s">
        <v>38</v>
      </c>
      <c r="V670" t="s">
        <v>38</v>
      </c>
      <c r="W670" t="s">
        <v>65</v>
      </c>
      <c r="X670" t="s">
        <v>38</v>
      </c>
      <c r="Y670" t="s">
        <v>38</v>
      </c>
      <c r="Z670" t="s">
        <v>38</v>
      </c>
      <c r="AA670" t="s">
        <v>47</v>
      </c>
    </row>
    <row r="671" spans="1:27" x14ac:dyDescent="0.25">
      <c r="A671" t="s">
        <v>55</v>
      </c>
      <c r="B671">
        <v>4</v>
      </c>
      <c r="C671">
        <v>4</v>
      </c>
      <c r="D671" t="s">
        <v>29</v>
      </c>
      <c r="E671">
        <v>23</v>
      </c>
      <c r="F671" t="str">
        <f t="shared" si="20"/>
        <v>18-29</v>
      </c>
      <c r="G671" t="s">
        <v>87</v>
      </c>
      <c r="H671" t="s">
        <v>95</v>
      </c>
      <c r="I671" t="str">
        <f t="shared" si="21"/>
        <v>Low Income</v>
      </c>
      <c r="J671" t="s">
        <v>41</v>
      </c>
      <c r="K671" t="s">
        <v>42</v>
      </c>
      <c r="L671" t="s">
        <v>61</v>
      </c>
      <c r="M671" t="s">
        <v>31</v>
      </c>
      <c r="N671" t="s">
        <v>51</v>
      </c>
      <c r="O671" t="s">
        <v>62</v>
      </c>
      <c r="P671" t="s">
        <v>114</v>
      </c>
      <c r="Q671" t="s">
        <v>45</v>
      </c>
      <c r="R671" t="s">
        <v>54</v>
      </c>
      <c r="S671" t="s">
        <v>54</v>
      </c>
      <c r="T671" t="s">
        <v>46</v>
      </c>
      <c r="U671" t="s">
        <v>38</v>
      </c>
      <c r="V671" t="s">
        <v>38</v>
      </c>
      <c r="W671" t="s">
        <v>38</v>
      </c>
      <c r="X671" t="s">
        <v>38</v>
      </c>
      <c r="Y671" t="s">
        <v>38</v>
      </c>
      <c r="Z671" t="s">
        <v>38</v>
      </c>
      <c r="AA671" t="s">
        <v>39</v>
      </c>
    </row>
    <row r="672" spans="1:27" x14ac:dyDescent="0.25">
      <c r="A672" t="s">
        <v>55</v>
      </c>
      <c r="B672">
        <v>5</v>
      </c>
      <c r="C672">
        <v>5</v>
      </c>
      <c r="D672" t="s">
        <v>29</v>
      </c>
      <c r="E672">
        <v>25</v>
      </c>
      <c r="F672" t="str">
        <f t="shared" si="20"/>
        <v>18-29</v>
      </c>
      <c r="G672" t="s">
        <v>169</v>
      </c>
      <c r="H672" t="s">
        <v>49</v>
      </c>
      <c r="I672" t="str">
        <f t="shared" si="21"/>
        <v>Middle Income</v>
      </c>
      <c r="J672" t="s">
        <v>41</v>
      </c>
      <c r="K672" t="s">
        <v>122</v>
      </c>
      <c r="L672" t="s">
        <v>71</v>
      </c>
      <c r="M672" t="s">
        <v>31</v>
      </c>
      <c r="N672" t="s">
        <v>32</v>
      </c>
      <c r="O672" t="s">
        <v>33</v>
      </c>
      <c r="P672" t="s">
        <v>76</v>
      </c>
      <c r="Q672" t="s">
        <v>45</v>
      </c>
      <c r="R672" t="s">
        <v>36</v>
      </c>
      <c r="S672" t="s">
        <v>36</v>
      </c>
      <c r="T672" t="s">
        <v>59</v>
      </c>
      <c r="U672" t="s">
        <v>38</v>
      </c>
      <c r="V672" t="s">
        <v>38</v>
      </c>
      <c r="W672" t="s">
        <v>38</v>
      </c>
      <c r="X672" t="s">
        <v>38</v>
      </c>
      <c r="Y672" t="s">
        <v>38</v>
      </c>
      <c r="Z672" t="s">
        <v>38</v>
      </c>
      <c r="AA672" t="s">
        <v>60</v>
      </c>
    </row>
    <row r="673" spans="1:27" x14ac:dyDescent="0.25">
      <c r="A673" t="s">
        <v>26</v>
      </c>
      <c r="B673">
        <v>4</v>
      </c>
      <c r="C673">
        <v>3</v>
      </c>
      <c r="D673" t="s">
        <v>29</v>
      </c>
      <c r="E673">
        <v>40</v>
      </c>
      <c r="F673" t="str">
        <f t="shared" si="20"/>
        <v>30-49</v>
      </c>
      <c r="G673" t="s">
        <v>69</v>
      </c>
      <c r="H673" t="s">
        <v>101</v>
      </c>
      <c r="I673" t="str">
        <f t="shared" si="21"/>
        <v>High Income</v>
      </c>
      <c r="J673" t="s">
        <v>41</v>
      </c>
      <c r="K673" t="s">
        <v>42</v>
      </c>
      <c r="L673" t="s">
        <v>71</v>
      </c>
      <c r="M673" t="s">
        <v>50</v>
      </c>
      <c r="N673" t="s">
        <v>32</v>
      </c>
      <c r="O673" t="s">
        <v>79</v>
      </c>
      <c r="P673" t="s">
        <v>93</v>
      </c>
      <c r="Q673" t="s">
        <v>73</v>
      </c>
      <c r="R673" t="s">
        <v>36</v>
      </c>
      <c r="S673" t="s">
        <v>36</v>
      </c>
      <c r="T673" t="s">
        <v>81</v>
      </c>
      <c r="U673" t="s">
        <v>38</v>
      </c>
      <c r="V673" t="s">
        <v>38</v>
      </c>
      <c r="W673" t="s">
        <v>38</v>
      </c>
      <c r="X673" t="s">
        <v>38</v>
      </c>
      <c r="Y673" t="s">
        <v>38</v>
      </c>
      <c r="Z673" t="s">
        <v>38</v>
      </c>
      <c r="AA673" t="s">
        <v>39</v>
      </c>
    </row>
    <row r="674" spans="1:27" x14ac:dyDescent="0.25">
      <c r="A674" t="s">
        <v>26</v>
      </c>
      <c r="B674">
        <v>4</v>
      </c>
      <c r="C674">
        <v>2</v>
      </c>
      <c r="D674" t="s">
        <v>29</v>
      </c>
      <c r="E674">
        <v>37</v>
      </c>
      <c r="F674" t="str">
        <f t="shared" si="20"/>
        <v>30-49</v>
      </c>
      <c r="G674" t="s">
        <v>69</v>
      </c>
      <c r="H674" t="s">
        <v>75</v>
      </c>
      <c r="I674" t="str">
        <f t="shared" si="21"/>
        <v>Middle Income</v>
      </c>
      <c r="J674" t="s">
        <v>41</v>
      </c>
      <c r="K674" t="s">
        <v>42</v>
      </c>
      <c r="L674" t="s">
        <v>71</v>
      </c>
      <c r="M674" t="s">
        <v>50</v>
      </c>
      <c r="N674" t="s">
        <v>51</v>
      </c>
      <c r="O674" t="s">
        <v>79</v>
      </c>
      <c r="P674" t="s">
        <v>72</v>
      </c>
      <c r="Q674" t="s">
        <v>45</v>
      </c>
      <c r="R674" t="s">
        <v>36</v>
      </c>
      <c r="S674" t="s">
        <v>64</v>
      </c>
      <c r="T674" t="s">
        <v>46</v>
      </c>
      <c r="U674" t="s">
        <v>38</v>
      </c>
      <c r="V674" t="s">
        <v>38</v>
      </c>
      <c r="W674" t="s">
        <v>38</v>
      </c>
      <c r="X674" t="s">
        <v>38</v>
      </c>
      <c r="Y674" t="s">
        <v>38</v>
      </c>
      <c r="Z674" t="s">
        <v>38</v>
      </c>
      <c r="AA674" t="s">
        <v>47</v>
      </c>
    </row>
    <row r="675" spans="1:27" x14ac:dyDescent="0.25">
      <c r="A675" t="s">
        <v>26</v>
      </c>
      <c r="B675">
        <v>2</v>
      </c>
      <c r="C675">
        <v>2</v>
      </c>
      <c r="D675" t="s">
        <v>29</v>
      </c>
      <c r="E675">
        <v>35</v>
      </c>
      <c r="F675" t="str">
        <f t="shared" si="20"/>
        <v>30-49</v>
      </c>
      <c r="G675" t="s">
        <v>87</v>
      </c>
      <c r="H675" t="s">
        <v>56</v>
      </c>
      <c r="I675" t="str">
        <f t="shared" si="21"/>
        <v>Low Income</v>
      </c>
      <c r="J675" t="s">
        <v>41</v>
      </c>
      <c r="K675" t="s">
        <v>42</v>
      </c>
      <c r="L675" t="s">
        <v>71</v>
      </c>
      <c r="M675" t="s">
        <v>50</v>
      </c>
      <c r="N675" t="s">
        <v>51</v>
      </c>
      <c r="O675" t="s">
        <v>62</v>
      </c>
      <c r="P675" t="s">
        <v>72</v>
      </c>
      <c r="Q675" t="s">
        <v>73</v>
      </c>
      <c r="R675" t="s">
        <v>36</v>
      </c>
      <c r="S675" t="s">
        <v>36</v>
      </c>
      <c r="T675" t="s">
        <v>37</v>
      </c>
      <c r="U675" t="s">
        <v>65</v>
      </c>
      <c r="V675" t="s">
        <v>65</v>
      </c>
      <c r="W675" t="s">
        <v>65</v>
      </c>
      <c r="X675" t="s">
        <v>65</v>
      </c>
      <c r="Y675" t="s">
        <v>65</v>
      </c>
      <c r="Z675" t="s">
        <v>65</v>
      </c>
      <c r="AA675" t="s">
        <v>39</v>
      </c>
    </row>
    <row r="676" spans="1:27" x14ac:dyDescent="0.25">
      <c r="A676" t="s">
        <v>97</v>
      </c>
      <c r="B676">
        <v>2</v>
      </c>
      <c r="C676">
        <v>2</v>
      </c>
      <c r="D676" t="s">
        <v>29</v>
      </c>
      <c r="E676">
        <v>35</v>
      </c>
      <c r="F676" t="str">
        <f t="shared" si="20"/>
        <v>30-49</v>
      </c>
      <c r="G676" t="s">
        <v>169</v>
      </c>
      <c r="H676" t="s">
        <v>56</v>
      </c>
      <c r="I676" t="str">
        <f t="shared" si="21"/>
        <v>Low Income</v>
      </c>
      <c r="J676" t="s">
        <v>41</v>
      </c>
      <c r="K676" t="s">
        <v>42</v>
      </c>
      <c r="L676" t="s">
        <v>71</v>
      </c>
      <c r="M676" t="s">
        <v>67</v>
      </c>
      <c r="N676" t="s">
        <v>32</v>
      </c>
      <c r="O676" t="s">
        <v>52</v>
      </c>
      <c r="P676" t="s">
        <v>53</v>
      </c>
      <c r="Q676" t="s">
        <v>45</v>
      </c>
      <c r="R676" t="s">
        <v>36</v>
      </c>
      <c r="S676" t="s">
        <v>64</v>
      </c>
      <c r="T676" t="s">
        <v>37</v>
      </c>
      <c r="U676" t="s">
        <v>38</v>
      </c>
      <c r="V676" t="s">
        <v>38</v>
      </c>
      <c r="W676" t="s">
        <v>65</v>
      </c>
      <c r="X676" t="s">
        <v>38</v>
      </c>
      <c r="Y676" t="s">
        <v>38</v>
      </c>
      <c r="Z676" t="s">
        <v>38</v>
      </c>
      <c r="AA676" t="s">
        <v>60</v>
      </c>
    </row>
    <row r="677" spans="1:27" x14ac:dyDescent="0.25">
      <c r="A677" t="s">
        <v>26</v>
      </c>
      <c r="B677">
        <v>2</v>
      </c>
      <c r="C677">
        <v>2</v>
      </c>
      <c r="D677" t="s">
        <v>29</v>
      </c>
      <c r="E677">
        <v>57</v>
      </c>
      <c r="F677" t="str">
        <f t="shared" si="20"/>
        <v>50-64</v>
      </c>
      <c r="G677" t="s">
        <v>169</v>
      </c>
      <c r="H677" t="s">
        <v>49</v>
      </c>
      <c r="I677" t="str">
        <f t="shared" si="21"/>
        <v>Middle Income</v>
      </c>
      <c r="J677" t="s">
        <v>41</v>
      </c>
      <c r="K677" t="s">
        <v>42</v>
      </c>
      <c r="L677" t="s">
        <v>85</v>
      </c>
      <c r="M677" t="s">
        <v>43</v>
      </c>
      <c r="N677" t="s">
        <v>32</v>
      </c>
      <c r="O677" t="s">
        <v>33</v>
      </c>
      <c r="P677" t="s">
        <v>68</v>
      </c>
      <c r="Q677" t="s">
        <v>35</v>
      </c>
      <c r="R677" t="s">
        <v>36</v>
      </c>
      <c r="S677" t="s">
        <v>36</v>
      </c>
      <c r="T677" t="s">
        <v>37</v>
      </c>
      <c r="U677" t="s">
        <v>38</v>
      </c>
      <c r="V677" t="s">
        <v>65</v>
      </c>
      <c r="W677" t="s">
        <v>65</v>
      </c>
      <c r="X677" t="s">
        <v>38</v>
      </c>
      <c r="Y677" t="s">
        <v>38</v>
      </c>
      <c r="Z677" t="s">
        <v>38</v>
      </c>
      <c r="AA677" t="s">
        <v>60</v>
      </c>
    </row>
    <row r="678" spans="1:27" x14ac:dyDescent="0.25">
      <c r="A678" t="s">
        <v>48</v>
      </c>
      <c r="B678">
        <v>1</v>
      </c>
      <c r="C678">
        <v>1</v>
      </c>
      <c r="D678" t="s">
        <v>29</v>
      </c>
      <c r="E678">
        <v>73</v>
      </c>
      <c r="F678" t="str">
        <f t="shared" si="20"/>
        <v>65+</v>
      </c>
      <c r="G678" t="s">
        <v>87</v>
      </c>
      <c r="H678" t="s">
        <v>94</v>
      </c>
      <c r="I678" t="str">
        <f t="shared" si="21"/>
        <v>Low Income</v>
      </c>
      <c r="J678" t="s">
        <v>41</v>
      </c>
      <c r="K678" t="s">
        <v>42</v>
      </c>
      <c r="L678" t="s">
        <v>85</v>
      </c>
      <c r="M678" t="s">
        <v>31</v>
      </c>
      <c r="N678" t="s">
        <v>32</v>
      </c>
      <c r="O678" t="s">
        <v>52</v>
      </c>
      <c r="P678" t="s">
        <v>76</v>
      </c>
      <c r="Q678" t="s">
        <v>35</v>
      </c>
      <c r="R678" t="s">
        <v>36</v>
      </c>
      <c r="S678" t="s">
        <v>36</v>
      </c>
      <c r="T678" t="s">
        <v>59</v>
      </c>
      <c r="U678" t="s">
        <v>38</v>
      </c>
      <c r="V678" t="s">
        <v>65</v>
      </c>
      <c r="W678" t="s">
        <v>38</v>
      </c>
      <c r="X678" t="s">
        <v>38</v>
      </c>
      <c r="Y678" t="s">
        <v>38</v>
      </c>
      <c r="Z678" t="s">
        <v>38</v>
      </c>
      <c r="AA678" t="s">
        <v>39</v>
      </c>
    </row>
    <row r="679" spans="1:27" x14ac:dyDescent="0.25">
      <c r="A679" t="s">
        <v>83</v>
      </c>
      <c r="B679">
        <v>3</v>
      </c>
      <c r="C679">
        <v>3</v>
      </c>
      <c r="D679" t="s">
        <v>29</v>
      </c>
      <c r="E679">
        <v>51</v>
      </c>
      <c r="F679" t="str">
        <f t="shared" si="20"/>
        <v>50-64</v>
      </c>
      <c r="G679" t="s">
        <v>169</v>
      </c>
      <c r="H679" t="s">
        <v>49</v>
      </c>
      <c r="I679" t="str">
        <f t="shared" si="21"/>
        <v>Middle Income</v>
      </c>
      <c r="J679" t="s">
        <v>41</v>
      </c>
      <c r="K679" t="s">
        <v>42</v>
      </c>
      <c r="L679" t="s">
        <v>71</v>
      </c>
      <c r="M679" t="s">
        <v>67</v>
      </c>
      <c r="N679" t="s">
        <v>32</v>
      </c>
      <c r="O679" t="s">
        <v>52</v>
      </c>
      <c r="P679" t="s">
        <v>68</v>
      </c>
      <c r="Q679" t="s">
        <v>45</v>
      </c>
      <c r="R679" t="s">
        <v>36</v>
      </c>
      <c r="S679" t="s">
        <v>36</v>
      </c>
      <c r="T679" t="s">
        <v>37</v>
      </c>
      <c r="U679" t="s">
        <v>38</v>
      </c>
      <c r="V679" t="s">
        <v>38</v>
      </c>
      <c r="W679" t="s">
        <v>65</v>
      </c>
      <c r="X679" t="s">
        <v>38</v>
      </c>
      <c r="Y679" t="s">
        <v>38</v>
      </c>
      <c r="Z679" t="s">
        <v>38</v>
      </c>
      <c r="AA679" t="s">
        <v>60</v>
      </c>
    </row>
    <row r="680" spans="1:27" x14ac:dyDescent="0.25">
      <c r="A680" t="s">
        <v>26</v>
      </c>
      <c r="B680">
        <v>4</v>
      </c>
      <c r="C680">
        <v>2</v>
      </c>
      <c r="D680" t="s">
        <v>29</v>
      </c>
      <c r="E680">
        <v>35</v>
      </c>
      <c r="F680" t="str">
        <f t="shared" si="20"/>
        <v>30-49</v>
      </c>
      <c r="G680" t="s">
        <v>87</v>
      </c>
      <c r="H680" t="s">
        <v>66</v>
      </c>
      <c r="I680" t="str">
        <f t="shared" si="21"/>
        <v>Refused</v>
      </c>
      <c r="J680" t="s">
        <v>41</v>
      </c>
      <c r="K680" t="s">
        <v>42</v>
      </c>
      <c r="L680" t="s">
        <v>71</v>
      </c>
      <c r="M680" t="s">
        <v>57</v>
      </c>
      <c r="N680" t="s">
        <v>51</v>
      </c>
      <c r="O680" t="s">
        <v>79</v>
      </c>
      <c r="P680" t="s">
        <v>93</v>
      </c>
      <c r="Q680" t="s">
        <v>34</v>
      </c>
      <c r="R680" t="s">
        <v>54</v>
      </c>
      <c r="S680" t="s">
        <v>54</v>
      </c>
      <c r="T680" t="s">
        <v>37</v>
      </c>
      <c r="U680" t="s">
        <v>38</v>
      </c>
      <c r="V680" t="s">
        <v>65</v>
      </c>
      <c r="W680" t="s">
        <v>38</v>
      </c>
      <c r="X680" t="s">
        <v>38</v>
      </c>
      <c r="Y680" t="s">
        <v>34</v>
      </c>
      <c r="Z680" t="s">
        <v>38</v>
      </c>
      <c r="AA680" t="s">
        <v>47</v>
      </c>
    </row>
    <row r="681" spans="1:27" x14ac:dyDescent="0.25">
      <c r="A681" t="s">
        <v>26</v>
      </c>
      <c r="B681">
        <v>4</v>
      </c>
      <c r="C681">
        <v>4</v>
      </c>
      <c r="D681" t="s">
        <v>29</v>
      </c>
      <c r="E681">
        <v>36</v>
      </c>
      <c r="F681" t="str">
        <f t="shared" si="20"/>
        <v>30-49</v>
      </c>
      <c r="G681" t="s">
        <v>168</v>
      </c>
      <c r="H681" t="s">
        <v>75</v>
      </c>
      <c r="I681" t="str">
        <f t="shared" si="21"/>
        <v>Middle Income</v>
      </c>
      <c r="J681" t="s">
        <v>41</v>
      </c>
      <c r="K681" t="s">
        <v>42</v>
      </c>
      <c r="L681" t="s">
        <v>71</v>
      </c>
      <c r="M681" t="s">
        <v>67</v>
      </c>
      <c r="N681" t="s">
        <v>51</v>
      </c>
      <c r="O681" t="s">
        <v>52</v>
      </c>
      <c r="P681" t="s">
        <v>63</v>
      </c>
      <c r="Q681" t="s">
        <v>45</v>
      </c>
      <c r="R681" t="s">
        <v>74</v>
      </c>
      <c r="S681" t="s">
        <v>36</v>
      </c>
      <c r="T681" t="s">
        <v>46</v>
      </c>
      <c r="U681" t="s">
        <v>38</v>
      </c>
      <c r="V681" t="s">
        <v>38</v>
      </c>
      <c r="W681" t="s">
        <v>65</v>
      </c>
      <c r="X681" t="s">
        <v>65</v>
      </c>
      <c r="Y681" t="s">
        <v>65</v>
      </c>
      <c r="Z681" t="s">
        <v>38</v>
      </c>
      <c r="AA681" t="s">
        <v>39</v>
      </c>
    </row>
    <row r="682" spans="1:27" x14ac:dyDescent="0.25">
      <c r="A682" t="s">
        <v>55</v>
      </c>
      <c r="B682">
        <v>1</v>
      </c>
      <c r="C682">
        <v>1</v>
      </c>
      <c r="D682" t="s">
        <v>29</v>
      </c>
      <c r="E682">
        <v>34</v>
      </c>
      <c r="F682" t="str">
        <f t="shared" si="20"/>
        <v>30-49</v>
      </c>
      <c r="G682" t="s">
        <v>27</v>
      </c>
      <c r="H682" t="s">
        <v>94</v>
      </c>
      <c r="I682" t="str">
        <f t="shared" si="21"/>
        <v>Low Income</v>
      </c>
      <c r="J682" t="s">
        <v>29</v>
      </c>
      <c r="K682" t="s">
        <v>107</v>
      </c>
      <c r="L682" t="s">
        <v>71</v>
      </c>
      <c r="M682" t="s">
        <v>67</v>
      </c>
      <c r="N682" t="s">
        <v>51</v>
      </c>
      <c r="O682" t="s">
        <v>79</v>
      </c>
      <c r="P682" t="s">
        <v>93</v>
      </c>
      <c r="Q682" t="s">
        <v>45</v>
      </c>
      <c r="R682" t="s">
        <v>36</v>
      </c>
      <c r="S682" t="s">
        <v>64</v>
      </c>
      <c r="T682" t="s">
        <v>81</v>
      </c>
      <c r="U682" t="s">
        <v>65</v>
      </c>
      <c r="V682" t="s">
        <v>65</v>
      </c>
      <c r="W682" t="s">
        <v>65</v>
      </c>
      <c r="X682" t="s">
        <v>65</v>
      </c>
      <c r="Y682" t="s">
        <v>38</v>
      </c>
      <c r="Z682" t="s">
        <v>65</v>
      </c>
      <c r="AA682" t="s">
        <v>39</v>
      </c>
    </row>
    <row r="683" spans="1:27" x14ac:dyDescent="0.25">
      <c r="A683" t="s">
        <v>26</v>
      </c>
      <c r="B683">
        <v>4</v>
      </c>
      <c r="C683">
        <v>2</v>
      </c>
      <c r="D683" t="s">
        <v>29</v>
      </c>
      <c r="E683">
        <v>45</v>
      </c>
      <c r="F683" t="str">
        <f t="shared" si="20"/>
        <v>30-49</v>
      </c>
      <c r="G683" t="s">
        <v>87</v>
      </c>
      <c r="H683" t="s">
        <v>28</v>
      </c>
      <c r="I683" t="str">
        <f t="shared" si="21"/>
        <v>Low Income</v>
      </c>
      <c r="J683" t="s">
        <v>29</v>
      </c>
      <c r="K683" t="s">
        <v>30</v>
      </c>
      <c r="L683" t="s">
        <v>71</v>
      </c>
      <c r="M683" t="s">
        <v>67</v>
      </c>
      <c r="N683" t="s">
        <v>51</v>
      </c>
      <c r="O683" t="s">
        <v>62</v>
      </c>
      <c r="P683" t="s">
        <v>68</v>
      </c>
      <c r="Q683" t="s">
        <v>45</v>
      </c>
      <c r="R683" t="s">
        <v>36</v>
      </c>
      <c r="S683" t="s">
        <v>36</v>
      </c>
      <c r="T683" t="s">
        <v>37</v>
      </c>
      <c r="U683" t="s">
        <v>38</v>
      </c>
      <c r="V683" t="s">
        <v>38</v>
      </c>
      <c r="W683" t="s">
        <v>38</v>
      </c>
      <c r="X683" t="s">
        <v>38</v>
      </c>
      <c r="Y683" t="s">
        <v>38</v>
      </c>
      <c r="Z683" t="s">
        <v>38</v>
      </c>
      <c r="AA683" t="s">
        <v>47</v>
      </c>
    </row>
    <row r="684" spans="1:27" x14ac:dyDescent="0.25">
      <c r="A684" t="s">
        <v>26</v>
      </c>
      <c r="B684">
        <v>3</v>
      </c>
      <c r="C684">
        <v>3</v>
      </c>
      <c r="D684" t="s">
        <v>29</v>
      </c>
      <c r="E684">
        <v>39</v>
      </c>
      <c r="F684" t="str">
        <f t="shared" si="20"/>
        <v>30-49</v>
      </c>
      <c r="G684" t="s">
        <v>27</v>
      </c>
      <c r="H684" t="s">
        <v>49</v>
      </c>
      <c r="I684" t="str">
        <f t="shared" si="21"/>
        <v>Middle Income</v>
      </c>
      <c r="J684" t="s">
        <v>41</v>
      </c>
      <c r="K684" t="s">
        <v>42</v>
      </c>
      <c r="L684" t="s">
        <v>71</v>
      </c>
      <c r="M684" t="s">
        <v>67</v>
      </c>
      <c r="N684" t="s">
        <v>32</v>
      </c>
      <c r="O684" t="s">
        <v>62</v>
      </c>
      <c r="P684" t="s">
        <v>53</v>
      </c>
      <c r="Q684" t="s">
        <v>45</v>
      </c>
      <c r="R684" t="s">
        <v>74</v>
      </c>
      <c r="S684" t="s">
        <v>64</v>
      </c>
      <c r="T684" t="s">
        <v>81</v>
      </c>
      <c r="U684" t="s">
        <v>38</v>
      </c>
      <c r="V684" t="s">
        <v>38</v>
      </c>
      <c r="W684" t="s">
        <v>38</v>
      </c>
      <c r="X684" t="s">
        <v>38</v>
      </c>
      <c r="Y684" t="s">
        <v>38</v>
      </c>
      <c r="Z684" t="s">
        <v>38</v>
      </c>
      <c r="AA684" t="s">
        <v>39</v>
      </c>
    </row>
    <row r="685" spans="1:27" x14ac:dyDescent="0.25">
      <c r="A685" t="s">
        <v>26</v>
      </c>
      <c r="B685">
        <v>3</v>
      </c>
      <c r="C685">
        <v>3</v>
      </c>
      <c r="D685" t="s">
        <v>29</v>
      </c>
      <c r="E685">
        <v>32</v>
      </c>
      <c r="F685" t="str">
        <f t="shared" si="20"/>
        <v>30-49</v>
      </c>
      <c r="G685" t="s">
        <v>169</v>
      </c>
      <c r="H685" t="s">
        <v>49</v>
      </c>
      <c r="I685" t="str">
        <f t="shared" si="21"/>
        <v>Middle Income</v>
      </c>
      <c r="J685" t="s">
        <v>41</v>
      </c>
      <c r="K685" t="s">
        <v>42</v>
      </c>
      <c r="L685" t="s">
        <v>71</v>
      </c>
      <c r="M685" t="s">
        <v>50</v>
      </c>
      <c r="N685" t="s">
        <v>32</v>
      </c>
      <c r="O685" t="s">
        <v>62</v>
      </c>
      <c r="P685" t="s">
        <v>89</v>
      </c>
      <c r="Q685" t="s">
        <v>45</v>
      </c>
      <c r="R685" t="s">
        <v>36</v>
      </c>
      <c r="S685" t="s">
        <v>64</v>
      </c>
      <c r="T685" t="s">
        <v>46</v>
      </c>
      <c r="U685" t="s">
        <v>38</v>
      </c>
      <c r="V685" t="s">
        <v>38</v>
      </c>
      <c r="W685" t="s">
        <v>38</v>
      </c>
      <c r="X685" t="s">
        <v>38</v>
      </c>
      <c r="Y685" t="s">
        <v>38</v>
      </c>
      <c r="Z685" t="s">
        <v>38</v>
      </c>
      <c r="AA685" t="s">
        <v>39</v>
      </c>
    </row>
    <row r="686" spans="1:27" x14ac:dyDescent="0.25">
      <c r="A686" t="s">
        <v>48</v>
      </c>
      <c r="B686">
        <v>2</v>
      </c>
      <c r="C686">
        <v>2</v>
      </c>
      <c r="D686" t="s">
        <v>29</v>
      </c>
      <c r="E686">
        <v>50</v>
      </c>
      <c r="F686" t="str">
        <f t="shared" si="20"/>
        <v>50-64</v>
      </c>
      <c r="G686" t="s">
        <v>87</v>
      </c>
      <c r="H686" t="s">
        <v>95</v>
      </c>
      <c r="I686" t="str">
        <f t="shared" si="21"/>
        <v>Low Income</v>
      </c>
      <c r="J686" t="s">
        <v>41</v>
      </c>
      <c r="K686" t="s">
        <v>42</v>
      </c>
      <c r="L686" t="s">
        <v>71</v>
      </c>
      <c r="M686" t="s">
        <v>50</v>
      </c>
      <c r="N686" t="s">
        <v>51</v>
      </c>
      <c r="O686" t="s">
        <v>52</v>
      </c>
      <c r="P686" t="s">
        <v>72</v>
      </c>
      <c r="Q686" t="s">
        <v>73</v>
      </c>
      <c r="R686" t="s">
        <v>36</v>
      </c>
      <c r="S686" t="s">
        <v>64</v>
      </c>
      <c r="T686" t="s">
        <v>37</v>
      </c>
      <c r="U686" t="s">
        <v>65</v>
      </c>
      <c r="V686" t="s">
        <v>65</v>
      </c>
      <c r="W686" t="s">
        <v>38</v>
      </c>
      <c r="X686" t="s">
        <v>65</v>
      </c>
      <c r="Y686" t="s">
        <v>38</v>
      </c>
      <c r="Z686" t="s">
        <v>65</v>
      </c>
      <c r="AA686" t="s">
        <v>60</v>
      </c>
    </row>
    <row r="687" spans="1:27" x14ac:dyDescent="0.25">
      <c r="A687" t="s">
        <v>55</v>
      </c>
      <c r="B687">
        <v>4</v>
      </c>
      <c r="C687">
        <v>4</v>
      </c>
      <c r="D687" t="s">
        <v>29</v>
      </c>
      <c r="E687">
        <v>18</v>
      </c>
      <c r="F687" t="str">
        <f t="shared" si="20"/>
        <v>18-29</v>
      </c>
      <c r="G687" t="s">
        <v>87</v>
      </c>
      <c r="H687" t="s">
        <v>77</v>
      </c>
      <c r="I687" t="str">
        <f t="shared" si="21"/>
        <v>High Income</v>
      </c>
      <c r="J687" t="s">
        <v>29</v>
      </c>
      <c r="K687" t="s">
        <v>30</v>
      </c>
      <c r="L687" t="s">
        <v>71</v>
      </c>
      <c r="M687" t="s">
        <v>31</v>
      </c>
      <c r="N687" t="s">
        <v>32</v>
      </c>
      <c r="O687" t="s">
        <v>62</v>
      </c>
      <c r="P687" t="s">
        <v>89</v>
      </c>
      <c r="Q687" t="s">
        <v>45</v>
      </c>
      <c r="R687" t="s">
        <v>74</v>
      </c>
      <c r="S687" t="s">
        <v>64</v>
      </c>
      <c r="T687" t="s">
        <v>37</v>
      </c>
      <c r="U687" t="s">
        <v>65</v>
      </c>
      <c r="V687" t="s">
        <v>38</v>
      </c>
      <c r="W687" t="s">
        <v>38</v>
      </c>
      <c r="X687" t="s">
        <v>38</v>
      </c>
      <c r="Y687" t="s">
        <v>38</v>
      </c>
      <c r="Z687" t="s">
        <v>65</v>
      </c>
      <c r="AA687" t="s">
        <v>39</v>
      </c>
    </row>
    <row r="688" spans="1:27" x14ac:dyDescent="0.25">
      <c r="A688" t="s">
        <v>26</v>
      </c>
      <c r="B688">
        <v>4</v>
      </c>
      <c r="C688">
        <v>3</v>
      </c>
      <c r="D688" t="s">
        <v>29</v>
      </c>
      <c r="E688">
        <v>55</v>
      </c>
      <c r="F688" t="str">
        <f t="shared" si="20"/>
        <v>50-64</v>
      </c>
      <c r="G688" t="s">
        <v>27</v>
      </c>
      <c r="H688" t="s">
        <v>75</v>
      </c>
      <c r="I688" t="str">
        <f t="shared" si="21"/>
        <v>Middle Income</v>
      </c>
      <c r="J688" t="s">
        <v>41</v>
      </c>
      <c r="K688" t="s">
        <v>42</v>
      </c>
      <c r="L688" t="s">
        <v>71</v>
      </c>
      <c r="M688" t="s">
        <v>43</v>
      </c>
      <c r="N688" t="s">
        <v>51</v>
      </c>
      <c r="O688" t="s">
        <v>62</v>
      </c>
      <c r="P688" t="s">
        <v>53</v>
      </c>
      <c r="Q688" t="s">
        <v>45</v>
      </c>
      <c r="R688" t="s">
        <v>36</v>
      </c>
      <c r="S688" t="s">
        <v>64</v>
      </c>
      <c r="T688" t="s">
        <v>37</v>
      </c>
      <c r="U688" t="s">
        <v>65</v>
      </c>
      <c r="V688" t="s">
        <v>38</v>
      </c>
      <c r="W688" t="s">
        <v>38</v>
      </c>
      <c r="X688" t="s">
        <v>65</v>
      </c>
      <c r="Y688" t="s">
        <v>38</v>
      </c>
      <c r="Z688" t="s">
        <v>65</v>
      </c>
      <c r="AA688" t="s">
        <v>60</v>
      </c>
    </row>
    <row r="689" spans="1:27" x14ac:dyDescent="0.25">
      <c r="A689" t="s">
        <v>26</v>
      </c>
      <c r="B689">
        <v>4</v>
      </c>
      <c r="C689">
        <v>2</v>
      </c>
      <c r="D689" t="s">
        <v>29</v>
      </c>
      <c r="E689">
        <v>31</v>
      </c>
      <c r="F689" t="str">
        <f t="shared" si="20"/>
        <v>30-49</v>
      </c>
      <c r="G689" t="s">
        <v>27</v>
      </c>
      <c r="H689" t="s">
        <v>75</v>
      </c>
      <c r="I689" t="str">
        <f t="shared" si="21"/>
        <v>Middle Income</v>
      </c>
      <c r="J689" t="s">
        <v>41</v>
      </c>
      <c r="K689" t="s">
        <v>42</v>
      </c>
      <c r="L689" t="s">
        <v>71</v>
      </c>
      <c r="M689" t="s">
        <v>67</v>
      </c>
      <c r="N689" t="s">
        <v>51</v>
      </c>
      <c r="O689" t="s">
        <v>62</v>
      </c>
      <c r="P689" t="s">
        <v>76</v>
      </c>
      <c r="Q689" t="s">
        <v>45</v>
      </c>
      <c r="R689" t="s">
        <v>74</v>
      </c>
      <c r="S689" t="s">
        <v>64</v>
      </c>
      <c r="T689" t="s">
        <v>59</v>
      </c>
      <c r="U689" t="s">
        <v>38</v>
      </c>
      <c r="V689" t="s">
        <v>38</v>
      </c>
      <c r="W689" t="s">
        <v>38</v>
      </c>
      <c r="X689" t="s">
        <v>38</v>
      </c>
      <c r="Y689" t="s">
        <v>38</v>
      </c>
      <c r="Z689" t="s">
        <v>38</v>
      </c>
      <c r="AA689" t="s">
        <v>39</v>
      </c>
    </row>
    <row r="690" spans="1:27" x14ac:dyDescent="0.25">
      <c r="A690" t="s">
        <v>97</v>
      </c>
      <c r="B690">
        <v>2</v>
      </c>
      <c r="C690">
        <v>2</v>
      </c>
      <c r="D690" t="s">
        <v>29</v>
      </c>
      <c r="E690">
        <v>43</v>
      </c>
      <c r="F690" t="str">
        <f t="shared" si="20"/>
        <v>30-49</v>
      </c>
      <c r="G690" t="s">
        <v>169</v>
      </c>
      <c r="H690" t="s">
        <v>95</v>
      </c>
      <c r="I690" t="str">
        <f t="shared" si="21"/>
        <v>Low Income</v>
      </c>
      <c r="J690" t="s">
        <v>41</v>
      </c>
      <c r="K690" t="s">
        <v>42</v>
      </c>
      <c r="L690" t="s">
        <v>71</v>
      </c>
      <c r="M690" t="s">
        <v>57</v>
      </c>
      <c r="N690" t="s">
        <v>32</v>
      </c>
      <c r="O690" t="s">
        <v>33</v>
      </c>
      <c r="P690" t="s">
        <v>68</v>
      </c>
      <c r="Q690" t="s">
        <v>45</v>
      </c>
      <c r="R690" t="s">
        <v>36</v>
      </c>
      <c r="S690" t="s">
        <v>36</v>
      </c>
      <c r="T690" t="s">
        <v>37</v>
      </c>
      <c r="U690" t="s">
        <v>38</v>
      </c>
      <c r="V690" t="s">
        <v>38</v>
      </c>
      <c r="W690" t="s">
        <v>38</v>
      </c>
      <c r="X690" t="s">
        <v>38</v>
      </c>
      <c r="Y690" t="s">
        <v>38</v>
      </c>
      <c r="Z690" t="s">
        <v>38</v>
      </c>
      <c r="AA690" t="s">
        <v>60</v>
      </c>
    </row>
    <row r="691" spans="1:27" x14ac:dyDescent="0.25">
      <c r="A691" t="s">
        <v>83</v>
      </c>
      <c r="B691">
        <v>3</v>
      </c>
      <c r="C691">
        <v>3</v>
      </c>
      <c r="D691" t="s">
        <v>29</v>
      </c>
      <c r="E691">
        <v>59</v>
      </c>
      <c r="F691" t="str">
        <f t="shared" si="20"/>
        <v>50-64</v>
      </c>
      <c r="G691" t="s">
        <v>69</v>
      </c>
      <c r="H691" t="s">
        <v>70</v>
      </c>
      <c r="I691" t="str">
        <f t="shared" si="21"/>
        <v>High Income</v>
      </c>
      <c r="J691" t="s">
        <v>41</v>
      </c>
      <c r="K691" t="s">
        <v>84</v>
      </c>
      <c r="L691" t="s">
        <v>71</v>
      </c>
      <c r="M691" t="s">
        <v>67</v>
      </c>
      <c r="N691" t="s">
        <v>51</v>
      </c>
      <c r="O691" t="s">
        <v>62</v>
      </c>
      <c r="P691" t="s">
        <v>53</v>
      </c>
      <c r="Q691" t="s">
        <v>73</v>
      </c>
      <c r="R691" t="s">
        <v>36</v>
      </c>
      <c r="S691" t="s">
        <v>64</v>
      </c>
      <c r="T691" t="s">
        <v>37</v>
      </c>
      <c r="U691" t="s">
        <v>38</v>
      </c>
      <c r="V691" t="s">
        <v>38</v>
      </c>
      <c r="W691" t="s">
        <v>38</v>
      </c>
      <c r="X691" t="s">
        <v>38</v>
      </c>
      <c r="Y691" t="s">
        <v>38</v>
      </c>
      <c r="Z691" t="s">
        <v>38</v>
      </c>
      <c r="AA691" t="s">
        <v>47</v>
      </c>
    </row>
    <row r="692" spans="1:27" x14ac:dyDescent="0.25">
      <c r="A692" t="s">
        <v>97</v>
      </c>
      <c r="B692">
        <v>5</v>
      </c>
      <c r="C692">
        <v>4</v>
      </c>
      <c r="D692" t="s">
        <v>29</v>
      </c>
      <c r="E692">
        <v>52</v>
      </c>
      <c r="F692" t="str">
        <f t="shared" si="20"/>
        <v>50-64</v>
      </c>
      <c r="G692" t="s">
        <v>105</v>
      </c>
      <c r="H692" t="s">
        <v>75</v>
      </c>
      <c r="I692" t="str">
        <f t="shared" si="21"/>
        <v>Middle Income</v>
      </c>
      <c r="J692" t="s">
        <v>41</v>
      </c>
      <c r="K692" t="s">
        <v>84</v>
      </c>
      <c r="L692" t="s">
        <v>61</v>
      </c>
      <c r="M692" t="s">
        <v>67</v>
      </c>
      <c r="N692" t="s">
        <v>32</v>
      </c>
      <c r="O692" t="s">
        <v>52</v>
      </c>
      <c r="P692" t="s">
        <v>89</v>
      </c>
      <c r="Q692" t="s">
        <v>73</v>
      </c>
      <c r="R692" t="s">
        <v>54</v>
      </c>
      <c r="S692" t="s">
        <v>54</v>
      </c>
      <c r="T692" t="s">
        <v>37</v>
      </c>
      <c r="U692" t="s">
        <v>38</v>
      </c>
      <c r="V692" t="s">
        <v>38</v>
      </c>
      <c r="W692" t="s">
        <v>65</v>
      </c>
      <c r="X692" t="s">
        <v>38</v>
      </c>
      <c r="Y692" t="s">
        <v>38</v>
      </c>
      <c r="Z692" t="s">
        <v>38</v>
      </c>
      <c r="AA692" t="s">
        <v>47</v>
      </c>
    </row>
    <row r="693" spans="1:27" x14ac:dyDescent="0.25">
      <c r="A693" t="s">
        <v>55</v>
      </c>
      <c r="B693">
        <v>3</v>
      </c>
      <c r="C693">
        <v>3</v>
      </c>
      <c r="D693" t="s">
        <v>29</v>
      </c>
      <c r="E693">
        <v>24</v>
      </c>
      <c r="F693" t="str">
        <f t="shared" si="20"/>
        <v>18-29</v>
      </c>
      <c r="G693" t="s">
        <v>169</v>
      </c>
      <c r="H693" t="s">
        <v>94</v>
      </c>
      <c r="I693" t="str">
        <f t="shared" si="21"/>
        <v>Low Income</v>
      </c>
      <c r="J693" t="s">
        <v>41</v>
      </c>
      <c r="K693" t="s">
        <v>42</v>
      </c>
      <c r="L693" t="s">
        <v>71</v>
      </c>
      <c r="M693" t="s">
        <v>50</v>
      </c>
      <c r="N693" t="s">
        <v>51</v>
      </c>
      <c r="O693" t="s">
        <v>44</v>
      </c>
      <c r="P693" t="s">
        <v>72</v>
      </c>
      <c r="Q693" t="s">
        <v>45</v>
      </c>
      <c r="R693" t="s">
        <v>36</v>
      </c>
      <c r="S693" t="s">
        <v>64</v>
      </c>
      <c r="T693" t="s">
        <v>46</v>
      </c>
      <c r="U693" t="s">
        <v>38</v>
      </c>
      <c r="V693" t="s">
        <v>38</v>
      </c>
      <c r="W693" t="s">
        <v>38</v>
      </c>
      <c r="X693" t="s">
        <v>38</v>
      </c>
      <c r="Y693" t="s">
        <v>38</v>
      </c>
      <c r="Z693" t="s">
        <v>38</v>
      </c>
      <c r="AA693" t="s">
        <v>47</v>
      </c>
    </row>
    <row r="694" spans="1:27" x14ac:dyDescent="0.25">
      <c r="A694" t="s">
        <v>26</v>
      </c>
      <c r="B694">
        <v>2</v>
      </c>
      <c r="C694">
        <v>2</v>
      </c>
      <c r="D694" t="s">
        <v>29</v>
      </c>
      <c r="E694">
        <v>49</v>
      </c>
      <c r="F694" t="str">
        <f t="shared" si="20"/>
        <v>30-49</v>
      </c>
      <c r="G694" t="s">
        <v>169</v>
      </c>
      <c r="H694" t="s">
        <v>75</v>
      </c>
      <c r="I694" t="str">
        <f t="shared" si="21"/>
        <v>Middle Income</v>
      </c>
      <c r="J694" t="s">
        <v>41</v>
      </c>
      <c r="K694" t="s">
        <v>42</v>
      </c>
      <c r="L694" t="s">
        <v>71</v>
      </c>
      <c r="M694" t="s">
        <v>43</v>
      </c>
      <c r="N694" t="s">
        <v>32</v>
      </c>
      <c r="O694" t="s">
        <v>62</v>
      </c>
      <c r="P694" t="s">
        <v>53</v>
      </c>
      <c r="Q694" t="s">
        <v>45</v>
      </c>
      <c r="R694" t="s">
        <v>36</v>
      </c>
      <c r="S694" t="s">
        <v>36</v>
      </c>
      <c r="T694" t="s">
        <v>37</v>
      </c>
      <c r="U694" t="s">
        <v>38</v>
      </c>
      <c r="V694" t="s">
        <v>38</v>
      </c>
      <c r="W694" t="s">
        <v>38</v>
      </c>
      <c r="X694" t="s">
        <v>38</v>
      </c>
      <c r="Y694" t="s">
        <v>38</v>
      </c>
      <c r="Z694" t="s">
        <v>38</v>
      </c>
      <c r="AA694" t="s">
        <v>47</v>
      </c>
    </row>
    <row r="695" spans="1:27" x14ac:dyDescent="0.25">
      <c r="A695" t="s">
        <v>26</v>
      </c>
      <c r="B695">
        <v>2</v>
      </c>
      <c r="C695">
        <v>2</v>
      </c>
      <c r="D695" t="s">
        <v>29</v>
      </c>
      <c r="E695">
        <v>59</v>
      </c>
      <c r="F695" t="str">
        <f t="shared" si="20"/>
        <v>50-64</v>
      </c>
      <c r="G695" t="s">
        <v>87</v>
      </c>
      <c r="H695" t="s">
        <v>28</v>
      </c>
      <c r="I695" t="str">
        <f t="shared" si="21"/>
        <v>Low Income</v>
      </c>
      <c r="J695" t="s">
        <v>41</v>
      </c>
      <c r="K695" t="s">
        <v>42</v>
      </c>
      <c r="L695" t="s">
        <v>71</v>
      </c>
      <c r="M695" t="s">
        <v>31</v>
      </c>
      <c r="N695" t="s">
        <v>32</v>
      </c>
      <c r="O695" t="s">
        <v>33</v>
      </c>
      <c r="P695" t="s">
        <v>53</v>
      </c>
      <c r="Q695" t="s">
        <v>73</v>
      </c>
      <c r="R695" t="s">
        <v>54</v>
      </c>
      <c r="S695" t="s">
        <v>54</v>
      </c>
      <c r="T695" t="s">
        <v>81</v>
      </c>
      <c r="U695" t="s">
        <v>38</v>
      </c>
      <c r="V695" t="s">
        <v>65</v>
      </c>
      <c r="W695" t="s">
        <v>65</v>
      </c>
      <c r="X695" t="s">
        <v>38</v>
      </c>
      <c r="Y695" t="s">
        <v>38</v>
      </c>
      <c r="Z695" t="s">
        <v>38</v>
      </c>
      <c r="AA695" t="s">
        <v>60</v>
      </c>
    </row>
    <row r="696" spans="1:27" x14ac:dyDescent="0.25">
      <c r="A696" t="s">
        <v>26</v>
      </c>
      <c r="B696">
        <v>2</v>
      </c>
      <c r="C696">
        <v>2</v>
      </c>
      <c r="D696" t="s">
        <v>29</v>
      </c>
      <c r="E696">
        <v>77</v>
      </c>
      <c r="F696" t="str">
        <f t="shared" si="20"/>
        <v>65+</v>
      </c>
      <c r="G696" t="s">
        <v>91</v>
      </c>
      <c r="H696" t="s">
        <v>95</v>
      </c>
      <c r="I696" t="str">
        <f t="shared" si="21"/>
        <v>Low Income</v>
      </c>
      <c r="J696" t="s">
        <v>41</v>
      </c>
      <c r="K696" t="s">
        <v>42</v>
      </c>
      <c r="L696" t="s">
        <v>71</v>
      </c>
      <c r="M696" t="s">
        <v>50</v>
      </c>
      <c r="N696" t="s">
        <v>32</v>
      </c>
      <c r="O696" t="s">
        <v>52</v>
      </c>
      <c r="P696" t="s">
        <v>68</v>
      </c>
      <c r="Q696" t="s">
        <v>35</v>
      </c>
      <c r="R696" t="s">
        <v>36</v>
      </c>
      <c r="S696" t="s">
        <v>36</v>
      </c>
      <c r="T696" t="s">
        <v>59</v>
      </c>
      <c r="U696" t="s">
        <v>38</v>
      </c>
      <c r="V696" t="s">
        <v>38</v>
      </c>
      <c r="W696" t="s">
        <v>38</v>
      </c>
      <c r="X696" t="s">
        <v>65</v>
      </c>
      <c r="Y696" t="s">
        <v>38</v>
      </c>
      <c r="Z696" t="s">
        <v>38</v>
      </c>
      <c r="AA696" t="s">
        <v>60</v>
      </c>
    </row>
    <row r="697" spans="1:27" x14ac:dyDescent="0.25">
      <c r="A697" t="s">
        <v>83</v>
      </c>
      <c r="B697">
        <v>1</v>
      </c>
      <c r="C697">
        <v>1</v>
      </c>
      <c r="D697" t="s">
        <v>29</v>
      </c>
      <c r="E697" t="s">
        <v>66</v>
      </c>
      <c r="F697" t="str">
        <f t="shared" si="20"/>
        <v>65+</v>
      </c>
      <c r="G697" t="s">
        <v>87</v>
      </c>
      <c r="H697" t="s">
        <v>95</v>
      </c>
      <c r="I697" t="str">
        <f t="shared" si="21"/>
        <v>Low Income</v>
      </c>
      <c r="J697" t="s">
        <v>41</v>
      </c>
      <c r="K697" t="s">
        <v>42</v>
      </c>
      <c r="L697" t="s">
        <v>71</v>
      </c>
      <c r="M697" t="s">
        <v>43</v>
      </c>
      <c r="N697" t="s">
        <v>51</v>
      </c>
      <c r="O697" t="s">
        <v>116</v>
      </c>
      <c r="P697" t="s">
        <v>53</v>
      </c>
      <c r="Q697" t="s">
        <v>45</v>
      </c>
      <c r="R697" t="s">
        <v>36</v>
      </c>
      <c r="S697" t="s">
        <v>36</v>
      </c>
      <c r="T697" t="s">
        <v>46</v>
      </c>
      <c r="U697" t="s">
        <v>38</v>
      </c>
      <c r="V697" t="s">
        <v>65</v>
      </c>
      <c r="W697" t="s">
        <v>65</v>
      </c>
      <c r="X697" t="s">
        <v>38</v>
      </c>
      <c r="Y697" t="s">
        <v>65</v>
      </c>
      <c r="Z697" t="s">
        <v>38</v>
      </c>
      <c r="AA697" t="s">
        <v>60</v>
      </c>
    </row>
    <row r="698" spans="1:27" x14ac:dyDescent="0.25">
      <c r="A698" t="s">
        <v>26</v>
      </c>
      <c r="B698">
        <v>2</v>
      </c>
      <c r="C698">
        <v>2</v>
      </c>
      <c r="D698" t="s">
        <v>29</v>
      </c>
      <c r="E698">
        <v>39</v>
      </c>
      <c r="F698" t="str">
        <f t="shared" si="20"/>
        <v>30-49</v>
      </c>
      <c r="G698" t="s">
        <v>91</v>
      </c>
      <c r="H698" t="s">
        <v>49</v>
      </c>
      <c r="I698" t="str">
        <f t="shared" si="21"/>
        <v>Middle Income</v>
      </c>
      <c r="J698" t="s">
        <v>41</v>
      </c>
      <c r="K698" t="s">
        <v>42</v>
      </c>
      <c r="L698" t="s">
        <v>71</v>
      </c>
      <c r="M698" t="s">
        <v>43</v>
      </c>
      <c r="N698" t="s">
        <v>51</v>
      </c>
      <c r="O698" t="s">
        <v>108</v>
      </c>
      <c r="P698" t="s">
        <v>76</v>
      </c>
      <c r="Q698" t="s">
        <v>73</v>
      </c>
      <c r="R698" t="s">
        <v>54</v>
      </c>
      <c r="S698" t="s">
        <v>54</v>
      </c>
      <c r="T698" t="s">
        <v>37</v>
      </c>
      <c r="U698" t="s">
        <v>38</v>
      </c>
      <c r="V698" t="s">
        <v>38</v>
      </c>
      <c r="W698" t="s">
        <v>38</v>
      </c>
      <c r="X698" t="s">
        <v>38</v>
      </c>
      <c r="Y698" t="s">
        <v>65</v>
      </c>
      <c r="Z698" t="s">
        <v>38</v>
      </c>
      <c r="AA698" t="s">
        <v>60</v>
      </c>
    </row>
    <row r="699" spans="1:27" x14ac:dyDescent="0.25">
      <c r="A699" t="s">
        <v>26</v>
      </c>
      <c r="B699">
        <v>3</v>
      </c>
      <c r="C699">
        <v>2</v>
      </c>
      <c r="D699" t="s">
        <v>29</v>
      </c>
      <c r="E699">
        <v>40</v>
      </c>
      <c r="F699" t="str">
        <f t="shared" si="20"/>
        <v>30-49</v>
      </c>
      <c r="G699" t="s">
        <v>69</v>
      </c>
      <c r="H699" t="s">
        <v>82</v>
      </c>
      <c r="I699" t="str">
        <f t="shared" si="21"/>
        <v>High Income</v>
      </c>
      <c r="J699" t="s">
        <v>41</v>
      </c>
      <c r="K699" t="s">
        <v>42</v>
      </c>
      <c r="L699" t="s">
        <v>71</v>
      </c>
      <c r="M699" t="s">
        <v>67</v>
      </c>
      <c r="N699" t="s">
        <v>32</v>
      </c>
      <c r="O699" t="s">
        <v>62</v>
      </c>
      <c r="P699" t="s">
        <v>68</v>
      </c>
      <c r="Q699" t="s">
        <v>35</v>
      </c>
      <c r="R699" t="s">
        <v>36</v>
      </c>
      <c r="S699" t="s">
        <v>36</v>
      </c>
      <c r="T699" t="s">
        <v>37</v>
      </c>
      <c r="U699" t="s">
        <v>38</v>
      </c>
      <c r="V699" t="s">
        <v>38</v>
      </c>
      <c r="W699" t="s">
        <v>38</v>
      </c>
      <c r="X699" t="s">
        <v>38</v>
      </c>
      <c r="Y699" t="s">
        <v>38</v>
      </c>
      <c r="Z699" t="s">
        <v>38</v>
      </c>
      <c r="AA699" t="s">
        <v>47</v>
      </c>
    </row>
    <row r="700" spans="1:27" x14ac:dyDescent="0.25">
      <c r="A700" t="s">
        <v>26</v>
      </c>
      <c r="B700">
        <v>3</v>
      </c>
      <c r="C700">
        <v>3</v>
      </c>
      <c r="D700" t="s">
        <v>29</v>
      </c>
      <c r="E700">
        <v>42</v>
      </c>
      <c r="F700" t="str">
        <f t="shared" si="20"/>
        <v>30-49</v>
      </c>
      <c r="G700" t="s">
        <v>169</v>
      </c>
      <c r="H700" t="s">
        <v>49</v>
      </c>
      <c r="I700" t="str">
        <f t="shared" si="21"/>
        <v>Middle Income</v>
      </c>
      <c r="J700" t="s">
        <v>41</v>
      </c>
      <c r="K700" t="s">
        <v>42</v>
      </c>
      <c r="L700" t="s">
        <v>71</v>
      </c>
      <c r="M700" t="s">
        <v>67</v>
      </c>
      <c r="N700" t="s">
        <v>32</v>
      </c>
      <c r="O700" t="s">
        <v>115</v>
      </c>
      <c r="P700" t="s">
        <v>53</v>
      </c>
      <c r="Q700" t="s">
        <v>45</v>
      </c>
      <c r="R700" t="s">
        <v>36</v>
      </c>
      <c r="S700" t="s">
        <v>36</v>
      </c>
      <c r="T700" t="s">
        <v>46</v>
      </c>
      <c r="U700" t="s">
        <v>38</v>
      </c>
      <c r="V700" t="s">
        <v>38</v>
      </c>
      <c r="W700" t="s">
        <v>65</v>
      </c>
      <c r="X700" t="s">
        <v>38</v>
      </c>
      <c r="Y700" t="s">
        <v>38</v>
      </c>
      <c r="Z700" t="s">
        <v>38</v>
      </c>
      <c r="AA700" t="s">
        <v>39</v>
      </c>
    </row>
    <row r="701" spans="1:27" x14ac:dyDescent="0.25">
      <c r="A701" t="s">
        <v>26</v>
      </c>
      <c r="B701">
        <v>3</v>
      </c>
      <c r="C701">
        <v>3</v>
      </c>
      <c r="D701" t="s">
        <v>29</v>
      </c>
      <c r="E701">
        <v>40</v>
      </c>
      <c r="F701" t="str">
        <f t="shared" si="20"/>
        <v>30-49</v>
      </c>
      <c r="G701" t="s">
        <v>27</v>
      </c>
      <c r="H701" t="s">
        <v>75</v>
      </c>
      <c r="I701" t="str">
        <f t="shared" si="21"/>
        <v>Middle Income</v>
      </c>
      <c r="J701" t="s">
        <v>41</v>
      </c>
      <c r="K701" t="s">
        <v>42</v>
      </c>
      <c r="L701" t="s">
        <v>71</v>
      </c>
      <c r="M701" t="s">
        <v>31</v>
      </c>
      <c r="N701" t="s">
        <v>32</v>
      </c>
      <c r="O701" t="s">
        <v>100</v>
      </c>
      <c r="P701" t="s">
        <v>76</v>
      </c>
      <c r="Q701" t="s">
        <v>73</v>
      </c>
      <c r="R701" t="s">
        <v>36</v>
      </c>
      <c r="S701" t="s">
        <v>36</v>
      </c>
      <c r="T701" t="s">
        <v>37</v>
      </c>
      <c r="U701" t="s">
        <v>38</v>
      </c>
      <c r="V701" t="s">
        <v>65</v>
      </c>
      <c r="W701" t="s">
        <v>65</v>
      </c>
      <c r="X701" t="s">
        <v>38</v>
      </c>
      <c r="Y701" t="s">
        <v>38</v>
      </c>
      <c r="Z701" t="s">
        <v>38</v>
      </c>
      <c r="AA701" t="s">
        <v>39</v>
      </c>
    </row>
    <row r="702" spans="1:27" x14ac:dyDescent="0.25">
      <c r="A702" t="s">
        <v>26</v>
      </c>
      <c r="B702">
        <v>2</v>
      </c>
      <c r="C702">
        <v>2</v>
      </c>
      <c r="D702" t="s">
        <v>29</v>
      </c>
      <c r="E702">
        <v>58</v>
      </c>
      <c r="F702" t="str">
        <f t="shared" si="20"/>
        <v>50-64</v>
      </c>
      <c r="G702" t="s">
        <v>105</v>
      </c>
      <c r="H702" t="s">
        <v>56</v>
      </c>
      <c r="I702" t="str">
        <f t="shared" si="21"/>
        <v>Low Income</v>
      </c>
      <c r="J702" t="s">
        <v>29</v>
      </c>
      <c r="K702" t="s">
        <v>30</v>
      </c>
      <c r="L702" t="s">
        <v>71</v>
      </c>
      <c r="M702" t="s">
        <v>31</v>
      </c>
      <c r="N702" t="s">
        <v>32</v>
      </c>
      <c r="O702" t="s">
        <v>52</v>
      </c>
      <c r="P702" t="s">
        <v>34</v>
      </c>
      <c r="Q702" t="s">
        <v>35</v>
      </c>
      <c r="R702" t="s">
        <v>36</v>
      </c>
      <c r="S702" t="s">
        <v>64</v>
      </c>
      <c r="T702" t="s">
        <v>81</v>
      </c>
      <c r="U702" t="s">
        <v>34</v>
      </c>
      <c r="V702" t="s">
        <v>34</v>
      </c>
      <c r="W702" t="s">
        <v>34</v>
      </c>
      <c r="X702" t="s">
        <v>38</v>
      </c>
      <c r="Y702" t="s">
        <v>34</v>
      </c>
      <c r="Z702" t="s">
        <v>38</v>
      </c>
      <c r="AA702" t="s">
        <v>47</v>
      </c>
    </row>
    <row r="703" spans="1:27" x14ac:dyDescent="0.25">
      <c r="A703" t="s">
        <v>26</v>
      </c>
      <c r="B703">
        <v>4</v>
      </c>
      <c r="C703">
        <v>2</v>
      </c>
      <c r="D703" t="s">
        <v>29</v>
      </c>
      <c r="E703">
        <v>38</v>
      </c>
      <c r="F703" t="str">
        <f t="shared" si="20"/>
        <v>30-49</v>
      </c>
      <c r="G703" t="s">
        <v>169</v>
      </c>
      <c r="H703" t="s">
        <v>75</v>
      </c>
      <c r="I703" t="str">
        <f t="shared" si="21"/>
        <v>Middle Income</v>
      </c>
      <c r="J703" t="s">
        <v>41</v>
      </c>
      <c r="K703" t="s">
        <v>84</v>
      </c>
      <c r="L703" t="s">
        <v>71</v>
      </c>
      <c r="M703" t="s">
        <v>57</v>
      </c>
      <c r="N703" t="s">
        <v>32</v>
      </c>
      <c r="O703" t="s">
        <v>90</v>
      </c>
      <c r="P703" t="s">
        <v>88</v>
      </c>
      <c r="Q703" t="s">
        <v>45</v>
      </c>
      <c r="R703" t="s">
        <v>36</v>
      </c>
      <c r="S703" t="s">
        <v>64</v>
      </c>
      <c r="T703" t="s">
        <v>46</v>
      </c>
      <c r="U703" t="s">
        <v>38</v>
      </c>
      <c r="V703" t="s">
        <v>65</v>
      </c>
      <c r="W703" t="s">
        <v>65</v>
      </c>
      <c r="X703" t="s">
        <v>38</v>
      </c>
      <c r="Y703" t="s">
        <v>38</v>
      </c>
      <c r="Z703" t="s">
        <v>38</v>
      </c>
      <c r="AA703" t="s">
        <v>47</v>
      </c>
    </row>
    <row r="704" spans="1:27" x14ac:dyDescent="0.25">
      <c r="A704" t="s">
        <v>26</v>
      </c>
      <c r="B704">
        <v>3</v>
      </c>
      <c r="C704">
        <v>3</v>
      </c>
      <c r="D704" t="s">
        <v>29</v>
      </c>
      <c r="E704">
        <v>63</v>
      </c>
      <c r="F704" t="str">
        <f t="shared" si="20"/>
        <v>50-64</v>
      </c>
      <c r="G704" t="s">
        <v>87</v>
      </c>
      <c r="H704" t="s">
        <v>75</v>
      </c>
      <c r="I704" t="str">
        <f t="shared" si="21"/>
        <v>Middle Income</v>
      </c>
      <c r="J704" t="s">
        <v>41</v>
      </c>
      <c r="K704" t="s">
        <v>42</v>
      </c>
      <c r="L704" t="s">
        <v>71</v>
      </c>
      <c r="M704" t="s">
        <v>67</v>
      </c>
      <c r="N704" t="s">
        <v>32</v>
      </c>
      <c r="O704" t="s">
        <v>52</v>
      </c>
      <c r="P704" t="s">
        <v>34</v>
      </c>
      <c r="Q704" t="s">
        <v>45</v>
      </c>
      <c r="R704" t="s">
        <v>74</v>
      </c>
      <c r="S704" t="s">
        <v>64</v>
      </c>
      <c r="T704" t="s">
        <v>46</v>
      </c>
      <c r="U704" t="s">
        <v>38</v>
      </c>
      <c r="V704" t="s">
        <v>65</v>
      </c>
      <c r="W704" t="s">
        <v>65</v>
      </c>
      <c r="X704" t="s">
        <v>65</v>
      </c>
      <c r="Y704" t="s">
        <v>65</v>
      </c>
      <c r="Z704" t="s">
        <v>65</v>
      </c>
      <c r="AA704" t="s">
        <v>39</v>
      </c>
    </row>
    <row r="705" spans="1:27" x14ac:dyDescent="0.25">
      <c r="A705" t="s">
        <v>26</v>
      </c>
      <c r="B705">
        <v>2</v>
      </c>
      <c r="C705">
        <v>2</v>
      </c>
      <c r="D705" t="s">
        <v>29</v>
      </c>
      <c r="E705">
        <v>37</v>
      </c>
      <c r="F705" t="str">
        <f t="shared" si="20"/>
        <v>30-49</v>
      </c>
      <c r="G705" t="s">
        <v>27</v>
      </c>
      <c r="H705" t="s">
        <v>109</v>
      </c>
      <c r="I705" t="str">
        <f t="shared" si="21"/>
        <v>Middle Income</v>
      </c>
      <c r="J705" t="s">
        <v>29</v>
      </c>
      <c r="K705" t="s">
        <v>30</v>
      </c>
      <c r="L705" t="s">
        <v>71</v>
      </c>
      <c r="M705" t="s">
        <v>67</v>
      </c>
      <c r="N705" t="s">
        <v>51</v>
      </c>
      <c r="O705" t="s">
        <v>52</v>
      </c>
      <c r="P705" t="s">
        <v>72</v>
      </c>
      <c r="Q705" t="s">
        <v>45</v>
      </c>
      <c r="R705" t="s">
        <v>36</v>
      </c>
      <c r="S705" t="s">
        <v>64</v>
      </c>
      <c r="T705" t="s">
        <v>46</v>
      </c>
      <c r="U705" t="s">
        <v>38</v>
      </c>
      <c r="V705" t="s">
        <v>65</v>
      </c>
      <c r="W705" t="s">
        <v>65</v>
      </c>
      <c r="X705" t="s">
        <v>38</v>
      </c>
      <c r="Y705" t="s">
        <v>38</v>
      </c>
      <c r="Z705" t="s">
        <v>38</v>
      </c>
      <c r="AA705" t="s">
        <v>39</v>
      </c>
    </row>
    <row r="706" spans="1:27" x14ac:dyDescent="0.25">
      <c r="A706" t="s">
        <v>26</v>
      </c>
      <c r="B706">
        <v>2</v>
      </c>
      <c r="C706">
        <v>2</v>
      </c>
      <c r="D706" t="s">
        <v>29</v>
      </c>
      <c r="E706">
        <v>58</v>
      </c>
      <c r="F706" t="str">
        <f t="shared" si="20"/>
        <v>50-64</v>
      </c>
      <c r="G706" t="s">
        <v>168</v>
      </c>
      <c r="H706" t="s">
        <v>49</v>
      </c>
      <c r="I706" t="str">
        <f t="shared" si="21"/>
        <v>Middle Income</v>
      </c>
      <c r="J706" t="s">
        <v>41</v>
      </c>
      <c r="K706" t="s">
        <v>42</v>
      </c>
      <c r="L706" t="s">
        <v>71</v>
      </c>
      <c r="M706" t="s">
        <v>50</v>
      </c>
      <c r="N706" t="s">
        <v>51</v>
      </c>
      <c r="O706" t="s">
        <v>52</v>
      </c>
      <c r="P706" t="s">
        <v>53</v>
      </c>
      <c r="Q706" t="s">
        <v>45</v>
      </c>
      <c r="R706" t="s">
        <v>36</v>
      </c>
      <c r="S706" t="s">
        <v>64</v>
      </c>
      <c r="T706" t="s">
        <v>37</v>
      </c>
      <c r="U706" t="s">
        <v>38</v>
      </c>
      <c r="V706" t="s">
        <v>38</v>
      </c>
      <c r="W706" t="s">
        <v>38</v>
      </c>
      <c r="X706" t="s">
        <v>38</v>
      </c>
      <c r="Y706" t="s">
        <v>38</v>
      </c>
      <c r="Z706" t="s">
        <v>38</v>
      </c>
      <c r="AA706" t="s">
        <v>39</v>
      </c>
    </row>
    <row r="707" spans="1:27" x14ac:dyDescent="0.25">
      <c r="A707" t="s">
        <v>26</v>
      </c>
      <c r="B707">
        <v>3</v>
      </c>
      <c r="C707">
        <v>2</v>
      </c>
      <c r="D707" t="s">
        <v>41</v>
      </c>
      <c r="E707">
        <v>61</v>
      </c>
      <c r="F707" t="str">
        <f t="shared" ref="F707:F770" si="22">IF(E707&lt;30, "18-29", IF(E707&lt;50, "30-49", IF(E707&lt;65, "50-64", "65+")))</f>
        <v>50-64</v>
      </c>
      <c r="G707" t="s">
        <v>27</v>
      </c>
      <c r="H707" t="s">
        <v>28</v>
      </c>
      <c r="I707" t="str">
        <f t="shared" ref="I707:I770" si="23">IF(H707="Refused", "Refused",
   IF(LEFT(H707,4)="Less",
      IF(VALUE(MID(H707,10,FIND(" ",H707&amp;" ",10)-10))&lt;=49999, "Low Income",
         IF(VALUE(MID(H707,10,FIND(" ",H707&amp;" ",10)-10))&lt;=99999, "Middle Income", "High Income")),
   IF(VALUE(MID(H707,2,FIND(" ",H707)-2))&lt;=49999, "Low Income",
      IF(VALUE(MID(H707,2,FIND(" ",H707)-2))&lt;=99999, "Middle Income", "High Income"))))</f>
        <v>Low Income</v>
      </c>
      <c r="J707" t="s">
        <v>41</v>
      </c>
      <c r="K707" t="s">
        <v>42</v>
      </c>
      <c r="L707" t="s">
        <v>71</v>
      </c>
      <c r="M707" t="s">
        <v>67</v>
      </c>
      <c r="N707" t="s">
        <v>32</v>
      </c>
      <c r="O707" t="s">
        <v>90</v>
      </c>
      <c r="P707" t="s">
        <v>68</v>
      </c>
      <c r="Q707" t="s">
        <v>73</v>
      </c>
      <c r="R707" t="s">
        <v>36</v>
      </c>
      <c r="S707" t="s">
        <v>36</v>
      </c>
      <c r="T707" t="s">
        <v>37</v>
      </c>
      <c r="U707" t="s">
        <v>38</v>
      </c>
      <c r="V707" t="s">
        <v>65</v>
      </c>
      <c r="W707" t="s">
        <v>65</v>
      </c>
      <c r="X707" t="s">
        <v>38</v>
      </c>
      <c r="Y707" t="s">
        <v>38</v>
      </c>
      <c r="Z707" t="s">
        <v>38</v>
      </c>
      <c r="AA707" t="s">
        <v>47</v>
      </c>
    </row>
    <row r="708" spans="1:27" x14ac:dyDescent="0.25">
      <c r="A708" t="s">
        <v>26</v>
      </c>
      <c r="B708">
        <v>3</v>
      </c>
      <c r="C708">
        <v>2</v>
      </c>
      <c r="D708" t="s">
        <v>29</v>
      </c>
      <c r="E708">
        <v>59</v>
      </c>
      <c r="F708" t="str">
        <f t="shared" si="22"/>
        <v>50-64</v>
      </c>
      <c r="G708" t="s">
        <v>69</v>
      </c>
      <c r="H708" t="s">
        <v>82</v>
      </c>
      <c r="I708" t="str">
        <f t="shared" si="23"/>
        <v>High Income</v>
      </c>
      <c r="J708" t="s">
        <v>41</v>
      </c>
      <c r="K708" t="s">
        <v>42</v>
      </c>
      <c r="L708" t="s">
        <v>71</v>
      </c>
      <c r="M708" t="s">
        <v>50</v>
      </c>
      <c r="N708" t="s">
        <v>32</v>
      </c>
      <c r="O708" t="s">
        <v>33</v>
      </c>
      <c r="P708" t="s">
        <v>93</v>
      </c>
      <c r="Q708" t="s">
        <v>45</v>
      </c>
      <c r="R708" t="s">
        <v>36</v>
      </c>
      <c r="S708" t="s">
        <v>36</v>
      </c>
      <c r="T708" t="s">
        <v>37</v>
      </c>
      <c r="U708" t="s">
        <v>38</v>
      </c>
      <c r="V708" t="s">
        <v>38</v>
      </c>
      <c r="W708" t="s">
        <v>38</v>
      </c>
      <c r="X708" t="s">
        <v>38</v>
      </c>
      <c r="Y708" t="s">
        <v>38</v>
      </c>
      <c r="Z708" t="s">
        <v>38</v>
      </c>
      <c r="AA708" t="s">
        <v>60</v>
      </c>
    </row>
    <row r="709" spans="1:27" x14ac:dyDescent="0.25">
      <c r="A709" t="s">
        <v>83</v>
      </c>
      <c r="B709">
        <v>5</v>
      </c>
      <c r="C709">
        <v>5</v>
      </c>
      <c r="D709" t="s">
        <v>29</v>
      </c>
      <c r="E709">
        <v>48</v>
      </c>
      <c r="F709" t="str">
        <f t="shared" si="22"/>
        <v>30-49</v>
      </c>
      <c r="G709" t="s">
        <v>87</v>
      </c>
      <c r="H709" t="s">
        <v>94</v>
      </c>
      <c r="I709" t="str">
        <f t="shared" si="23"/>
        <v>Low Income</v>
      </c>
      <c r="J709" t="s">
        <v>29</v>
      </c>
      <c r="K709" t="s">
        <v>30</v>
      </c>
      <c r="L709" t="s">
        <v>85</v>
      </c>
      <c r="M709" t="s">
        <v>31</v>
      </c>
      <c r="N709" t="s">
        <v>32</v>
      </c>
      <c r="O709" t="s">
        <v>52</v>
      </c>
      <c r="P709" t="s">
        <v>34</v>
      </c>
      <c r="Q709" t="s">
        <v>34</v>
      </c>
      <c r="R709" t="s">
        <v>34</v>
      </c>
      <c r="S709" t="s">
        <v>34</v>
      </c>
      <c r="T709" t="s">
        <v>34</v>
      </c>
      <c r="U709" t="s">
        <v>65</v>
      </c>
      <c r="V709" t="s">
        <v>34</v>
      </c>
      <c r="W709" t="s">
        <v>34</v>
      </c>
      <c r="X709" t="s">
        <v>34</v>
      </c>
      <c r="Y709" t="s">
        <v>34</v>
      </c>
      <c r="Z709" t="s">
        <v>34</v>
      </c>
      <c r="AA709" t="s">
        <v>34</v>
      </c>
    </row>
    <row r="710" spans="1:27" x14ac:dyDescent="0.25">
      <c r="A710" t="s">
        <v>26</v>
      </c>
      <c r="B710">
        <v>3</v>
      </c>
      <c r="C710">
        <v>2</v>
      </c>
      <c r="D710" t="s">
        <v>29</v>
      </c>
      <c r="E710">
        <v>55</v>
      </c>
      <c r="F710" t="str">
        <f t="shared" si="22"/>
        <v>50-64</v>
      </c>
      <c r="G710" t="s">
        <v>69</v>
      </c>
      <c r="H710" t="s">
        <v>82</v>
      </c>
      <c r="I710" t="str">
        <f t="shared" si="23"/>
        <v>High Income</v>
      </c>
      <c r="J710" t="s">
        <v>41</v>
      </c>
      <c r="K710" t="s">
        <v>42</v>
      </c>
      <c r="L710" t="s">
        <v>85</v>
      </c>
      <c r="M710" t="s">
        <v>67</v>
      </c>
      <c r="N710" t="s">
        <v>32</v>
      </c>
      <c r="O710" t="s">
        <v>52</v>
      </c>
      <c r="P710" t="s">
        <v>53</v>
      </c>
      <c r="Q710" t="s">
        <v>45</v>
      </c>
      <c r="R710" t="s">
        <v>74</v>
      </c>
      <c r="S710" t="s">
        <v>64</v>
      </c>
      <c r="T710" t="s">
        <v>37</v>
      </c>
      <c r="U710" t="s">
        <v>38</v>
      </c>
      <c r="V710" t="s">
        <v>65</v>
      </c>
      <c r="W710" t="s">
        <v>65</v>
      </c>
      <c r="X710" t="s">
        <v>38</v>
      </c>
      <c r="Y710" t="s">
        <v>38</v>
      </c>
      <c r="Z710" t="s">
        <v>38</v>
      </c>
      <c r="AA710" t="s">
        <v>47</v>
      </c>
    </row>
    <row r="711" spans="1:27" x14ac:dyDescent="0.25">
      <c r="A711" t="s">
        <v>26</v>
      </c>
      <c r="B711">
        <v>2</v>
      </c>
      <c r="C711">
        <v>2</v>
      </c>
      <c r="D711" t="s">
        <v>29</v>
      </c>
      <c r="E711">
        <v>43</v>
      </c>
      <c r="F711" t="str">
        <f t="shared" si="22"/>
        <v>30-49</v>
      </c>
      <c r="G711" t="s">
        <v>87</v>
      </c>
      <c r="H711" t="s">
        <v>56</v>
      </c>
      <c r="I711" t="str">
        <f t="shared" si="23"/>
        <v>Low Income</v>
      </c>
      <c r="J711" t="s">
        <v>41</v>
      </c>
      <c r="K711" t="s">
        <v>42</v>
      </c>
      <c r="L711" t="s">
        <v>71</v>
      </c>
      <c r="M711" t="s">
        <v>50</v>
      </c>
      <c r="N711" t="s">
        <v>51</v>
      </c>
      <c r="O711" t="s">
        <v>62</v>
      </c>
      <c r="P711" t="s">
        <v>114</v>
      </c>
      <c r="Q711" t="s">
        <v>45</v>
      </c>
      <c r="R711" t="s">
        <v>36</v>
      </c>
      <c r="S711" t="s">
        <v>36</v>
      </c>
      <c r="T711" t="s">
        <v>46</v>
      </c>
      <c r="U711" t="s">
        <v>65</v>
      </c>
      <c r="V711" t="s">
        <v>65</v>
      </c>
      <c r="W711" t="s">
        <v>38</v>
      </c>
      <c r="X711" t="s">
        <v>65</v>
      </c>
      <c r="Y711" t="s">
        <v>65</v>
      </c>
      <c r="Z711" t="s">
        <v>38</v>
      </c>
      <c r="AA711" t="s">
        <v>39</v>
      </c>
    </row>
    <row r="712" spans="1:27" x14ac:dyDescent="0.25">
      <c r="A712" t="s">
        <v>55</v>
      </c>
      <c r="B712">
        <v>1</v>
      </c>
      <c r="C712">
        <v>1</v>
      </c>
      <c r="D712" t="s">
        <v>29</v>
      </c>
      <c r="E712">
        <v>29</v>
      </c>
      <c r="F712" t="str">
        <f t="shared" si="22"/>
        <v>18-29</v>
      </c>
      <c r="G712" t="s">
        <v>169</v>
      </c>
      <c r="H712" t="s">
        <v>66</v>
      </c>
      <c r="I712" t="str">
        <f t="shared" si="23"/>
        <v>Refused</v>
      </c>
      <c r="J712" t="s">
        <v>41</v>
      </c>
      <c r="K712" t="s">
        <v>42</v>
      </c>
      <c r="L712" t="s">
        <v>34</v>
      </c>
      <c r="M712" t="s">
        <v>66</v>
      </c>
      <c r="N712" t="s">
        <v>32</v>
      </c>
      <c r="O712" t="s">
        <v>62</v>
      </c>
      <c r="P712" t="s">
        <v>34</v>
      </c>
      <c r="Q712" t="s">
        <v>45</v>
      </c>
      <c r="R712" t="s">
        <v>36</v>
      </c>
      <c r="S712" t="s">
        <v>36</v>
      </c>
      <c r="T712" t="s">
        <v>46</v>
      </c>
      <c r="U712" t="s">
        <v>38</v>
      </c>
      <c r="V712" t="s">
        <v>38</v>
      </c>
      <c r="W712" t="s">
        <v>38</v>
      </c>
      <c r="X712" t="s">
        <v>38</v>
      </c>
      <c r="Y712" t="s">
        <v>38</v>
      </c>
      <c r="Z712" t="s">
        <v>38</v>
      </c>
      <c r="AA712" t="s">
        <v>47</v>
      </c>
    </row>
    <row r="713" spans="1:27" x14ac:dyDescent="0.25">
      <c r="A713" t="s">
        <v>26</v>
      </c>
      <c r="B713">
        <v>3</v>
      </c>
      <c r="C713">
        <v>3</v>
      </c>
      <c r="D713" t="s">
        <v>29</v>
      </c>
      <c r="E713">
        <v>40</v>
      </c>
      <c r="F713" t="str">
        <f t="shared" si="22"/>
        <v>30-49</v>
      </c>
      <c r="G713" t="s">
        <v>168</v>
      </c>
      <c r="H713" t="s">
        <v>49</v>
      </c>
      <c r="I713" t="str">
        <f t="shared" si="23"/>
        <v>Middle Income</v>
      </c>
      <c r="J713" t="s">
        <v>41</v>
      </c>
      <c r="K713" t="s">
        <v>42</v>
      </c>
      <c r="L713" t="s">
        <v>61</v>
      </c>
      <c r="M713" t="s">
        <v>67</v>
      </c>
      <c r="N713" t="s">
        <v>32</v>
      </c>
      <c r="O713" t="s">
        <v>62</v>
      </c>
      <c r="P713" t="s">
        <v>92</v>
      </c>
      <c r="Q713" t="s">
        <v>45</v>
      </c>
      <c r="R713" t="s">
        <v>36</v>
      </c>
      <c r="S713" t="s">
        <v>36</v>
      </c>
      <c r="T713" t="s">
        <v>37</v>
      </c>
      <c r="U713" t="s">
        <v>38</v>
      </c>
      <c r="V713" t="s">
        <v>65</v>
      </c>
      <c r="W713" t="s">
        <v>65</v>
      </c>
      <c r="X713" t="s">
        <v>38</v>
      </c>
      <c r="Y713" t="s">
        <v>65</v>
      </c>
      <c r="Z713" t="s">
        <v>38</v>
      </c>
      <c r="AA713" t="s">
        <v>60</v>
      </c>
    </row>
    <row r="714" spans="1:27" x14ac:dyDescent="0.25">
      <c r="A714" t="s">
        <v>26</v>
      </c>
      <c r="B714">
        <v>2</v>
      </c>
      <c r="C714">
        <v>2</v>
      </c>
      <c r="D714" t="s">
        <v>29</v>
      </c>
      <c r="E714">
        <v>63</v>
      </c>
      <c r="F714" t="str">
        <f t="shared" si="22"/>
        <v>50-64</v>
      </c>
      <c r="G714" t="s">
        <v>169</v>
      </c>
      <c r="H714" t="s">
        <v>82</v>
      </c>
      <c r="I714" t="str">
        <f t="shared" si="23"/>
        <v>High Income</v>
      </c>
      <c r="J714" t="s">
        <v>41</v>
      </c>
      <c r="K714" t="s">
        <v>42</v>
      </c>
      <c r="L714" t="s">
        <v>71</v>
      </c>
      <c r="M714" t="s">
        <v>67</v>
      </c>
      <c r="N714" t="s">
        <v>51</v>
      </c>
      <c r="O714" t="s">
        <v>66</v>
      </c>
      <c r="P714" t="s">
        <v>53</v>
      </c>
      <c r="Q714" t="s">
        <v>45</v>
      </c>
      <c r="R714" t="s">
        <v>36</v>
      </c>
      <c r="S714" t="s">
        <v>36</v>
      </c>
      <c r="T714" t="s">
        <v>37</v>
      </c>
      <c r="U714" t="s">
        <v>38</v>
      </c>
      <c r="V714" t="s">
        <v>38</v>
      </c>
      <c r="W714" t="s">
        <v>38</v>
      </c>
      <c r="X714" t="s">
        <v>38</v>
      </c>
      <c r="Y714" t="s">
        <v>38</v>
      </c>
      <c r="Z714" t="s">
        <v>38</v>
      </c>
      <c r="AA714" t="s">
        <v>39</v>
      </c>
    </row>
    <row r="715" spans="1:27" x14ac:dyDescent="0.25">
      <c r="A715" t="s">
        <v>55</v>
      </c>
      <c r="B715">
        <v>2</v>
      </c>
      <c r="C715">
        <v>2</v>
      </c>
      <c r="D715" t="s">
        <v>29</v>
      </c>
      <c r="E715">
        <v>36</v>
      </c>
      <c r="F715" t="str">
        <f t="shared" si="22"/>
        <v>30-49</v>
      </c>
      <c r="G715" t="s">
        <v>168</v>
      </c>
      <c r="H715" t="s">
        <v>49</v>
      </c>
      <c r="I715" t="str">
        <f t="shared" si="23"/>
        <v>Middle Income</v>
      </c>
      <c r="J715" t="s">
        <v>41</v>
      </c>
      <c r="K715" t="s">
        <v>42</v>
      </c>
      <c r="L715" t="s">
        <v>71</v>
      </c>
      <c r="M715" t="s">
        <v>57</v>
      </c>
      <c r="N715" t="s">
        <v>51</v>
      </c>
      <c r="O715" t="s">
        <v>79</v>
      </c>
      <c r="P715" t="s">
        <v>53</v>
      </c>
      <c r="Q715" t="s">
        <v>35</v>
      </c>
      <c r="R715" t="s">
        <v>36</v>
      </c>
      <c r="S715" t="s">
        <v>36</v>
      </c>
      <c r="T715" t="s">
        <v>46</v>
      </c>
      <c r="U715" t="s">
        <v>38</v>
      </c>
      <c r="V715" t="s">
        <v>38</v>
      </c>
      <c r="W715" t="s">
        <v>38</v>
      </c>
      <c r="X715" t="s">
        <v>38</v>
      </c>
      <c r="Y715" t="s">
        <v>38</v>
      </c>
      <c r="Z715" t="s">
        <v>38</v>
      </c>
      <c r="AA715" t="s">
        <v>60</v>
      </c>
    </row>
    <row r="716" spans="1:27" x14ac:dyDescent="0.25">
      <c r="A716" t="s">
        <v>26</v>
      </c>
      <c r="B716">
        <v>2</v>
      </c>
      <c r="C716">
        <v>2</v>
      </c>
      <c r="D716" t="s">
        <v>29</v>
      </c>
      <c r="E716">
        <v>44</v>
      </c>
      <c r="F716" t="str">
        <f t="shared" si="22"/>
        <v>30-49</v>
      </c>
      <c r="G716" t="s">
        <v>69</v>
      </c>
      <c r="H716" t="s">
        <v>49</v>
      </c>
      <c r="I716" t="str">
        <f t="shared" si="23"/>
        <v>Middle Income</v>
      </c>
      <c r="J716" t="s">
        <v>29</v>
      </c>
      <c r="K716" t="s">
        <v>30</v>
      </c>
      <c r="L716" t="s">
        <v>71</v>
      </c>
      <c r="M716" t="s">
        <v>67</v>
      </c>
      <c r="N716" t="s">
        <v>51</v>
      </c>
      <c r="O716" t="s">
        <v>52</v>
      </c>
      <c r="P716" t="s">
        <v>93</v>
      </c>
      <c r="Q716" t="s">
        <v>35</v>
      </c>
      <c r="R716" t="s">
        <v>36</v>
      </c>
      <c r="S716" t="s">
        <v>64</v>
      </c>
      <c r="T716" t="s">
        <v>37</v>
      </c>
      <c r="U716" t="s">
        <v>38</v>
      </c>
      <c r="V716" t="s">
        <v>65</v>
      </c>
      <c r="W716" t="s">
        <v>38</v>
      </c>
      <c r="X716" t="s">
        <v>38</v>
      </c>
      <c r="Y716" t="s">
        <v>38</v>
      </c>
      <c r="Z716" t="s">
        <v>38</v>
      </c>
      <c r="AA716" t="s">
        <v>39</v>
      </c>
    </row>
    <row r="717" spans="1:27" x14ac:dyDescent="0.25">
      <c r="A717" t="s">
        <v>26</v>
      </c>
      <c r="B717">
        <v>2</v>
      </c>
      <c r="C717">
        <v>2</v>
      </c>
      <c r="D717" t="s">
        <v>29</v>
      </c>
      <c r="E717">
        <v>50</v>
      </c>
      <c r="F717" t="str">
        <f t="shared" si="22"/>
        <v>50-64</v>
      </c>
      <c r="G717" t="s">
        <v>27</v>
      </c>
      <c r="H717" t="s">
        <v>75</v>
      </c>
      <c r="I717" t="str">
        <f t="shared" si="23"/>
        <v>Middle Income</v>
      </c>
      <c r="J717" t="s">
        <v>41</v>
      </c>
      <c r="K717" t="s">
        <v>42</v>
      </c>
      <c r="L717" t="s">
        <v>71</v>
      </c>
      <c r="M717" t="s">
        <v>31</v>
      </c>
      <c r="N717" t="s">
        <v>51</v>
      </c>
      <c r="O717" t="s">
        <v>33</v>
      </c>
      <c r="P717" t="s">
        <v>63</v>
      </c>
      <c r="Q717" t="s">
        <v>45</v>
      </c>
      <c r="R717" t="s">
        <v>74</v>
      </c>
      <c r="S717" t="s">
        <v>36</v>
      </c>
      <c r="T717" t="s">
        <v>46</v>
      </c>
      <c r="U717" t="s">
        <v>65</v>
      </c>
      <c r="V717" t="s">
        <v>38</v>
      </c>
      <c r="W717" t="s">
        <v>38</v>
      </c>
      <c r="X717" t="s">
        <v>65</v>
      </c>
      <c r="Y717" t="s">
        <v>65</v>
      </c>
      <c r="Z717" t="s">
        <v>65</v>
      </c>
      <c r="AA717" t="s">
        <v>47</v>
      </c>
    </row>
    <row r="718" spans="1:27" x14ac:dyDescent="0.25">
      <c r="A718" t="s">
        <v>55</v>
      </c>
      <c r="B718">
        <v>4</v>
      </c>
      <c r="C718">
        <v>4</v>
      </c>
      <c r="D718" t="s">
        <v>29</v>
      </c>
      <c r="E718">
        <v>37</v>
      </c>
      <c r="F718" t="str">
        <f t="shared" si="22"/>
        <v>30-49</v>
      </c>
      <c r="G718" t="s">
        <v>27</v>
      </c>
      <c r="H718" t="s">
        <v>49</v>
      </c>
      <c r="I718" t="str">
        <f t="shared" si="23"/>
        <v>Middle Income</v>
      </c>
      <c r="J718" t="s">
        <v>29</v>
      </c>
      <c r="K718" t="s">
        <v>30</v>
      </c>
      <c r="L718" t="s">
        <v>71</v>
      </c>
      <c r="M718" t="s">
        <v>67</v>
      </c>
      <c r="N718" t="s">
        <v>32</v>
      </c>
      <c r="O718" t="s">
        <v>52</v>
      </c>
      <c r="P718" t="s">
        <v>53</v>
      </c>
      <c r="Q718" t="s">
        <v>45</v>
      </c>
      <c r="R718" t="s">
        <v>74</v>
      </c>
      <c r="S718" t="s">
        <v>36</v>
      </c>
      <c r="T718" t="s">
        <v>46</v>
      </c>
      <c r="U718" t="s">
        <v>65</v>
      </c>
      <c r="V718" t="s">
        <v>65</v>
      </c>
      <c r="W718" t="s">
        <v>65</v>
      </c>
      <c r="X718" t="s">
        <v>65</v>
      </c>
      <c r="Y718" t="s">
        <v>65</v>
      </c>
      <c r="Z718" t="s">
        <v>65</v>
      </c>
      <c r="AA718" t="s">
        <v>39</v>
      </c>
    </row>
    <row r="719" spans="1:27" x14ac:dyDescent="0.25">
      <c r="A719" t="s">
        <v>97</v>
      </c>
      <c r="B719">
        <v>2</v>
      </c>
      <c r="C719">
        <v>2</v>
      </c>
      <c r="D719" t="s">
        <v>29</v>
      </c>
      <c r="E719">
        <v>27</v>
      </c>
      <c r="F719" t="str">
        <f t="shared" si="22"/>
        <v>18-29</v>
      </c>
      <c r="G719" t="s">
        <v>168</v>
      </c>
      <c r="H719" t="s">
        <v>75</v>
      </c>
      <c r="I719" t="str">
        <f t="shared" si="23"/>
        <v>Middle Income</v>
      </c>
      <c r="J719" t="s">
        <v>29</v>
      </c>
      <c r="K719" t="s">
        <v>30</v>
      </c>
      <c r="L719" t="s">
        <v>71</v>
      </c>
      <c r="M719" t="s">
        <v>50</v>
      </c>
      <c r="N719" t="s">
        <v>51</v>
      </c>
      <c r="O719" t="s">
        <v>52</v>
      </c>
      <c r="P719" t="s">
        <v>72</v>
      </c>
      <c r="Q719" t="s">
        <v>35</v>
      </c>
      <c r="R719" t="s">
        <v>74</v>
      </c>
      <c r="S719" t="s">
        <v>64</v>
      </c>
      <c r="T719" t="s">
        <v>46</v>
      </c>
      <c r="U719" t="s">
        <v>38</v>
      </c>
      <c r="V719" t="s">
        <v>38</v>
      </c>
      <c r="W719" t="s">
        <v>38</v>
      </c>
      <c r="X719" t="s">
        <v>38</v>
      </c>
      <c r="Y719" t="s">
        <v>38</v>
      </c>
      <c r="Z719" t="s">
        <v>65</v>
      </c>
      <c r="AA719" t="s">
        <v>47</v>
      </c>
    </row>
    <row r="720" spans="1:27" x14ac:dyDescent="0.25">
      <c r="A720" t="s">
        <v>26</v>
      </c>
      <c r="B720">
        <v>4</v>
      </c>
      <c r="C720">
        <v>4</v>
      </c>
      <c r="D720" t="s">
        <v>29</v>
      </c>
      <c r="E720">
        <v>49</v>
      </c>
      <c r="F720" t="str">
        <f t="shared" si="22"/>
        <v>30-49</v>
      </c>
      <c r="G720" t="s">
        <v>69</v>
      </c>
      <c r="H720" t="s">
        <v>40</v>
      </c>
      <c r="I720" t="str">
        <f t="shared" si="23"/>
        <v>High Income</v>
      </c>
      <c r="J720" t="s">
        <v>41</v>
      </c>
      <c r="K720" t="s">
        <v>84</v>
      </c>
      <c r="L720" t="s">
        <v>71</v>
      </c>
      <c r="M720" t="s">
        <v>50</v>
      </c>
      <c r="N720" t="s">
        <v>51</v>
      </c>
      <c r="O720" t="s">
        <v>52</v>
      </c>
      <c r="P720" t="s">
        <v>92</v>
      </c>
      <c r="Q720" t="s">
        <v>73</v>
      </c>
      <c r="R720" t="s">
        <v>36</v>
      </c>
      <c r="S720" t="s">
        <v>64</v>
      </c>
      <c r="T720" t="s">
        <v>59</v>
      </c>
      <c r="U720" t="s">
        <v>38</v>
      </c>
      <c r="V720" t="s">
        <v>38</v>
      </c>
      <c r="W720" t="s">
        <v>38</v>
      </c>
      <c r="X720" t="s">
        <v>38</v>
      </c>
      <c r="Y720" t="s">
        <v>65</v>
      </c>
      <c r="Z720" t="s">
        <v>38</v>
      </c>
      <c r="AA720" t="s">
        <v>60</v>
      </c>
    </row>
    <row r="721" spans="1:27" x14ac:dyDescent="0.25">
      <c r="A721" t="s">
        <v>26</v>
      </c>
      <c r="B721">
        <v>2</v>
      </c>
      <c r="C721">
        <v>2</v>
      </c>
      <c r="D721" t="s">
        <v>29</v>
      </c>
      <c r="E721">
        <v>57</v>
      </c>
      <c r="F721" t="str">
        <f t="shared" si="22"/>
        <v>50-64</v>
      </c>
      <c r="G721" t="s">
        <v>169</v>
      </c>
      <c r="H721" t="s">
        <v>49</v>
      </c>
      <c r="I721" t="str">
        <f t="shared" si="23"/>
        <v>Middle Income</v>
      </c>
      <c r="J721" t="s">
        <v>41</v>
      </c>
      <c r="K721" t="s">
        <v>42</v>
      </c>
      <c r="L721" t="s">
        <v>71</v>
      </c>
      <c r="M721" t="s">
        <v>31</v>
      </c>
      <c r="N721" t="s">
        <v>32</v>
      </c>
      <c r="O721" t="s">
        <v>33</v>
      </c>
      <c r="P721" t="s">
        <v>92</v>
      </c>
      <c r="Q721" t="s">
        <v>35</v>
      </c>
      <c r="R721" t="s">
        <v>36</v>
      </c>
      <c r="S721" t="s">
        <v>36</v>
      </c>
      <c r="T721" t="s">
        <v>46</v>
      </c>
      <c r="U721" t="s">
        <v>38</v>
      </c>
      <c r="V721" t="s">
        <v>65</v>
      </c>
      <c r="W721" t="s">
        <v>38</v>
      </c>
      <c r="X721" t="s">
        <v>38</v>
      </c>
      <c r="Y721" t="s">
        <v>38</v>
      </c>
      <c r="Z721" t="s">
        <v>38</v>
      </c>
      <c r="AA721" t="s">
        <v>39</v>
      </c>
    </row>
    <row r="722" spans="1:27" x14ac:dyDescent="0.25">
      <c r="A722" t="s">
        <v>97</v>
      </c>
      <c r="B722">
        <v>2</v>
      </c>
      <c r="C722">
        <v>2</v>
      </c>
      <c r="D722" t="s">
        <v>29</v>
      </c>
      <c r="E722">
        <v>26</v>
      </c>
      <c r="F722" t="str">
        <f t="shared" si="22"/>
        <v>18-29</v>
      </c>
      <c r="G722" t="s">
        <v>169</v>
      </c>
      <c r="H722" t="s">
        <v>49</v>
      </c>
      <c r="I722" t="str">
        <f t="shared" si="23"/>
        <v>Middle Income</v>
      </c>
      <c r="J722" t="s">
        <v>29</v>
      </c>
      <c r="K722" t="s">
        <v>30</v>
      </c>
      <c r="L722" t="s">
        <v>71</v>
      </c>
      <c r="M722" t="s">
        <v>50</v>
      </c>
      <c r="N722" t="s">
        <v>32</v>
      </c>
      <c r="O722" t="s">
        <v>98</v>
      </c>
      <c r="P722" t="s">
        <v>63</v>
      </c>
      <c r="Q722" t="s">
        <v>58</v>
      </c>
      <c r="R722" t="s">
        <v>36</v>
      </c>
      <c r="S722" t="s">
        <v>36</v>
      </c>
      <c r="T722" t="s">
        <v>81</v>
      </c>
      <c r="U722" t="s">
        <v>38</v>
      </c>
      <c r="V722" t="s">
        <v>38</v>
      </c>
      <c r="W722" t="s">
        <v>38</v>
      </c>
      <c r="X722" t="s">
        <v>38</v>
      </c>
      <c r="Y722" t="s">
        <v>38</v>
      </c>
      <c r="Z722" t="s">
        <v>38</v>
      </c>
      <c r="AA722" t="s">
        <v>60</v>
      </c>
    </row>
    <row r="723" spans="1:27" x14ac:dyDescent="0.25">
      <c r="A723" t="s">
        <v>111</v>
      </c>
      <c r="B723">
        <v>5</v>
      </c>
      <c r="C723">
        <v>2</v>
      </c>
      <c r="D723" t="s">
        <v>29</v>
      </c>
      <c r="E723">
        <v>36</v>
      </c>
      <c r="F723" t="str">
        <f t="shared" si="22"/>
        <v>30-49</v>
      </c>
      <c r="G723" t="s">
        <v>169</v>
      </c>
      <c r="H723" t="s">
        <v>106</v>
      </c>
      <c r="I723" t="s">
        <v>176</v>
      </c>
      <c r="J723" t="s">
        <v>29</v>
      </c>
      <c r="K723" t="s">
        <v>30</v>
      </c>
      <c r="L723" t="s">
        <v>61</v>
      </c>
      <c r="M723" t="s">
        <v>50</v>
      </c>
      <c r="N723" t="s">
        <v>51</v>
      </c>
      <c r="O723" t="s">
        <v>66</v>
      </c>
      <c r="P723" t="s">
        <v>92</v>
      </c>
      <c r="Q723" t="s">
        <v>45</v>
      </c>
      <c r="R723" t="s">
        <v>36</v>
      </c>
      <c r="S723" t="s">
        <v>36</v>
      </c>
      <c r="T723" t="s">
        <v>46</v>
      </c>
      <c r="U723" t="s">
        <v>38</v>
      </c>
      <c r="V723" t="s">
        <v>65</v>
      </c>
      <c r="W723" t="s">
        <v>38</v>
      </c>
      <c r="X723" t="s">
        <v>38</v>
      </c>
      <c r="Y723" t="s">
        <v>38</v>
      </c>
      <c r="Z723" t="s">
        <v>38</v>
      </c>
      <c r="AA723" t="s">
        <v>39</v>
      </c>
    </row>
    <row r="724" spans="1:27" x14ac:dyDescent="0.25">
      <c r="A724" t="s">
        <v>83</v>
      </c>
      <c r="B724">
        <v>1</v>
      </c>
      <c r="C724">
        <v>1</v>
      </c>
      <c r="D724" t="s">
        <v>29</v>
      </c>
      <c r="E724">
        <v>47</v>
      </c>
      <c r="F724" t="str">
        <f t="shared" si="22"/>
        <v>30-49</v>
      </c>
      <c r="G724" t="s">
        <v>69</v>
      </c>
      <c r="H724" t="s">
        <v>82</v>
      </c>
      <c r="I724" t="str">
        <f t="shared" si="23"/>
        <v>High Income</v>
      </c>
      <c r="J724" t="s">
        <v>41</v>
      </c>
      <c r="K724" t="s">
        <v>42</v>
      </c>
      <c r="L724" t="s">
        <v>71</v>
      </c>
      <c r="M724" t="s">
        <v>31</v>
      </c>
      <c r="N724" t="s">
        <v>32</v>
      </c>
      <c r="O724" t="s">
        <v>62</v>
      </c>
      <c r="P724" t="s">
        <v>72</v>
      </c>
      <c r="Q724" t="s">
        <v>34</v>
      </c>
      <c r="R724" t="s">
        <v>74</v>
      </c>
      <c r="S724" t="s">
        <v>64</v>
      </c>
      <c r="T724" t="s">
        <v>46</v>
      </c>
      <c r="U724" t="s">
        <v>38</v>
      </c>
      <c r="V724" t="s">
        <v>38</v>
      </c>
      <c r="W724" t="s">
        <v>34</v>
      </c>
      <c r="X724" t="s">
        <v>38</v>
      </c>
      <c r="Y724" t="s">
        <v>38</v>
      </c>
      <c r="Z724" t="s">
        <v>38</v>
      </c>
      <c r="AA724" t="s">
        <v>47</v>
      </c>
    </row>
    <row r="725" spans="1:27" x14ac:dyDescent="0.25">
      <c r="A725" t="s">
        <v>83</v>
      </c>
      <c r="B725">
        <v>3</v>
      </c>
      <c r="C725">
        <v>1</v>
      </c>
      <c r="D725" t="s">
        <v>29</v>
      </c>
      <c r="E725">
        <v>50</v>
      </c>
      <c r="F725" t="str">
        <f t="shared" si="22"/>
        <v>50-64</v>
      </c>
      <c r="G725" t="s">
        <v>169</v>
      </c>
      <c r="H725" t="s">
        <v>82</v>
      </c>
      <c r="I725" t="str">
        <f t="shared" si="23"/>
        <v>High Income</v>
      </c>
      <c r="J725" t="s">
        <v>41</v>
      </c>
      <c r="K725" t="s">
        <v>84</v>
      </c>
      <c r="L725" t="s">
        <v>71</v>
      </c>
      <c r="M725" t="s">
        <v>67</v>
      </c>
      <c r="N725" t="s">
        <v>32</v>
      </c>
      <c r="O725" t="s">
        <v>62</v>
      </c>
      <c r="P725" t="s">
        <v>72</v>
      </c>
      <c r="Q725" t="s">
        <v>35</v>
      </c>
      <c r="R725" t="s">
        <v>74</v>
      </c>
      <c r="S725" t="s">
        <v>64</v>
      </c>
      <c r="T725" t="s">
        <v>37</v>
      </c>
      <c r="U725" t="s">
        <v>65</v>
      </c>
      <c r="V725" t="s">
        <v>65</v>
      </c>
      <c r="W725" t="s">
        <v>38</v>
      </c>
      <c r="X725" t="s">
        <v>38</v>
      </c>
      <c r="Y725" t="s">
        <v>38</v>
      </c>
      <c r="Z725" t="s">
        <v>38</v>
      </c>
      <c r="AA725" t="s">
        <v>47</v>
      </c>
    </row>
    <row r="726" spans="1:27" x14ac:dyDescent="0.25">
      <c r="A726" t="s">
        <v>26</v>
      </c>
      <c r="B726">
        <v>6</v>
      </c>
      <c r="C726">
        <v>2</v>
      </c>
      <c r="D726" t="s">
        <v>29</v>
      </c>
      <c r="E726">
        <v>46</v>
      </c>
      <c r="F726" t="str">
        <f t="shared" si="22"/>
        <v>30-49</v>
      </c>
      <c r="G726" t="s">
        <v>118</v>
      </c>
      <c r="H726" t="s">
        <v>56</v>
      </c>
      <c r="I726" t="str">
        <f t="shared" si="23"/>
        <v>Low Income</v>
      </c>
      <c r="J726" t="s">
        <v>29</v>
      </c>
      <c r="K726" t="s">
        <v>107</v>
      </c>
      <c r="L726" t="s">
        <v>34</v>
      </c>
      <c r="M726" t="s">
        <v>50</v>
      </c>
      <c r="N726" t="s">
        <v>51</v>
      </c>
      <c r="O726" t="s">
        <v>52</v>
      </c>
      <c r="P726" t="s">
        <v>34</v>
      </c>
      <c r="Q726" t="s">
        <v>45</v>
      </c>
      <c r="R726" t="s">
        <v>74</v>
      </c>
      <c r="S726" t="s">
        <v>64</v>
      </c>
      <c r="T726" t="s">
        <v>37</v>
      </c>
      <c r="U726" t="s">
        <v>65</v>
      </c>
      <c r="V726" t="s">
        <v>38</v>
      </c>
      <c r="W726" t="s">
        <v>38</v>
      </c>
      <c r="X726" t="s">
        <v>38</v>
      </c>
      <c r="Y726" t="s">
        <v>38</v>
      </c>
      <c r="Z726" t="s">
        <v>38</v>
      </c>
      <c r="AA726" t="s">
        <v>47</v>
      </c>
    </row>
    <row r="727" spans="1:27" x14ac:dyDescent="0.25">
      <c r="A727" t="s">
        <v>26</v>
      </c>
      <c r="B727">
        <v>2</v>
      </c>
      <c r="C727">
        <v>2</v>
      </c>
      <c r="D727" t="s">
        <v>29</v>
      </c>
      <c r="E727">
        <v>65</v>
      </c>
      <c r="F727" t="str">
        <f t="shared" si="22"/>
        <v>65+</v>
      </c>
      <c r="G727" t="s">
        <v>87</v>
      </c>
      <c r="H727" t="s">
        <v>49</v>
      </c>
      <c r="I727" t="str">
        <f t="shared" si="23"/>
        <v>Middle Income</v>
      </c>
      <c r="J727" t="s">
        <v>41</v>
      </c>
      <c r="K727" t="s">
        <v>42</v>
      </c>
      <c r="L727" t="s">
        <v>71</v>
      </c>
      <c r="M727" t="s">
        <v>31</v>
      </c>
      <c r="N727" t="s">
        <v>32</v>
      </c>
      <c r="O727" t="s">
        <v>79</v>
      </c>
      <c r="P727" t="s">
        <v>72</v>
      </c>
      <c r="Q727" t="s">
        <v>35</v>
      </c>
      <c r="R727" t="s">
        <v>74</v>
      </c>
      <c r="S727" t="s">
        <v>64</v>
      </c>
      <c r="T727" t="s">
        <v>37</v>
      </c>
      <c r="U727" t="s">
        <v>38</v>
      </c>
      <c r="V727" t="s">
        <v>38</v>
      </c>
      <c r="W727" t="s">
        <v>38</v>
      </c>
      <c r="X727" t="s">
        <v>38</v>
      </c>
      <c r="Y727" t="s">
        <v>38</v>
      </c>
      <c r="Z727" t="s">
        <v>38</v>
      </c>
      <c r="AA727" t="s">
        <v>60</v>
      </c>
    </row>
    <row r="728" spans="1:27" x14ac:dyDescent="0.25">
      <c r="A728" t="s">
        <v>55</v>
      </c>
      <c r="B728">
        <v>5</v>
      </c>
      <c r="C728">
        <v>4</v>
      </c>
      <c r="D728" t="s">
        <v>41</v>
      </c>
      <c r="E728">
        <v>19</v>
      </c>
      <c r="F728" t="str">
        <f t="shared" si="22"/>
        <v>18-29</v>
      </c>
      <c r="G728" t="s">
        <v>27</v>
      </c>
      <c r="H728" t="s">
        <v>49</v>
      </c>
      <c r="I728" t="str">
        <f t="shared" si="23"/>
        <v>Middle Income</v>
      </c>
      <c r="J728" t="s">
        <v>41</v>
      </c>
      <c r="K728" t="s">
        <v>42</v>
      </c>
      <c r="L728" t="s">
        <v>71</v>
      </c>
      <c r="M728" t="s">
        <v>67</v>
      </c>
      <c r="N728" t="s">
        <v>51</v>
      </c>
      <c r="O728" t="s">
        <v>79</v>
      </c>
      <c r="P728" t="s">
        <v>63</v>
      </c>
      <c r="Q728" t="s">
        <v>45</v>
      </c>
      <c r="R728" t="s">
        <v>74</v>
      </c>
      <c r="S728" t="s">
        <v>64</v>
      </c>
      <c r="T728" t="s">
        <v>81</v>
      </c>
      <c r="U728" t="s">
        <v>38</v>
      </c>
      <c r="V728" t="s">
        <v>65</v>
      </c>
      <c r="W728" t="s">
        <v>65</v>
      </c>
      <c r="X728" t="s">
        <v>38</v>
      </c>
      <c r="Y728" t="s">
        <v>38</v>
      </c>
      <c r="Z728" t="s">
        <v>38</v>
      </c>
      <c r="AA728" t="s">
        <v>60</v>
      </c>
    </row>
    <row r="729" spans="1:27" x14ac:dyDescent="0.25">
      <c r="A729" t="s">
        <v>26</v>
      </c>
      <c r="B729">
        <v>4</v>
      </c>
      <c r="C729">
        <v>2</v>
      </c>
      <c r="D729" t="s">
        <v>29</v>
      </c>
      <c r="E729">
        <v>39</v>
      </c>
      <c r="F729" t="str">
        <f t="shared" si="22"/>
        <v>30-49</v>
      </c>
      <c r="G729" t="s">
        <v>169</v>
      </c>
      <c r="H729" t="s">
        <v>75</v>
      </c>
      <c r="I729" t="str">
        <f t="shared" si="23"/>
        <v>Middle Income</v>
      </c>
      <c r="J729" t="s">
        <v>41</v>
      </c>
      <c r="K729" t="s">
        <v>42</v>
      </c>
      <c r="L729" t="s">
        <v>71</v>
      </c>
      <c r="M729" t="s">
        <v>67</v>
      </c>
      <c r="N729" t="s">
        <v>32</v>
      </c>
      <c r="O729" t="s">
        <v>62</v>
      </c>
      <c r="P729" t="s">
        <v>53</v>
      </c>
      <c r="Q729" t="s">
        <v>45</v>
      </c>
      <c r="R729" t="s">
        <v>36</v>
      </c>
      <c r="S729" t="s">
        <v>36</v>
      </c>
      <c r="T729" t="s">
        <v>37</v>
      </c>
      <c r="U729" t="s">
        <v>38</v>
      </c>
      <c r="V729" t="s">
        <v>38</v>
      </c>
      <c r="W729" t="s">
        <v>38</v>
      </c>
      <c r="X729" t="s">
        <v>38</v>
      </c>
      <c r="Y729" t="s">
        <v>38</v>
      </c>
      <c r="Z729" t="s">
        <v>38</v>
      </c>
      <c r="AA729" t="s">
        <v>60</v>
      </c>
    </row>
    <row r="730" spans="1:27" x14ac:dyDescent="0.25">
      <c r="A730" t="s">
        <v>26</v>
      </c>
      <c r="B730">
        <v>5</v>
      </c>
      <c r="C730">
        <v>5</v>
      </c>
      <c r="D730" t="s">
        <v>29</v>
      </c>
      <c r="E730">
        <v>45</v>
      </c>
      <c r="F730" t="str">
        <f t="shared" si="22"/>
        <v>30-49</v>
      </c>
      <c r="G730" t="s">
        <v>169</v>
      </c>
      <c r="H730" t="s">
        <v>101</v>
      </c>
      <c r="I730" t="str">
        <f t="shared" si="23"/>
        <v>High Income</v>
      </c>
      <c r="J730" t="s">
        <v>41</v>
      </c>
      <c r="K730" t="s">
        <v>42</v>
      </c>
      <c r="L730" t="s">
        <v>85</v>
      </c>
      <c r="M730" t="s">
        <v>67</v>
      </c>
      <c r="N730" t="s">
        <v>32</v>
      </c>
      <c r="O730" t="s">
        <v>98</v>
      </c>
      <c r="P730" t="s">
        <v>53</v>
      </c>
      <c r="Q730" t="s">
        <v>45</v>
      </c>
      <c r="R730" t="s">
        <v>74</v>
      </c>
      <c r="S730" t="s">
        <v>36</v>
      </c>
      <c r="T730" t="s">
        <v>81</v>
      </c>
      <c r="U730" t="s">
        <v>65</v>
      </c>
      <c r="V730" t="s">
        <v>65</v>
      </c>
      <c r="W730" t="s">
        <v>65</v>
      </c>
      <c r="X730" t="s">
        <v>65</v>
      </c>
      <c r="Y730" t="s">
        <v>65</v>
      </c>
      <c r="Z730" t="s">
        <v>65</v>
      </c>
      <c r="AA730" t="s">
        <v>39</v>
      </c>
    </row>
    <row r="731" spans="1:27" x14ac:dyDescent="0.25">
      <c r="A731" t="s">
        <v>97</v>
      </c>
      <c r="B731">
        <v>2</v>
      </c>
      <c r="C731">
        <v>2</v>
      </c>
      <c r="D731" t="s">
        <v>29</v>
      </c>
      <c r="E731">
        <v>28</v>
      </c>
      <c r="F731" t="str">
        <f t="shared" si="22"/>
        <v>18-29</v>
      </c>
      <c r="G731" t="s">
        <v>169</v>
      </c>
      <c r="H731" t="s">
        <v>28</v>
      </c>
      <c r="I731" t="str">
        <f t="shared" si="23"/>
        <v>Low Income</v>
      </c>
      <c r="J731" t="s">
        <v>29</v>
      </c>
      <c r="K731" t="s">
        <v>30</v>
      </c>
      <c r="L731" t="s">
        <v>71</v>
      </c>
      <c r="M731" t="s">
        <v>50</v>
      </c>
      <c r="N731" t="s">
        <v>51</v>
      </c>
      <c r="O731" t="s">
        <v>52</v>
      </c>
      <c r="P731" t="s">
        <v>113</v>
      </c>
      <c r="Q731" t="s">
        <v>35</v>
      </c>
      <c r="R731" t="s">
        <v>36</v>
      </c>
      <c r="S731" t="s">
        <v>36</v>
      </c>
      <c r="T731" t="s">
        <v>59</v>
      </c>
      <c r="U731" t="s">
        <v>38</v>
      </c>
      <c r="V731" t="s">
        <v>38</v>
      </c>
      <c r="W731" t="s">
        <v>38</v>
      </c>
      <c r="X731" t="s">
        <v>38</v>
      </c>
      <c r="Y731" t="s">
        <v>38</v>
      </c>
      <c r="Z731" t="s">
        <v>38</v>
      </c>
      <c r="AA731" t="s">
        <v>39</v>
      </c>
    </row>
    <row r="732" spans="1:27" x14ac:dyDescent="0.25">
      <c r="A732" t="s">
        <v>26</v>
      </c>
      <c r="B732">
        <v>4</v>
      </c>
      <c r="C732">
        <v>2</v>
      </c>
      <c r="D732" t="s">
        <v>29</v>
      </c>
      <c r="E732">
        <v>32</v>
      </c>
      <c r="F732" t="str">
        <f t="shared" si="22"/>
        <v>30-49</v>
      </c>
      <c r="G732" t="s">
        <v>27</v>
      </c>
      <c r="H732" t="s">
        <v>28</v>
      </c>
      <c r="I732" t="str">
        <f t="shared" si="23"/>
        <v>Low Income</v>
      </c>
      <c r="J732" t="s">
        <v>41</v>
      </c>
      <c r="K732" t="s">
        <v>42</v>
      </c>
      <c r="L732" t="s">
        <v>71</v>
      </c>
      <c r="M732" t="s">
        <v>43</v>
      </c>
      <c r="N732" t="s">
        <v>51</v>
      </c>
      <c r="O732" t="s">
        <v>62</v>
      </c>
      <c r="P732" t="s">
        <v>68</v>
      </c>
      <c r="Q732" t="s">
        <v>35</v>
      </c>
      <c r="R732" t="s">
        <v>36</v>
      </c>
      <c r="S732" t="s">
        <v>36</v>
      </c>
      <c r="T732" t="s">
        <v>59</v>
      </c>
      <c r="U732" t="s">
        <v>38</v>
      </c>
      <c r="V732" t="s">
        <v>65</v>
      </c>
      <c r="W732" t="s">
        <v>65</v>
      </c>
      <c r="X732" t="s">
        <v>65</v>
      </c>
      <c r="Y732" t="s">
        <v>65</v>
      </c>
      <c r="Z732" t="s">
        <v>65</v>
      </c>
      <c r="AA732" t="s">
        <v>60</v>
      </c>
    </row>
    <row r="733" spans="1:27" x14ac:dyDescent="0.25">
      <c r="A733" t="s">
        <v>26</v>
      </c>
      <c r="B733">
        <v>5</v>
      </c>
      <c r="C733">
        <v>2</v>
      </c>
      <c r="D733" t="s">
        <v>29</v>
      </c>
      <c r="E733">
        <v>38</v>
      </c>
      <c r="F733" t="str">
        <f t="shared" si="22"/>
        <v>30-49</v>
      </c>
      <c r="G733" t="s">
        <v>87</v>
      </c>
      <c r="H733" t="s">
        <v>28</v>
      </c>
      <c r="I733" t="str">
        <f t="shared" si="23"/>
        <v>Low Income</v>
      </c>
      <c r="J733" t="s">
        <v>41</v>
      </c>
      <c r="K733" t="s">
        <v>42</v>
      </c>
      <c r="L733" t="s">
        <v>61</v>
      </c>
      <c r="M733" t="s">
        <v>43</v>
      </c>
      <c r="N733" t="s">
        <v>51</v>
      </c>
      <c r="O733" t="s">
        <v>33</v>
      </c>
      <c r="P733" t="s">
        <v>63</v>
      </c>
      <c r="Q733" t="s">
        <v>45</v>
      </c>
      <c r="R733" t="s">
        <v>74</v>
      </c>
      <c r="S733" t="s">
        <v>36</v>
      </c>
      <c r="T733" t="s">
        <v>46</v>
      </c>
      <c r="U733" t="s">
        <v>38</v>
      </c>
      <c r="V733" t="s">
        <v>38</v>
      </c>
      <c r="W733" t="s">
        <v>38</v>
      </c>
      <c r="X733" t="s">
        <v>38</v>
      </c>
      <c r="Y733" t="s">
        <v>38</v>
      </c>
      <c r="Z733" t="s">
        <v>38</v>
      </c>
      <c r="AA733" t="s">
        <v>39</v>
      </c>
    </row>
    <row r="734" spans="1:27" x14ac:dyDescent="0.25">
      <c r="A734" t="s">
        <v>26</v>
      </c>
      <c r="B734">
        <v>2</v>
      </c>
      <c r="C734">
        <v>2</v>
      </c>
      <c r="D734" t="s">
        <v>29</v>
      </c>
      <c r="E734">
        <v>50</v>
      </c>
      <c r="F734" t="str">
        <f t="shared" si="22"/>
        <v>50-64</v>
      </c>
      <c r="G734" t="s">
        <v>91</v>
      </c>
      <c r="H734" t="s">
        <v>49</v>
      </c>
      <c r="I734" t="str">
        <f t="shared" si="23"/>
        <v>Middle Income</v>
      </c>
      <c r="J734" t="s">
        <v>41</v>
      </c>
      <c r="K734" t="s">
        <v>42</v>
      </c>
      <c r="L734" t="s">
        <v>71</v>
      </c>
      <c r="M734" t="s">
        <v>67</v>
      </c>
      <c r="N734" t="s">
        <v>32</v>
      </c>
      <c r="O734" t="s">
        <v>52</v>
      </c>
      <c r="P734" t="s">
        <v>53</v>
      </c>
      <c r="Q734" t="s">
        <v>45</v>
      </c>
      <c r="R734" t="s">
        <v>74</v>
      </c>
      <c r="S734" t="s">
        <v>64</v>
      </c>
      <c r="T734" t="s">
        <v>37</v>
      </c>
      <c r="U734" t="s">
        <v>38</v>
      </c>
      <c r="V734" t="s">
        <v>65</v>
      </c>
      <c r="W734" t="s">
        <v>65</v>
      </c>
      <c r="X734" t="s">
        <v>38</v>
      </c>
      <c r="Y734" t="s">
        <v>38</v>
      </c>
      <c r="Z734" t="s">
        <v>65</v>
      </c>
      <c r="AA734" t="s">
        <v>39</v>
      </c>
    </row>
    <row r="735" spans="1:27" x14ac:dyDescent="0.25">
      <c r="A735" t="s">
        <v>26</v>
      </c>
      <c r="B735">
        <v>2</v>
      </c>
      <c r="C735">
        <v>2</v>
      </c>
      <c r="D735" t="s">
        <v>29</v>
      </c>
      <c r="E735">
        <v>47</v>
      </c>
      <c r="F735" t="str">
        <f t="shared" si="22"/>
        <v>30-49</v>
      </c>
      <c r="G735" t="s">
        <v>169</v>
      </c>
      <c r="H735" t="s">
        <v>82</v>
      </c>
      <c r="I735" t="str">
        <f t="shared" si="23"/>
        <v>High Income</v>
      </c>
      <c r="J735" t="s">
        <v>41</v>
      </c>
      <c r="K735" t="s">
        <v>42</v>
      </c>
      <c r="L735" t="s">
        <v>71</v>
      </c>
      <c r="M735" t="s">
        <v>57</v>
      </c>
      <c r="N735" t="s">
        <v>51</v>
      </c>
      <c r="O735" t="s">
        <v>90</v>
      </c>
      <c r="P735" t="s">
        <v>53</v>
      </c>
      <c r="Q735" t="s">
        <v>45</v>
      </c>
      <c r="R735" t="s">
        <v>36</v>
      </c>
      <c r="S735" t="s">
        <v>64</v>
      </c>
      <c r="T735" t="s">
        <v>81</v>
      </c>
      <c r="U735" t="s">
        <v>65</v>
      </c>
      <c r="V735" t="s">
        <v>38</v>
      </c>
      <c r="W735" t="s">
        <v>38</v>
      </c>
      <c r="X735" t="s">
        <v>38</v>
      </c>
      <c r="Y735" t="s">
        <v>38</v>
      </c>
      <c r="Z735" t="s">
        <v>38</v>
      </c>
      <c r="AA735" t="s">
        <v>39</v>
      </c>
    </row>
    <row r="736" spans="1:27" x14ac:dyDescent="0.25">
      <c r="A736" t="s">
        <v>26</v>
      </c>
      <c r="B736">
        <v>2</v>
      </c>
      <c r="C736">
        <v>2</v>
      </c>
      <c r="D736" t="s">
        <v>29</v>
      </c>
      <c r="E736">
        <v>38</v>
      </c>
      <c r="F736" t="str">
        <f t="shared" si="22"/>
        <v>30-49</v>
      </c>
      <c r="G736" t="s">
        <v>27</v>
      </c>
      <c r="H736" t="s">
        <v>56</v>
      </c>
      <c r="I736" t="str">
        <f t="shared" si="23"/>
        <v>Low Income</v>
      </c>
      <c r="J736" t="s">
        <v>41</v>
      </c>
      <c r="K736" t="s">
        <v>42</v>
      </c>
      <c r="L736" t="s">
        <v>71</v>
      </c>
      <c r="M736" t="s">
        <v>67</v>
      </c>
      <c r="N736" t="s">
        <v>32</v>
      </c>
      <c r="O736" t="s">
        <v>62</v>
      </c>
      <c r="P736" t="s">
        <v>72</v>
      </c>
      <c r="Q736" t="s">
        <v>73</v>
      </c>
      <c r="R736" t="s">
        <v>36</v>
      </c>
      <c r="S736" t="s">
        <v>36</v>
      </c>
      <c r="T736" t="s">
        <v>46</v>
      </c>
      <c r="U736" t="s">
        <v>38</v>
      </c>
      <c r="V736" t="s">
        <v>65</v>
      </c>
      <c r="W736" t="s">
        <v>65</v>
      </c>
      <c r="X736" t="s">
        <v>38</v>
      </c>
      <c r="Y736" t="s">
        <v>38</v>
      </c>
      <c r="Z736" t="s">
        <v>65</v>
      </c>
      <c r="AA736" t="s">
        <v>39</v>
      </c>
    </row>
    <row r="737" spans="1:27" x14ac:dyDescent="0.25">
      <c r="A737" t="s">
        <v>26</v>
      </c>
      <c r="B737">
        <v>3</v>
      </c>
      <c r="C737">
        <v>3</v>
      </c>
      <c r="D737" t="s">
        <v>29</v>
      </c>
      <c r="E737">
        <v>40</v>
      </c>
      <c r="F737" t="str">
        <f t="shared" si="22"/>
        <v>30-49</v>
      </c>
      <c r="G737" t="s">
        <v>27</v>
      </c>
      <c r="H737" t="s">
        <v>49</v>
      </c>
      <c r="I737" t="str">
        <f t="shared" si="23"/>
        <v>Middle Income</v>
      </c>
      <c r="J737" t="s">
        <v>41</v>
      </c>
      <c r="K737" t="s">
        <v>42</v>
      </c>
      <c r="L737" t="s">
        <v>71</v>
      </c>
      <c r="M737" t="s">
        <v>50</v>
      </c>
      <c r="N737" t="s">
        <v>51</v>
      </c>
      <c r="O737" t="s">
        <v>33</v>
      </c>
      <c r="P737" t="s">
        <v>53</v>
      </c>
      <c r="Q737" t="s">
        <v>45</v>
      </c>
      <c r="R737" t="s">
        <v>36</v>
      </c>
      <c r="S737" t="s">
        <v>36</v>
      </c>
      <c r="T737" t="s">
        <v>46</v>
      </c>
      <c r="U737" t="s">
        <v>38</v>
      </c>
      <c r="V737" t="s">
        <v>65</v>
      </c>
      <c r="W737" t="s">
        <v>65</v>
      </c>
      <c r="X737" t="s">
        <v>38</v>
      </c>
      <c r="Y737" t="s">
        <v>38</v>
      </c>
      <c r="Z737" t="s">
        <v>38</v>
      </c>
      <c r="AA737" t="s">
        <v>39</v>
      </c>
    </row>
    <row r="738" spans="1:27" x14ac:dyDescent="0.25">
      <c r="A738" t="s">
        <v>26</v>
      </c>
      <c r="B738">
        <v>6</v>
      </c>
      <c r="C738">
        <v>3</v>
      </c>
      <c r="D738" t="s">
        <v>29</v>
      </c>
      <c r="E738">
        <v>40</v>
      </c>
      <c r="F738" t="str">
        <f t="shared" si="22"/>
        <v>30-49</v>
      </c>
      <c r="G738" t="s">
        <v>169</v>
      </c>
      <c r="H738" t="s">
        <v>95</v>
      </c>
      <c r="I738" t="str">
        <f t="shared" si="23"/>
        <v>Low Income</v>
      </c>
      <c r="J738" t="s">
        <v>41</v>
      </c>
      <c r="K738" t="s">
        <v>42</v>
      </c>
      <c r="L738" t="s">
        <v>71</v>
      </c>
      <c r="M738" t="s">
        <v>31</v>
      </c>
      <c r="N738" t="s">
        <v>51</v>
      </c>
      <c r="O738" t="s">
        <v>33</v>
      </c>
      <c r="P738" t="s">
        <v>34</v>
      </c>
      <c r="Q738" t="s">
        <v>34</v>
      </c>
      <c r="R738" t="s">
        <v>36</v>
      </c>
      <c r="S738" t="s">
        <v>64</v>
      </c>
      <c r="T738" t="s">
        <v>37</v>
      </c>
      <c r="U738" t="s">
        <v>38</v>
      </c>
      <c r="V738" t="s">
        <v>34</v>
      </c>
      <c r="W738" t="s">
        <v>34</v>
      </c>
      <c r="X738" t="s">
        <v>34</v>
      </c>
      <c r="Y738" t="s">
        <v>38</v>
      </c>
      <c r="Z738" t="s">
        <v>38</v>
      </c>
      <c r="AA738" t="s">
        <v>60</v>
      </c>
    </row>
    <row r="739" spans="1:27" x14ac:dyDescent="0.25">
      <c r="A739" t="s">
        <v>26</v>
      </c>
      <c r="B739">
        <v>3</v>
      </c>
      <c r="C739">
        <v>2</v>
      </c>
      <c r="D739" t="s">
        <v>29</v>
      </c>
      <c r="E739">
        <v>64</v>
      </c>
      <c r="F739" t="str">
        <f t="shared" si="22"/>
        <v>50-64</v>
      </c>
      <c r="G739" t="s">
        <v>169</v>
      </c>
      <c r="H739" t="s">
        <v>95</v>
      </c>
      <c r="I739" t="str">
        <f t="shared" si="23"/>
        <v>Low Income</v>
      </c>
      <c r="J739" t="s">
        <v>41</v>
      </c>
      <c r="K739" t="s">
        <v>42</v>
      </c>
      <c r="L739" t="s">
        <v>61</v>
      </c>
      <c r="M739" t="s">
        <v>67</v>
      </c>
      <c r="N739" t="s">
        <v>32</v>
      </c>
      <c r="O739" t="s">
        <v>52</v>
      </c>
      <c r="P739" t="s">
        <v>76</v>
      </c>
      <c r="Q739" t="s">
        <v>73</v>
      </c>
      <c r="R739" t="s">
        <v>36</v>
      </c>
      <c r="S739" t="s">
        <v>36</v>
      </c>
      <c r="T739" t="s">
        <v>37</v>
      </c>
      <c r="U739" t="s">
        <v>38</v>
      </c>
      <c r="V739" t="s">
        <v>38</v>
      </c>
      <c r="W739" t="s">
        <v>38</v>
      </c>
      <c r="X739" t="s">
        <v>38</v>
      </c>
      <c r="Y739" t="s">
        <v>38</v>
      </c>
      <c r="Z739" t="s">
        <v>38</v>
      </c>
      <c r="AA739" t="s">
        <v>47</v>
      </c>
    </row>
    <row r="740" spans="1:27" x14ac:dyDescent="0.25">
      <c r="A740" t="s">
        <v>26</v>
      </c>
      <c r="B740">
        <v>2</v>
      </c>
      <c r="C740">
        <v>2</v>
      </c>
      <c r="D740" t="s">
        <v>29</v>
      </c>
      <c r="E740">
        <v>53</v>
      </c>
      <c r="F740" t="str">
        <f t="shared" si="22"/>
        <v>50-64</v>
      </c>
      <c r="G740" t="s">
        <v>168</v>
      </c>
      <c r="H740" t="s">
        <v>66</v>
      </c>
      <c r="I740" t="str">
        <f t="shared" si="23"/>
        <v>Refused</v>
      </c>
      <c r="J740" t="s">
        <v>41</v>
      </c>
      <c r="K740" t="s">
        <v>42</v>
      </c>
      <c r="L740" t="s">
        <v>71</v>
      </c>
      <c r="M740" t="s">
        <v>67</v>
      </c>
      <c r="N740" t="s">
        <v>32</v>
      </c>
      <c r="O740" t="s">
        <v>52</v>
      </c>
      <c r="P740" t="s">
        <v>93</v>
      </c>
      <c r="Q740" t="s">
        <v>45</v>
      </c>
      <c r="R740" t="s">
        <v>36</v>
      </c>
      <c r="S740" t="s">
        <v>54</v>
      </c>
      <c r="T740" t="s">
        <v>81</v>
      </c>
      <c r="U740" t="s">
        <v>38</v>
      </c>
      <c r="V740" t="s">
        <v>65</v>
      </c>
      <c r="W740" t="s">
        <v>65</v>
      </c>
      <c r="X740" t="s">
        <v>38</v>
      </c>
      <c r="Y740" t="s">
        <v>38</v>
      </c>
      <c r="Z740" t="s">
        <v>38</v>
      </c>
      <c r="AA740" t="s">
        <v>60</v>
      </c>
    </row>
    <row r="741" spans="1:27" x14ac:dyDescent="0.25">
      <c r="A741" t="s">
        <v>83</v>
      </c>
      <c r="B741">
        <v>2</v>
      </c>
      <c r="C741">
        <v>2</v>
      </c>
      <c r="D741" t="s">
        <v>29</v>
      </c>
      <c r="E741">
        <v>59</v>
      </c>
      <c r="F741" t="str">
        <f t="shared" si="22"/>
        <v>50-64</v>
      </c>
      <c r="G741" t="s">
        <v>69</v>
      </c>
      <c r="H741" t="s">
        <v>49</v>
      </c>
      <c r="I741" t="str">
        <f t="shared" si="23"/>
        <v>Middle Income</v>
      </c>
      <c r="J741" t="s">
        <v>41</v>
      </c>
      <c r="K741" t="s">
        <v>42</v>
      </c>
      <c r="L741" t="s">
        <v>71</v>
      </c>
      <c r="M741" t="s">
        <v>50</v>
      </c>
      <c r="N741" t="s">
        <v>51</v>
      </c>
      <c r="O741" t="s">
        <v>33</v>
      </c>
      <c r="P741" t="s">
        <v>53</v>
      </c>
      <c r="Q741" t="s">
        <v>45</v>
      </c>
      <c r="R741" t="s">
        <v>36</v>
      </c>
      <c r="S741" t="s">
        <v>64</v>
      </c>
      <c r="T741" t="s">
        <v>81</v>
      </c>
      <c r="U741" t="s">
        <v>38</v>
      </c>
      <c r="V741" t="s">
        <v>38</v>
      </c>
      <c r="W741" t="s">
        <v>38</v>
      </c>
      <c r="X741" t="s">
        <v>38</v>
      </c>
      <c r="Y741" t="s">
        <v>38</v>
      </c>
      <c r="Z741" t="s">
        <v>38</v>
      </c>
      <c r="AA741" t="s">
        <v>47</v>
      </c>
    </row>
    <row r="742" spans="1:27" x14ac:dyDescent="0.25">
      <c r="A742" t="s">
        <v>26</v>
      </c>
      <c r="B742">
        <v>2</v>
      </c>
      <c r="C742">
        <v>2</v>
      </c>
      <c r="D742" t="s">
        <v>29</v>
      </c>
      <c r="E742">
        <v>54</v>
      </c>
      <c r="F742" t="str">
        <f t="shared" si="22"/>
        <v>50-64</v>
      </c>
      <c r="G742" t="s">
        <v>169</v>
      </c>
      <c r="H742" t="s">
        <v>95</v>
      </c>
      <c r="I742" t="str">
        <f t="shared" si="23"/>
        <v>Low Income</v>
      </c>
      <c r="J742" t="s">
        <v>41</v>
      </c>
      <c r="K742" t="s">
        <v>84</v>
      </c>
      <c r="L742" t="s">
        <v>85</v>
      </c>
      <c r="M742" t="s">
        <v>57</v>
      </c>
      <c r="N742" t="s">
        <v>32</v>
      </c>
      <c r="O742" t="s">
        <v>125</v>
      </c>
      <c r="P742" t="s">
        <v>72</v>
      </c>
      <c r="Q742" t="s">
        <v>45</v>
      </c>
      <c r="R742" t="s">
        <v>36</v>
      </c>
      <c r="S742" t="s">
        <v>36</v>
      </c>
      <c r="T742" t="s">
        <v>59</v>
      </c>
      <c r="U742" t="s">
        <v>38</v>
      </c>
      <c r="V742" t="s">
        <v>38</v>
      </c>
      <c r="W742" t="s">
        <v>38</v>
      </c>
      <c r="X742" t="s">
        <v>38</v>
      </c>
      <c r="Y742" t="s">
        <v>38</v>
      </c>
      <c r="Z742" t="s">
        <v>38</v>
      </c>
      <c r="AA742" t="s">
        <v>60</v>
      </c>
    </row>
    <row r="743" spans="1:27" x14ac:dyDescent="0.25">
      <c r="A743" t="s">
        <v>97</v>
      </c>
      <c r="B743">
        <v>3</v>
      </c>
      <c r="C743">
        <v>2</v>
      </c>
      <c r="D743" t="s">
        <v>29</v>
      </c>
      <c r="E743">
        <v>32</v>
      </c>
      <c r="F743" t="str">
        <f t="shared" si="22"/>
        <v>30-49</v>
      </c>
      <c r="G743" t="s">
        <v>168</v>
      </c>
      <c r="H743" t="s">
        <v>75</v>
      </c>
      <c r="I743" t="str">
        <f t="shared" si="23"/>
        <v>Middle Income</v>
      </c>
      <c r="J743" t="s">
        <v>41</v>
      </c>
      <c r="K743" t="s">
        <v>96</v>
      </c>
      <c r="L743" t="s">
        <v>61</v>
      </c>
      <c r="M743" t="s">
        <v>67</v>
      </c>
      <c r="N743" t="s">
        <v>32</v>
      </c>
      <c r="O743" t="s">
        <v>98</v>
      </c>
      <c r="P743" t="s">
        <v>80</v>
      </c>
      <c r="Q743" t="s">
        <v>73</v>
      </c>
      <c r="R743" t="s">
        <v>36</v>
      </c>
      <c r="S743" t="s">
        <v>54</v>
      </c>
      <c r="T743" t="s">
        <v>37</v>
      </c>
      <c r="U743" t="s">
        <v>38</v>
      </c>
      <c r="V743" t="s">
        <v>65</v>
      </c>
      <c r="W743" t="s">
        <v>65</v>
      </c>
      <c r="X743" t="s">
        <v>65</v>
      </c>
      <c r="Y743" t="s">
        <v>38</v>
      </c>
      <c r="Z743" t="s">
        <v>65</v>
      </c>
      <c r="AA743" t="s">
        <v>47</v>
      </c>
    </row>
    <row r="744" spans="1:27" x14ac:dyDescent="0.25">
      <c r="A744" t="s">
        <v>26</v>
      </c>
      <c r="B744">
        <v>2</v>
      </c>
      <c r="C744">
        <v>2</v>
      </c>
      <c r="D744" t="s">
        <v>29</v>
      </c>
      <c r="E744">
        <v>57</v>
      </c>
      <c r="F744" t="str">
        <f t="shared" si="22"/>
        <v>50-64</v>
      </c>
      <c r="G744" t="s">
        <v>169</v>
      </c>
      <c r="H744" t="s">
        <v>28</v>
      </c>
      <c r="I744" t="str">
        <f t="shared" si="23"/>
        <v>Low Income</v>
      </c>
      <c r="J744" t="s">
        <v>41</v>
      </c>
      <c r="K744" t="s">
        <v>42</v>
      </c>
      <c r="L744" t="s">
        <v>71</v>
      </c>
      <c r="M744" t="s">
        <v>43</v>
      </c>
      <c r="N744" t="s">
        <v>51</v>
      </c>
      <c r="O744" t="s">
        <v>62</v>
      </c>
      <c r="P744" t="s">
        <v>93</v>
      </c>
      <c r="Q744" t="s">
        <v>45</v>
      </c>
      <c r="R744" t="s">
        <v>74</v>
      </c>
      <c r="S744" t="s">
        <v>64</v>
      </c>
      <c r="T744" t="s">
        <v>46</v>
      </c>
      <c r="U744" t="s">
        <v>38</v>
      </c>
      <c r="V744" t="s">
        <v>65</v>
      </c>
      <c r="W744" t="s">
        <v>65</v>
      </c>
      <c r="X744" t="s">
        <v>38</v>
      </c>
      <c r="Y744" t="s">
        <v>38</v>
      </c>
      <c r="Z744" t="s">
        <v>38</v>
      </c>
      <c r="AA744" t="s">
        <v>60</v>
      </c>
    </row>
    <row r="745" spans="1:27" x14ac:dyDescent="0.25">
      <c r="A745" t="s">
        <v>26</v>
      </c>
      <c r="B745">
        <v>3</v>
      </c>
      <c r="C745">
        <v>3</v>
      </c>
      <c r="D745" t="s">
        <v>29</v>
      </c>
      <c r="E745">
        <v>41</v>
      </c>
      <c r="F745" t="str">
        <f t="shared" si="22"/>
        <v>30-49</v>
      </c>
      <c r="G745" t="s">
        <v>169</v>
      </c>
      <c r="H745" t="s">
        <v>75</v>
      </c>
      <c r="I745" t="str">
        <f t="shared" si="23"/>
        <v>Middle Income</v>
      </c>
      <c r="J745" t="s">
        <v>41</v>
      </c>
      <c r="K745" t="s">
        <v>42</v>
      </c>
      <c r="L745" t="s">
        <v>71</v>
      </c>
      <c r="M745" t="s">
        <v>43</v>
      </c>
      <c r="N745" t="s">
        <v>32</v>
      </c>
      <c r="O745" t="s">
        <v>33</v>
      </c>
      <c r="P745" t="s">
        <v>68</v>
      </c>
      <c r="Q745" t="s">
        <v>45</v>
      </c>
      <c r="R745" t="s">
        <v>36</v>
      </c>
      <c r="S745" t="s">
        <v>64</v>
      </c>
      <c r="T745" t="s">
        <v>37</v>
      </c>
      <c r="U745" t="s">
        <v>38</v>
      </c>
      <c r="V745" t="s">
        <v>38</v>
      </c>
      <c r="W745" t="s">
        <v>38</v>
      </c>
      <c r="X745" t="s">
        <v>34</v>
      </c>
      <c r="Y745" t="s">
        <v>38</v>
      </c>
      <c r="Z745" t="s">
        <v>38</v>
      </c>
      <c r="AA745" t="s">
        <v>60</v>
      </c>
    </row>
    <row r="746" spans="1:27" x14ac:dyDescent="0.25">
      <c r="A746" t="s">
        <v>83</v>
      </c>
      <c r="B746">
        <v>2</v>
      </c>
      <c r="C746">
        <v>2</v>
      </c>
      <c r="D746" t="s">
        <v>29</v>
      </c>
      <c r="E746">
        <v>56</v>
      </c>
      <c r="F746" t="str">
        <f t="shared" si="22"/>
        <v>50-64</v>
      </c>
      <c r="G746" t="s">
        <v>91</v>
      </c>
      <c r="H746" t="s">
        <v>95</v>
      </c>
      <c r="I746" t="str">
        <f t="shared" si="23"/>
        <v>Low Income</v>
      </c>
      <c r="J746" t="s">
        <v>41</v>
      </c>
      <c r="K746" t="s">
        <v>42</v>
      </c>
      <c r="L746" t="s">
        <v>71</v>
      </c>
      <c r="M746" t="s">
        <v>50</v>
      </c>
      <c r="N746" t="s">
        <v>51</v>
      </c>
      <c r="O746" t="s">
        <v>98</v>
      </c>
      <c r="P746" t="s">
        <v>68</v>
      </c>
      <c r="Q746" t="s">
        <v>58</v>
      </c>
      <c r="R746" t="s">
        <v>36</v>
      </c>
      <c r="S746" t="s">
        <v>36</v>
      </c>
      <c r="T746" t="s">
        <v>37</v>
      </c>
      <c r="U746" t="s">
        <v>38</v>
      </c>
      <c r="V746" t="s">
        <v>38</v>
      </c>
      <c r="W746" t="s">
        <v>38</v>
      </c>
      <c r="X746" t="s">
        <v>38</v>
      </c>
      <c r="Y746" t="s">
        <v>38</v>
      </c>
      <c r="Z746" t="s">
        <v>38</v>
      </c>
      <c r="AA746" t="s">
        <v>34</v>
      </c>
    </row>
    <row r="747" spans="1:27" x14ac:dyDescent="0.25">
      <c r="A747" t="s">
        <v>26</v>
      </c>
      <c r="B747">
        <v>2</v>
      </c>
      <c r="C747">
        <v>2</v>
      </c>
      <c r="D747" t="s">
        <v>29</v>
      </c>
      <c r="E747">
        <v>33</v>
      </c>
      <c r="F747" t="str">
        <f t="shared" si="22"/>
        <v>30-49</v>
      </c>
      <c r="G747" t="s">
        <v>169</v>
      </c>
      <c r="H747" t="s">
        <v>101</v>
      </c>
      <c r="I747" t="str">
        <f t="shared" si="23"/>
        <v>High Income</v>
      </c>
      <c r="J747" t="s">
        <v>41</v>
      </c>
      <c r="K747" t="s">
        <v>42</v>
      </c>
      <c r="L747" t="s">
        <v>71</v>
      </c>
      <c r="M747" t="s">
        <v>43</v>
      </c>
      <c r="N747" t="s">
        <v>51</v>
      </c>
      <c r="O747" t="s">
        <v>33</v>
      </c>
      <c r="P747" t="s">
        <v>53</v>
      </c>
      <c r="Q747" t="s">
        <v>45</v>
      </c>
      <c r="R747" t="s">
        <v>36</v>
      </c>
      <c r="S747" t="s">
        <v>36</v>
      </c>
      <c r="T747" t="s">
        <v>37</v>
      </c>
      <c r="U747" t="s">
        <v>38</v>
      </c>
      <c r="V747" t="s">
        <v>38</v>
      </c>
      <c r="W747" t="s">
        <v>38</v>
      </c>
      <c r="X747" t="s">
        <v>38</v>
      </c>
      <c r="Y747" t="s">
        <v>38</v>
      </c>
      <c r="Z747" t="s">
        <v>38</v>
      </c>
      <c r="AA747" t="s">
        <v>39</v>
      </c>
    </row>
    <row r="748" spans="1:27" x14ac:dyDescent="0.25">
      <c r="A748" t="s">
        <v>83</v>
      </c>
      <c r="B748">
        <v>1</v>
      </c>
      <c r="C748">
        <v>1</v>
      </c>
      <c r="D748" t="s">
        <v>29</v>
      </c>
      <c r="E748">
        <v>52</v>
      </c>
      <c r="F748" t="str">
        <f t="shared" si="22"/>
        <v>50-64</v>
      </c>
      <c r="G748" t="s">
        <v>27</v>
      </c>
      <c r="H748" t="s">
        <v>95</v>
      </c>
      <c r="I748" t="str">
        <f t="shared" si="23"/>
        <v>Low Income</v>
      </c>
      <c r="J748" t="s">
        <v>41</v>
      </c>
      <c r="K748" t="s">
        <v>42</v>
      </c>
      <c r="L748" t="s">
        <v>85</v>
      </c>
      <c r="M748" t="s">
        <v>57</v>
      </c>
      <c r="N748" t="s">
        <v>32</v>
      </c>
      <c r="O748" t="s">
        <v>62</v>
      </c>
      <c r="P748" t="s">
        <v>88</v>
      </c>
      <c r="Q748" t="s">
        <v>73</v>
      </c>
      <c r="R748" t="s">
        <v>36</v>
      </c>
      <c r="S748" t="s">
        <v>36</v>
      </c>
      <c r="T748" t="s">
        <v>59</v>
      </c>
      <c r="U748" t="s">
        <v>38</v>
      </c>
      <c r="V748" t="s">
        <v>38</v>
      </c>
      <c r="W748" t="s">
        <v>65</v>
      </c>
      <c r="X748" t="s">
        <v>38</v>
      </c>
      <c r="Y748" t="s">
        <v>65</v>
      </c>
      <c r="Z748" t="s">
        <v>38</v>
      </c>
      <c r="AA748" t="s">
        <v>39</v>
      </c>
    </row>
    <row r="749" spans="1:27" x14ac:dyDescent="0.25">
      <c r="A749" t="s">
        <v>97</v>
      </c>
      <c r="B749">
        <v>2</v>
      </c>
      <c r="C749">
        <v>2</v>
      </c>
      <c r="D749" t="s">
        <v>29</v>
      </c>
      <c r="E749">
        <v>27</v>
      </c>
      <c r="F749" t="str">
        <f t="shared" si="22"/>
        <v>18-29</v>
      </c>
      <c r="G749" t="s">
        <v>27</v>
      </c>
      <c r="H749" t="s">
        <v>95</v>
      </c>
      <c r="I749" t="str">
        <f t="shared" si="23"/>
        <v>Low Income</v>
      </c>
      <c r="J749" t="s">
        <v>41</v>
      </c>
      <c r="K749" t="s">
        <v>84</v>
      </c>
      <c r="L749" t="s">
        <v>71</v>
      </c>
      <c r="M749" t="s">
        <v>50</v>
      </c>
      <c r="N749" t="s">
        <v>51</v>
      </c>
      <c r="O749" t="s">
        <v>62</v>
      </c>
      <c r="P749" t="s">
        <v>53</v>
      </c>
      <c r="Q749" t="s">
        <v>35</v>
      </c>
      <c r="R749" t="s">
        <v>54</v>
      </c>
      <c r="S749" t="s">
        <v>36</v>
      </c>
      <c r="T749" t="s">
        <v>37</v>
      </c>
      <c r="U749" t="s">
        <v>38</v>
      </c>
      <c r="V749" t="s">
        <v>38</v>
      </c>
      <c r="W749" t="s">
        <v>38</v>
      </c>
      <c r="X749" t="s">
        <v>38</v>
      </c>
      <c r="Y749" t="s">
        <v>38</v>
      </c>
      <c r="Z749" t="s">
        <v>38</v>
      </c>
      <c r="AA749" t="s">
        <v>60</v>
      </c>
    </row>
    <row r="750" spans="1:27" x14ac:dyDescent="0.25">
      <c r="A750" t="s">
        <v>55</v>
      </c>
      <c r="B750">
        <v>4</v>
      </c>
      <c r="C750">
        <v>4</v>
      </c>
      <c r="D750" t="s">
        <v>29</v>
      </c>
      <c r="E750">
        <v>25</v>
      </c>
      <c r="F750" t="str">
        <f t="shared" si="22"/>
        <v>18-29</v>
      </c>
      <c r="G750" t="s">
        <v>168</v>
      </c>
      <c r="H750" t="s">
        <v>75</v>
      </c>
      <c r="I750" t="str">
        <f t="shared" si="23"/>
        <v>Middle Income</v>
      </c>
      <c r="J750" t="s">
        <v>41</v>
      </c>
      <c r="K750" t="s">
        <v>42</v>
      </c>
      <c r="L750" t="s">
        <v>71</v>
      </c>
      <c r="M750" t="s">
        <v>31</v>
      </c>
      <c r="N750" t="s">
        <v>51</v>
      </c>
      <c r="O750" t="s">
        <v>79</v>
      </c>
      <c r="P750" t="s">
        <v>68</v>
      </c>
      <c r="Q750" t="s">
        <v>45</v>
      </c>
      <c r="R750" t="s">
        <v>36</v>
      </c>
      <c r="S750" t="s">
        <v>36</v>
      </c>
      <c r="T750" t="s">
        <v>46</v>
      </c>
      <c r="U750" t="s">
        <v>38</v>
      </c>
      <c r="V750" t="s">
        <v>38</v>
      </c>
      <c r="W750" t="s">
        <v>38</v>
      </c>
      <c r="X750" t="s">
        <v>38</v>
      </c>
      <c r="Y750" t="s">
        <v>38</v>
      </c>
      <c r="Z750" t="s">
        <v>38</v>
      </c>
      <c r="AA750" t="s">
        <v>39</v>
      </c>
    </row>
    <row r="751" spans="1:27" x14ac:dyDescent="0.25">
      <c r="A751" t="s">
        <v>83</v>
      </c>
      <c r="B751">
        <v>1</v>
      </c>
      <c r="C751">
        <v>1</v>
      </c>
      <c r="D751" t="s">
        <v>29</v>
      </c>
      <c r="E751">
        <v>57</v>
      </c>
      <c r="F751" t="str">
        <f t="shared" si="22"/>
        <v>50-64</v>
      </c>
      <c r="G751" t="s">
        <v>87</v>
      </c>
      <c r="H751" t="s">
        <v>106</v>
      </c>
      <c r="I751" t="s">
        <v>176</v>
      </c>
      <c r="J751" t="s">
        <v>41</v>
      </c>
      <c r="K751" t="s">
        <v>122</v>
      </c>
      <c r="L751" t="s">
        <v>71</v>
      </c>
      <c r="M751" t="s">
        <v>67</v>
      </c>
      <c r="N751" t="s">
        <v>51</v>
      </c>
      <c r="O751" t="s">
        <v>103</v>
      </c>
      <c r="P751" t="s">
        <v>76</v>
      </c>
      <c r="Q751" t="s">
        <v>35</v>
      </c>
      <c r="R751" t="s">
        <v>36</v>
      </c>
      <c r="S751" t="s">
        <v>36</v>
      </c>
      <c r="T751" t="s">
        <v>81</v>
      </c>
      <c r="U751" t="s">
        <v>38</v>
      </c>
      <c r="V751" t="s">
        <v>65</v>
      </c>
      <c r="W751" t="s">
        <v>65</v>
      </c>
      <c r="X751" t="s">
        <v>38</v>
      </c>
      <c r="Y751" t="s">
        <v>38</v>
      </c>
      <c r="Z751" t="s">
        <v>38</v>
      </c>
      <c r="AA751" t="s">
        <v>47</v>
      </c>
    </row>
    <row r="752" spans="1:27" x14ac:dyDescent="0.25">
      <c r="A752" t="s">
        <v>26</v>
      </c>
      <c r="B752">
        <v>2</v>
      </c>
      <c r="C752">
        <v>2</v>
      </c>
      <c r="D752" t="s">
        <v>29</v>
      </c>
      <c r="E752">
        <v>47</v>
      </c>
      <c r="F752" t="str">
        <f t="shared" si="22"/>
        <v>30-49</v>
      </c>
      <c r="G752" t="s">
        <v>169</v>
      </c>
      <c r="H752" t="s">
        <v>75</v>
      </c>
      <c r="I752" t="str">
        <f t="shared" si="23"/>
        <v>Middle Income</v>
      </c>
      <c r="J752" t="s">
        <v>41</v>
      </c>
      <c r="K752" t="s">
        <v>42</v>
      </c>
      <c r="L752" t="s">
        <v>71</v>
      </c>
      <c r="M752" t="s">
        <v>67</v>
      </c>
      <c r="N752" t="s">
        <v>32</v>
      </c>
      <c r="O752" t="s">
        <v>52</v>
      </c>
      <c r="P752" t="s">
        <v>63</v>
      </c>
      <c r="Q752" t="s">
        <v>45</v>
      </c>
      <c r="R752" t="s">
        <v>74</v>
      </c>
      <c r="S752" t="s">
        <v>64</v>
      </c>
      <c r="T752" t="s">
        <v>59</v>
      </c>
      <c r="U752" t="s">
        <v>38</v>
      </c>
      <c r="V752" t="s">
        <v>65</v>
      </c>
      <c r="W752" t="s">
        <v>65</v>
      </c>
      <c r="X752" t="s">
        <v>38</v>
      </c>
      <c r="Y752" t="s">
        <v>65</v>
      </c>
      <c r="Z752" t="s">
        <v>38</v>
      </c>
      <c r="AA752" t="s">
        <v>60</v>
      </c>
    </row>
    <row r="753" spans="1:27" x14ac:dyDescent="0.25">
      <c r="A753" t="s">
        <v>111</v>
      </c>
      <c r="B753">
        <v>4</v>
      </c>
      <c r="C753">
        <v>3</v>
      </c>
      <c r="D753" t="s">
        <v>41</v>
      </c>
      <c r="E753">
        <v>45</v>
      </c>
      <c r="F753" t="str">
        <f t="shared" si="22"/>
        <v>30-49</v>
      </c>
      <c r="G753" t="s">
        <v>87</v>
      </c>
      <c r="H753" t="s">
        <v>28</v>
      </c>
      <c r="I753" t="str">
        <f t="shared" si="23"/>
        <v>Low Income</v>
      </c>
      <c r="J753" t="s">
        <v>41</v>
      </c>
      <c r="K753" t="s">
        <v>42</v>
      </c>
      <c r="L753" t="s">
        <v>71</v>
      </c>
      <c r="M753" t="s">
        <v>67</v>
      </c>
      <c r="N753" t="s">
        <v>51</v>
      </c>
      <c r="O753" t="s">
        <v>33</v>
      </c>
      <c r="P753" t="s">
        <v>68</v>
      </c>
      <c r="Q753" t="s">
        <v>35</v>
      </c>
      <c r="R753" t="s">
        <v>36</v>
      </c>
      <c r="S753" t="s">
        <v>36</v>
      </c>
      <c r="T753" t="s">
        <v>59</v>
      </c>
      <c r="U753" t="s">
        <v>65</v>
      </c>
      <c r="V753" t="s">
        <v>65</v>
      </c>
      <c r="W753" t="s">
        <v>65</v>
      </c>
      <c r="X753" t="s">
        <v>65</v>
      </c>
      <c r="Y753" t="s">
        <v>38</v>
      </c>
      <c r="Z753" t="s">
        <v>65</v>
      </c>
      <c r="AA753" t="s">
        <v>60</v>
      </c>
    </row>
    <row r="754" spans="1:27" x14ac:dyDescent="0.25">
      <c r="A754" t="s">
        <v>26</v>
      </c>
      <c r="B754">
        <v>5</v>
      </c>
      <c r="C754">
        <v>3</v>
      </c>
      <c r="D754" t="s">
        <v>29</v>
      </c>
      <c r="E754">
        <v>52</v>
      </c>
      <c r="F754" t="str">
        <f t="shared" si="22"/>
        <v>50-64</v>
      </c>
      <c r="G754" t="s">
        <v>169</v>
      </c>
      <c r="H754" t="s">
        <v>49</v>
      </c>
      <c r="I754" t="str">
        <f t="shared" si="23"/>
        <v>Middle Income</v>
      </c>
      <c r="J754" t="s">
        <v>41</v>
      </c>
      <c r="K754" t="s">
        <v>42</v>
      </c>
      <c r="L754" t="s">
        <v>71</v>
      </c>
      <c r="M754" t="s">
        <v>31</v>
      </c>
      <c r="N754" t="s">
        <v>32</v>
      </c>
      <c r="O754" t="s">
        <v>116</v>
      </c>
      <c r="P754" t="s">
        <v>93</v>
      </c>
      <c r="Q754" t="s">
        <v>73</v>
      </c>
      <c r="R754" t="s">
        <v>36</v>
      </c>
      <c r="S754" t="s">
        <v>54</v>
      </c>
      <c r="T754" t="s">
        <v>37</v>
      </c>
      <c r="U754" t="s">
        <v>65</v>
      </c>
      <c r="V754" t="s">
        <v>38</v>
      </c>
      <c r="W754" t="s">
        <v>38</v>
      </c>
      <c r="X754" t="s">
        <v>65</v>
      </c>
      <c r="Y754" t="s">
        <v>38</v>
      </c>
      <c r="Z754" t="s">
        <v>65</v>
      </c>
      <c r="AA754" t="s">
        <v>47</v>
      </c>
    </row>
    <row r="755" spans="1:27" x14ac:dyDescent="0.25">
      <c r="A755" t="s">
        <v>26</v>
      </c>
      <c r="B755">
        <v>5</v>
      </c>
      <c r="C755">
        <v>5</v>
      </c>
      <c r="D755" t="s">
        <v>29</v>
      </c>
      <c r="E755">
        <v>62</v>
      </c>
      <c r="F755" t="str">
        <f t="shared" si="22"/>
        <v>50-64</v>
      </c>
      <c r="G755" t="s">
        <v>118</v>
      </c>
      <c r="H755" t="s">
        <v>106</v>
      </c>
      <c r="I755" t="s">
        <v>176</v>
      </c>
      <c r="J755" t="s">
        <v>29</v>
      </c>
      <c r="K755" t="s">
        <v>107</v>
      </c>
      <c r="L755" t="s">
        <v>85</v>
      </c>
      <c r="M755" t="s">
        <v>31</v>
      </c>
      <c r="N755" t="s">
        <v>32</v>
      </c>
      <c r="O755" t="s">
        <v>52</v>
      </c>
      <c r="P755" t="s">
        <v>89</v>
      </c>
      <c r="Q755" t="s">
        <v>34</v>
      </c>
      <c r="R755" t="s">
        <v>34</v>
      </c>
      <c r="S755" t="s">
        <v>34</v>
      </c>
      <c r="T755" t="s">
        <v>34</v>
      </c>
      <c r="U755" t="s">
        <v>34</v>
      </c>
      <c r="V755" t="s">
        <v>34</v>
      </c>
      <c r="W755" t="s">
        <v>34</v>
      </c>
      <c r="X755" t="s">
        <v>34</v>
      </c>
      <c r="Y755" t="s">
        <v>34</v>
      </c>
      <c r="Z755" t="s">
        <v>38</v>
      </c>
      <c r="AA755" t="s">
        <v>47</v>
      </c>
    </row>
    <row r="756" spans="1:27" x14ac:dyDescent="0.25">
      <c r="A756" t="s">
        <v>26</v>
      </c>
      <c r="B756">
        <v>2</v>
      </c>
      <c r="C756">
        <v>2</v>
      </c>
      <c r="D756" t="s">
        <v>29</v>
      </c>
      <c r="E756">
        <v>45</v>
      </c>
      <c r="F756" t="str">
        <f t="shared" si="22"/>
        <v>30-49</v>
      </c>
      <c r="G756" t="s">
        <v>69</v>
      </c>
      <c r="H756" t="s">
        <v>49</v>
      </c>
      <c r="I756" t="str">
        <f t="shared" si="23"/>
        <v>Middle Income</v>
      </c>
      <c r="J756" t="s">
        <v>41</v>
      </c>
      <c r="K756" t="s">
        <v>42</v>
      </c>
      <c r="L756" t="s">
        <v>71</v>
      </c>
      <c r="M756" t="s">
        <v>67</v>
      </c>
      <c r="N756" t="s">
        <v>51</v>
      </c>
      <c r="O756" t="s">
        <v>33</v>
      </c>
      <c r="P756" t="s">
        <v>92</v>
      </c>
      <c r="Q756" t="s">
        <v>73</v>
      </c>
      <c r="R756" t="s">
        <v>74</v>
      </c>
      <c r="S756" t="s">
        <v>64</v>
      </c>
      <c r="T756" t="s">
        <v>37</v>
      </c>
      <c r="U756" t="s">
        <v>38</v>
      </c>
      <c r="V756" t="s">
        <v>38</v>
      </c>
      <c r="W756" t="s">
        <v>38</v>
      </c>
      <c r="X756" t="s">
        <v>38</v>
      </c>
      <c r="Y756" t="s">
        <v>38</v>
      </c>
      <c r="Z756" t="s">
        <v>38</v>
      </c>
      <c r="AA756" t="s">
        <v>60</v>
      </c>
    </row>
    <row r="757" spans="1:27" x14ac:dyDescent="0.25">
      <c r="A757" t="s">
        <v>26</v>
      </c>
      <c r="B757">
        <v>4</v>
      </c>
      <c r="C757">
        <v>4</v>
      </c>
      <c r="D757" t="s">
        <v>29</v>
      </c>
      <c r="E757">
        <v>40</v>
      </c>
      <c r="F757" t="str">
        <f t="shared" si="22"/>
        <v>30-49</v>
      </c>
      <c r="G757" t="s">
        <v>27</v>
      </c>
      <c r="H757" t="s">
        <v>49</v>
      </c>
      <c r="I757" t="str">
        <f t="shared" si="23"/>
        <v>Middle Income</v>
      </c>
      <c r="J757" t="s">
        <v>41</v>
      </c>
      <c r="K757" t="s">
        <v>42</v>
      </c>
      <c r="L757" t="s">
        <v>71</v>
      </c>
      <c r="M757" t="s">
        <v>67</v>
      </c>
      <c r="N757" t="s">
        <v>51</v>
      </c>
      <c r="O757" t="s">
        <v>62</v>
      </c>
      <c r="P757" t="s">
        <v>89</v>
      </c>
      <c r="Q757" t="s">
        <v>45</v>
      </c>
      <c r="R757" t="s">
        <v>74</v>
      </c>
      <c r="S757" t="s">
        <v>64</v>
      </c>
      <c r="T757" t="s">
        <v>59</v>
      </c>
      <c r="U757" t="s">
        <v>65</v>
      </c>
      <c r="V757" t="s">
        <v>38</v>
      </c>
      <c r="W757" t="s">
        <v>38</v>
      </c>
      <c r="X757" t="s">
        <v>38</v>
      </c>
      <c r="Y757" t="s">
        <v>38</v>
      </c>
      <c r="Z757" t="s">
        <v>38</v>
      </c>
      <c r="AA757" t="s">
        <v>60</v>
      </c>
    </row>
    <row r="758" spans="1:27" x14ac:dyDescent="0.25">
      <c r="A758" t="s">
        <v>26</v>
      </c>
      <c r="B758">
        <v>2</v>
      </c>
      <c r="C758">
        <v>2</v>
      </c>
      <c r="D758" t="s">
        <v>29</v>
      </c>
      <c r="E758">
        <v>53</v>
      </c>
      <c r="F758" t="str">
        <f t="shared" si="22"/>
        <v>50-64</v>
      </c>
      <c r="G758" t="s">
        <v>87</v>
      </c>
      <c r="H758" t="s">
        <v>66</v>
      </c>
      <c r="I758" t="str">
        <f t="shared" si="23"/>
        <v>Refused</v>
      </c>
      <c r="J758" t="s">
        <v>41</v>
      </c>
      <c r="K758" t="s">
        <v>42</v>
      </c>
      <c r="L758" t="s">
        <v>61</v>
      </c>
      <c r="M758" t="s">
        <v>67</v>
      </c>
      <c r="N758" t="s">
        <v>51</v>
      </c>
      <c r="O758" t="s">
        <v>62</v>
      </c>
      <c r="P758" t="s">
        <v>76</v>
      </c>
      <c r="Q758" t="s">
        <v>34</v>
      </c>
      <c r="R758" t="s">
        <v>34</v>
      </c>
      <c r="S758" t="s">
        <v>64</v>
      </c>
      <c r="T758" t="s">
        <v>46</v>
      </c>
      <c r="U758" t="s">
        <v>38</v>
      </c>
      <c r="V758" t="s">
        <v>65</v>
      </c>
      <c r="W758" t="s">
        <v>65</v>
      </c>
      <c r="X758" t="s">
        <v>65</v>
      </c>
      <c r="Y758" t="s">
        <v>38</v>
      </c>
      <c r="Z758" t="s">
        <v>38</v>
      </c>
      <c r="AA758" t="s">
        <v>47</v>
      </c>
    </row>
    <row r="759" spans="1:27" x14ac:dyDescent="0.25">
      <c r="A759" t="s">
        <v>26</v>
      </c>
      <c r="B759">
        <v>2</v>
      </c>
      <c r="C759">
        <v>2</v>
      </c>
      <c r="D759" t="s">
        <v>29</v>
      </c>
      <c r="E759">
        <v>81</v>
      </c>
      <c r="F759" t="str">
        <f t="shared" si="22"/>
        <v>65+</v>
      </c>
      <c r="G759" t="s">
        <v>87</v>
      </c>
      <c r="H759" t="s">
        <v>75</v>
      </c>
      <c r="I759" t="str">
        <f t="shared" si="23"/>
        <v>Middle Income</v>
      </c>
      <c r="J759" t="s">
        <v>41</v>
      </c>
      <c r="K759" t="s">
        <v>42</v>
      </c>
      <c r="L759" t="s">
        <v>71</v>
      </c>
      <c r="M759" t="s">
        <v>43</v>
      </c>
      <c r="N759" t="s">
        <v>32</v>
      </c>
      <c r="O759" t="s">
        <v>52</v>
      </c>
      <c r="P759" t="s">
        <v>44</v>
      </c>
      <c r="Q759" t="s">
        <v>45</v>
      </c>
      <c r="R759" t="s">
        <v>74</v>
      </c>
      <c r="S759" t="s">
        <v>64</v>
      </c>
      <c r="T759" t="s">
        <v>37</v>
      </c>
      <c r="U759" t="s">
        <v>38</v>
      </c>
      <c r="V759" t="s">
        <v>65</v>
      </c>
      <c r="W759" t="s">
        <v>65</v>
      </c>
      <c r="X759" t="s">
        <v>65</v>
      </c>
      <c r="Y759" t="s">
        <v>38</v>
      </c>
      <c r="Z759" t="s">
        <v>38</v>
      </c>
      <c r="AA759" t="s">
        <v>39</v>
      </c>
    </row>
    <row r="760" spans="1:27" x14ac:dyDescent="0.25">
      <c r="A760" t="s">
        <v>55</v>
      </c>
      <c r="B760">
        <v>4</v>
      </c>
      <c r="C760">
        <v>4</v>
      </c>
      <c r="D760" t="s">
        <v>29</v>
      </c>
      <c r="E760">
        <v>22</v>
      </c>
      <c r="F760" t="str">
        <f t="shared" si="22"/>
        <v>18-29</v>
      </c>
      <c r="G760" t="s">
        <v>27</v>
      </c>
      <c r="H760" t="s">
        <v>94</v>
      </c>
      <c r="I760" t="str">
        <f t="shared" si="23"/>
        <v>Low Income</v>
      </c>
      <c r="J760" t="s">
        <v>29</v>
      </c>
      <c r="K760" t="s">
        <v>30</v>
      </c>
      <c r="L760" t="s">
        <v>71</v>
      </c>
      <c r="M760" t="s">
        <v>57</v>
      </c>
      <c r="N760" t="s">
        <v>51</v>
      </c>
      <c r="O760" t="s">
        <v>125</v>
      </c>
      <c r="P760" t="s">
        <v>53</v>
      </c>
      <c r="Q760" t="s">
        <v>45</v>
      </c>
      <c r="R760" t="s">
        <v>36</v>
      </c>
      <c r="S760" t="s">
        <v>36</v>
      </c>
      <c r="T760" t="s">
        <v>46</v>
      </c>
      <c r="U760" t="s">
        <v>38</v>
      </c>
      <c r="V760" t="s">
        <v>38</v>
      </c>
      <c r="W760" t="s">
        <v>38</v>
      </c>
      <c r="X760" t="s">
        <v>38</v>
      </c>
      <c r="Y760" t="s">
        <v>38</v>
      </c>
      <c r="Z760" t="s">
        <v>38</v>
      </c>
      <c r="AA760" t="s">
        <v>39</v>
      </c>
    </row>
    <row r="761" spans="1:27" x14ac:dyDescent="0.25">
      <c r="A761" t="s">
        <v>55</v>
      </c>
      <c r="B761">
        <v>1</v>
      </c>
      <c r="C761">
        <v>1</v>
      </c>
      <c r="D761" t="s">
        <v>29</v>
      </c>
      <c r="E761">
        <v>30</v>
      </c>
      <c r="F761" t="str">
        <f t="shared" si="22"/>
        <v>30-49</v>
      </c>
      <c r="G761" t="s">
        <v>169</v>
      </c>
      <c r="H761" t="s">
        <v>56</v>
      </c>
      <c r="I761" t="str">
        <f t="shared" si="23"/>
        <v>Low Income</v>
      </c>
      <c r="J761" t="s">
        <v>41</v>
      </c>
      <c r="K761" t="s">
        <v>42</v>
      </c>
      <c r="L761" t="s">
        <v>71</v>
      </c>
      <c r="M761" t="s">
        <v>67</v>
      </c>
      <c r="N761" t="s">
        <v>32</v>
      </c>
      <c r="O761" t="s">
        <v>52</v>
      </c>
      <c r="P761" t="s">
        <v>53</v>
      </c>
      <c r="Q761" t="s">
        <v>45</v>
      </c>
      <c r="R761" t="s">
        <v>36</v>
      </c>
      <c r="S761" t="s">
        <v>64</v>
      </c>
      <c r="T761" t="s">
        <v>37</v>
      </c>
      <c r="U761" t="s">
        <v>38</v>
      </c>
      <c r="V761" t="s">
        <v>65</v>
      </c>
      <c r="W761" t="s">
        <v>65</v>
      </c>
      <c r="X761" t="s">
        <v>38</v>
      </c>
      <c r="Y761" t="s">
        <v>38</v>
      </c>
      <c r="Z761" t="s">
        <v>38</v>
      </c>
      <c r="AA761" t="s">
        <v>60</v>
      </c>
    </row>
    <row r="762" spans="1:27" x14ac:dyDescent="0.25">
      <c r="A762" t="s">
        <v>26</v>
      </c>
      <c r="B762">
        <v>3</v>
      </c>
      <c r="C762">
        <v>3</v>
      </c>
      <c r="D762" t="s">
        <v>29</v>
      </c>
      <c r="E762">
        <v>47</v>
      </c>
      <c r="F762" t="str">
        <f t="shared" si="22"/>
        <v>30-49</v>
      </c>
      <c r="G762" t="s">
        <v>169</v>
      </c>
      <c r="H762" t="s">
        <v>75</v>
      </c>
      <c r="I762" t="str">
        <f t="shared" si="23"/>
        <v>Middle Income</v>
      </c>
      <c r="J762" t="s">
        <v>41</v>
      </c>
      <c r="K762" t="s">
        <v>42</v>
      </c>
      <c r="L762" t="s">
        <v>71</v>
      </c>
      <c r="M762" t="s">
        <v>43</v>
      </c>
      <c r="N762" t="s">
        <v>32</v>
      </c>
      <c r="O762" t="s">
        <v>33</v>
      </c>
      <c r="P762" t="s">
        <v>68</v>
      </c>
      <c r="Q762" t="s">
        <v>45</v>
      </c>
      <c r="R762" t="s">
        <v>36</v>
      </c>
      <c r="S762" t="s">
        <v>36</v>
      </c>
      <c r="T762" t="s">
        <v>37</v>
      </c>
      <c r="U762" t="s">
        <v>38</v>
      </c>
      <c r="V762" t="s">
        <v>38</v>
      </c>
      <c r="W762" t="s">
        <v>38</v>
      </c>
      <c r="X762" t="s">
        <v>38</v>
      </c>
      <c r="Y762" t="s">
        <v>38</v>
      </c>
      <c r="Z762" t="s">
        <v>38</v>
      </c>
      <c r="AA762" t="s">
        <v>60</v>
      </c>
    </row>
    <row r="763" spans="1:27" x14ac:dyDescent="0.25">
      <c r="A763" t="s">
        <v>26</v>
      </c>
      <c r="B763">
        <v>3</v>
      </c>
      <c r="C763">
        <v>3</v>
      </c>
      <c r="D763" t="s">
        <v>29</v>
      </c>
      <c r="E763">
        <v>65</v>
      </c>
      <c r="F763" t="str">
        <f t="shared" si="22"/>
        <v>65+</v>
      </c>
      <c r="G763" t="s">
        <v>69</v>
      </c>
      <c r="H763" t="s">
        <v>28</v>
      </c>
      <c r="I763" t="str">
        <f t="shared" si="23"/>
        <v>Low Income</v>
      </c>
      <c r="J763" t="s">
        <v>41</v>
      </c>
      <c r="K763" t="s">
        <v>42</v>
      </c>
      <c r="L763" t="s">
        <v>71</v>
      </c>
      <c r="M763" t="s">
        <v>67</v>
      </c>
      <c r="N763" t="s">
        <v>32</v>
      </c>
      <c r="O763" t="s">
        <v>52</v>
      </c>
      <c r="P763" t="s">
        <v>93</v>
      </c>
      <c r="Q763" t="s">
        <v>35</v>
      </c>
      <c r="R763" t="s">
        <v>36</v>
      </c>
      <c r="S763" t="s">
        <v>36</v>
      </c>
      <c r="T763" t="s">
        <v>37</v>
      </c>
      <c r="U763" t="s">
        <v>38</v>
      </c>
      <c r="V763" t="s">
        <v>38</v>
      </c>
      <c r="W763" t="s">
        <v>38</v>
      </c>
      <c r="X763" t="s">
        <v>38</v>
      </c>
      <c r="Y763" t="s">
        <v>38</v>
      </c>
      <c r="Z763" t="s">
        <v>38</v>
      </c>
      <c r="AA763" t="s">
        <v>39</v>
      </c>
    </row>
    <row r="764" spans="1:27" x14ac:dyDescent="0.25">
      <c r="A764" t="s">
        <v>26</v>
      </c>
      <c r="B764">
        <v>2</v>
      </c>
      <c r="C764">
        <v>2</v>
      </c>
      <c r="D764" t="s">
        <v>29</v>
      </c>
      <c r="E764">
        <v>66</v>
      </c>
      <c r="F764" t="str">
        <f t="shared" si="22"/>
        <v>65+</v>
      </c>
      <c r="G764" t="s">
        <v>27</v>
      </c>
      <c r="H764" t="s">
        <v>28</v>
      </c>
      <c r="I764" t="str">
        <f t="shared" si="23"/>
        <v>Low Income</v>
      </c>
      <c r="J764" t="s">
        <v>41</v>
      </c>
      <c r="K764" t="s">
        <v>42</v>
      </c>
      <c r="L764" t="s">
        <v>71</v>
      </c>
      <c r="M764" t="s">
        <v>57</v>
      </c>
      <c r="N764" t="s">
        <v>51</v>
      </c>
      <c r="O764" t="s">
        <v>33</v>
      </c>
      <c r="P764" t="s">
        <v>89</v>
      </c>
      <c r="Q764" t="s">
        <v>45</v>
      </c>
      <c r="R764" t="s">
        <v>36</v>
      </c>
      <c r="S764" t="s">
        <v>36</v>
      </c>
      <c r="T764" t="s">
        <v>59</v>
      </c>
      <c r="U764" t="s">
        <v>38</v>
      </c>
      <c r="V764" t="s">
        <v>38</v>
      </c>
      <c r="W764" t="s">
        <v>38</v>
      </c>
      <c r="X764" t="s">
        <v>38</v>
      </c>
      <c r="Y764" t="s">
        <v>38</v>
      </c>
      <c r="Z764" t="s">
        <v>38</v>
      </c>
      <c r="AA764" t="s">
        <v>60</v>
      </c>
    </row>
    <row r="765" spans="1:27" x14ac:dyDescent="0.25">
      <c r="A765" t="s">
        <v>26</v>
      </c>
      <c r="B765">
        <v>3</v>
      </c>
      <c r="C765">
        <v>2</v>
      </c>
      <c r="D765" t="s">
        <v>29</v>
      </c>
      <c r="E765">
        <v>49</v>
      </c>
      <c r="F765" t="str">
        <f t="shared" si="22"/>
        <v>30-49</v>
      </c>
      <c r="G765" t="s">
        <v>169</v>
      </c>
      <c r="H765" t="s">
        <v>49</v>
      </c>
      <c r="I765" t="str">
        <f t="shared" si="23"/>
        <v>Middle Income</v>
      </c>
      <c r="J765" t="s">
        <v>41</v>
      </c>
      <c r="K765" t="s">
        <v>42</v>
      </c>
      <c r="L765" t="s">
        <v>71</v>
      </c>
      <c r="M765" t="s">
        <v>43</v>
      </c>
      <c r="N765" t="s">
        <v>51</v>
      </c>
      <c r="O765" t="s">
        <v>62</v>
      </c>
      <c r="P765" t="s">
        <v>92</v>
      </c>
      <c r="Q765" t="s">
        <v>45</v>
      </c>
      <c r="R765" t="s">
        <v>36</v>
      </c>
      <c r="S765" t="s">
        <v>36</v>
      </c>
      <c r="T765" t="s">
        <v>46</v>
      </c>
      <c r="U765" t="s">
        <v>38</v>
      </c>
      <c r="V765" t="s">
        <v>65</v>
      </c>
      <c r="W765" t="s">
        <v>65</v>
      </c>
      <c r="X765" t="s">
        <v>38</v>
      </c>
      <c r="Y765" t="s">
        <v>38</v>
      </c>
      <c r="Z765" t="s">
        <v>38</v>
      </c>
      <c r="AA765" t="s">
        <v>47</v>
      </c>
    </row>
    <row r="766" spans="1:27" x14ac:dyDescent="0.25">
      <c r="A766" t="s">
        <v>97</v>
      </c>
      <c r="B766">
        <v>2</v>
      </c>
      <c r="C766">
        <v>2</v>
      </c>
      <c r="D766" t="s">
        <v>29</v>
      </c>
      <c r="E766">
        <v>29</v>
      </c>
      <c r="F766" t="str">
        <f t="shared" si="22"/>
        <v>18-29</v>
      </c>
      <c r="G766" t="s">
        <v>169</v>
      </c>
      <c r="H766" t="s">
        <v>56</v>
      </c>
      <c r="I766" t="str">
        <f t="shared" si="23"/>
        <v>Low Income</v>
      </c>
      <c r="J766" t="s">
        <v>41</v>
      </c>
      <c r="K766" t="s">
        <v>42</v>
      </c>
      <c r="L766" t="s">
        <v>71</v>
      </c>
      <c r="M766" t="s">
        <v>67</v>
      </c>
      <c r="N766" t="s">
        <v>32</v>
      </c>
      <c r="O766" t="s">
        <v>79</v>
      </c>
      <c r="P766" t="s">
        <v>53</v>
      </c>
      <c r="Q766" t="s">
        <v>45</v>
      </c>
      <c r="R766" t="s">
        <v>74</v>
      </c>
      <c r="S766" t="s">
        <v>36</v>
      </c>
      <c r="T766" t="s">
        <v>46</v>
      </c>
      <c r="U766" t="s">
        <v>38</v>
      </c>
      <c r="V766" t="s">
        <v>65</v>
      </c>
      <c r="W766" t="s">
        <v>65</v>
      </c>
      <c r="X766" t="s">
        <v>38</v>
      </c>
      <c r="Y766" t="s">
        <v>65</v>
      </c>
      <c r="Z766" t="s">
        <v>38</v>
      </c>
      <c r="AA766" t="s">
        <v>60</v>
      </c>
    </row>
    <row r="767" spans="1:27" x14ac:dyDescent="0.25">
      <c r="A767" t="s">
        <v>97</v>
      </c>
      <c r="B767">
        <v>2</v>
      </c>
      <c r="C767">
        <v>2</v>
      </c>
      <c r="D767" t="s">
        <v>29</v>
      </c>
      <c r="E767">
        <v>29</v>
      </c>
      <c r="F767" t="str">
        <f t="shared" si="22"/>
        <v>18-29</v>
      </c>
      <c r="G767" t="s">
        <v>169</v>
      </c>
      <c r="H767" t="s">
        <v>75</v>
      </c>
      <c r="I767" t="str">
        <f t="shared" si="23"/>
        <v>Middle Income</v>
      </c>
      <c r="J767" t="s">
        <v>41</v>
      </c>
      <c r="K767" t="s">
        <v>42</v>
      </c>
      <c r="L767" t="s">
        <v>71</v>
      </c>
      <c r="M767" t="s">
        <v>50</v>
      </c>
      <c r="N767" t="s">
        <v>32</v>
      </c>
      <c r="O767" t="s">
        <v>100</v>
      </c>
      <c r="P767" t="s">
        <v>53</v>
      </c>
      <c r="Q767" t="s">
        <v>45</v>
      </c>
      <c r="R767" t="s">
        <v>36</v>
      </c>
      <c r="S767" t="s">
        <v>64</v>
      </c>
      <c r="T767" t="s">
        <v>37</v>
      </c>
      <c r="U767" t="s">
        <v>38</v>
      </c>
      <c r="V767" t="s">
        <v>38</v>
      </c>
      <c r="W767" t="s">
        <v>38</v>
      </c>
      <c r="X767" t="s">
        <v>38</v>
      </c>
      <c r="Y767" t="s">
        <v>38</v>
      </c>
      <c r="Z767" t="s">
        <v>38</v>
      </c>
      <c r="AA767" t="s">
        <v>39</v>
      </c>
    </row>
    <row r="768" spans="1:27" x14ac:dyDescent="0.25">
      <c r="A768" t="s">
        <v>26</v>
      </c>
      <c r="B768">
        <v>4</v>
      </c>
      <c r="C768">
        <v>4</v>
      </c>
      <c r="D768" t="s">
        <v>29</v>
      </c>
      <c r="E768">
        <v>64</v>
      </c>
      <c r="F768" t="str">
        <f t="shared" si="22"/>
        <v>50-64</v>
      </c>
      <c r="G768" t="s">
        <v>69</v>
      </c>
      <c r="H768" t="s">
        <v>82</v>
      </c>
      <c r="I768" t="str">
        <f t="shared" si="23"/>
        <v>High Income</v>
      </c>
      <c r="J768" t="s">
        <v>41</v>
      </c>
      <c r="K768" t="s">
        <v>42</v>
      </c>
      <c r="L768" t="s">
        <v>61</v>
      </c>
      <c r="M768" t="s">
        <v>31</v>
      </c>
      <c r="N768" t="s">
        <v>32</v>
      </c>
      <c r="O768" t="s">
        <v>33</v>
      </c>
      <c r="P768" t="s">
        <v>68</v>
      </c>
      <c r="Q768" t="s">
        <v>35</v>
      </c>
      <c r="R768" t="s">
        <v>54</v>
      </c>
      <c r="S768" t="s">
        <v>54</v>
      </c>
      <c r="T768" t="s">
        <v>81</v>
      </c>
      <c r="U768" t="s">
        <v>38</v>
      </c>
      <c r="V768" t="s">
        <v>38</v>
      </c>
      <c r="W768" t="s">
        <v>38</v>
      </c>
      <c r="X768" t="s">
        <v>38</v>
      </c>
      <c r="Y768" t="s">
        <v>38</v>
      </c>
      <c r="Z768" t="s">
        <v>38</v>
      </c>
      <c r="AA768" t="s">
        <v>39</v>
      </c>
    </row>
    <row r="769" spans="1:27" x14ac:dyDescent="0.25">
      <c r="A769" t="s">
        <v>97</v>
      </c>
      <c r="B769">
        <v>2</v>
      </c>
      <c r="C769">
        <v>2</v>
      </c>
      <c r="D769" t="s">
        <v>29</v>
      </c>
      <c r="E769">
        <v>49</v>
      </c>
      <c r="F769" t="str">
        <f t="shared" si="22"/>
        <v>30-49</v>
      </c>
      <c r="G769" t="s">
        <v>169</v>
      </c>
      <c r="H769" t="s">
        <v>49</v>
      </c>
      <c r="I769" t="str">
        <f t="shared" si="23"/>
        <v>Middle Income</v>
      </c>
      <c r="J769" t="s">
        <v>41</v>
      </c>
      <c r="K769" t="s">
        <v>42</v>
      </c>
      <c r="L769" t="s">
        <v>71</v>
      </c>
      <c r="M769" t="s">
        <v>57</v>
      </c>
      <c r="N769" t="s">
        <v>51</v>
      </c>
      <c r="O769" t="s">
        <v>100</v>
      </c>
      <c r="P769" t="s">
        <v>53</v>
      </c>
      <c r="Q769" t="s">
        <v>45</v>
      </c>
      <c r="R769" t="s">
        <v>36</v>
      </c>
      <c r="S769" t="s">
        <v>36</v>
      </c>
      <c r="T769" t="s">
        <v>46</v>
      </c>
      <c r="U769" t="s">
        <v>38</v>
      </c>
      <c r="V769" t="s">
        <v>38</v>
      </c>
      <c r="W769" t="s">
        <v>38</v>
      </c>
      <c r="X769" t="s">
        <v>38</v>
      </c>
      <c r="Y769" t="s">
        <v>38</v>
      </c>
      <c r="Z769" t="s">
        <v>38</v>
      </c>
      <c r="AA769" t="s">
        <v>47</v>
      </c>
    </row>
    <row r="770" spans="1:27" x14ac:dyDescent="0.25">
      <c r="A770" t="s">
        <v>26</v>
      </c>
      <c r="B770">
        <v>4</v>
      </c>
      <c r="C770">
        <v>2</v>
      </c>
      <c r="D770" t="s">
        <v>29</v>
      </c>
      <c r="E770">
        <v>45</v>
      </c>
      <c r="F770" t="str">
        <f t="shared" si="22"/>
        <v>30-49</v>
      </c>
      <c r="G770" t="s">
        <v>27</v>
      </c>
      <c r="H770" t="s">
        <v>75</v>
      </c>
      <c r="I770" t="str">
        <f t="shared" si="23"/>
        <v>Middle Income</v>
      </c>
      <c r="J770" t="s">
        <v>41</v>
      </c>
      <c r="K770" t="s">
        <v>42</v>
      </c>
      <c r="L770" t="s">
        <v>71</v>
      </c>
      <c r="M770" t="s">
        <v>43</v>
      </c>
      <c r="N770" t="s">
        <v>51</v>
      </c>
      <c r="O770" t="s">
        <v>62</v>
      </c>
      <c r="P770" t="s">
        <v>53</v>
      </c>
      <c r="Q770" t="s">
        <v>45</v>
      </c>
      <c r="R770" t="s">
        <v>54</v>
      </c>
      <c r="S770" t="s">
        <v>54</v>
      </c>
      <c r="T770" t="s">
        <v>34</v>
      </c>
      <c r="U770" t="s">
        <v>38</v>
      </c>
      <c r="V770" t="s">
        <v>38</v>
      </c>
      <c r="W770" t="s">
        <v>38</v>
      </c>
      <c r="X770" t="s">
        <v>38</v>
      </c>
      <c r="Y770" t="s">
        <v>38</v>
      </c>
      <c r="Z770" t="s">
        <v>38</v>
      </c>
      <c r="AA770" t="s">
        <v>60</v>
      </c>
    </row>
    <row r="771" spans="1:27" x14ac:dyDescent="0.25">
      <c r="A771" t="s">
        <v>26</v>
      </c>
      <c r="B771">
        <v>2</v>
      </c>
      <c r="C771">
        <v>2</v>
      </c>
      <c r="D771" t="s">
        <v>29</v>
      </c>
      <c r="E771">
        <v>55</v>
      </c>
      <c r="F771" t="str">
        <f t="shared" ref="F771:F834" si="24">IF(E771&lt;30, "18-29", IF(E771&lt;50, "30-49", IF(E771&lt;65, "50-64", "65+")))</f>
        <v>50-64</v>
      </c>
      <c r="G771" t="s">
        <v>169</v>
      </c>
      <c r="H771" t="s">
        <v>75</v>
      </c>
      <c r="I771" t="str">
        <f t="shared" ref="I771:I834" si="25">IF(H771="Refused", "Refused",
   IF(LEFT(H771,4)="Less",
      IF(VALUE(MID(H771,10,FIND(" ",H771&amp;" ",10)-10))&lt;=49999, "Low Income",
         IF(VALUE(MID(H771,10,FIND(" ",H771&amp;" ",10)-10))&lt;=99999, "Middle Income", "High Income")),
   IF(VALUE(MID(H771,2,FIND(" ",H771)-2))&lt;=49999, "Low Income",
      IF(VALUE(MID(H771,2,FIND(" ",H771)-2))&lt;=99999, "Middle Income", "High Income"))))</f>
        <v>Middle Income</v>
      </c>
      <c r="J771" t="s">
        <v>41</v>
      </c>
      <c r="K771" t="s">
        <v>42</v>
      </c>
      <c r="L771" t="s">
        <v>34</v>
      </c>
      <c r="M771" t="s">
        <v>57</v>
      </c>
      <c r="N771" t="s">
        <v>51</v>
      </c>
      <c r="O771" t="s">
        <v>33</v>
      </c>
      <c r="P771" t="s">
        <v>92</v>
      </c>
      <c r="Q771" t="s">
        <v>45</v>
      </c>
      <c r="R771" t="s">
        <v>36</v>
      </c>
      <c r="S771" t="s">
        <v>36</v>
      </c>
      <c r="T771" t="s">
        <v>37</v>
      </c>
      <c r="U771" t="s">
        <v>38</v>
      </c>
      <c r="V771" t="s">
        <v>38</v>
      </c>
      <c r="W771" t="s">
        <v>38</v>
      </c>
      <c r="X771" t="s">
        <v>38</v>
      </c>
      <c r="Y771" t="s">
        <v>38</v>
      </c>
      <c r="Z771" t="s">
        <v>38</v>
      </c>
      <c r="AA771" t="s">
        <v>60</v>
      </c>
    </row>
    <row r="772" spans="1:27" x14ac:dyDescent="0.25">
      <c r="A772" t="s">
        <v>26</v>
      </c>
      <c r="B772">
        <v>2</v>
      </c>
      <c r="C772">
        <v>2</v>
      </c>
      <c r="D772" t="s">
        <v>29</v>
      </c>
      <c r="E772">
        <v>32</v>
      </c>
      <c r="F772" t="str">
        <f t="shared" si="24"/>
        <v>30-49</v>
      </c>
      <c r="G772" t="s">
        <v>87</v>
      </c>
      <c r="H772" t="s">
        <v>28</v>
      </c>
      <c r="I772" t="str">
        <f t="shared" si="25"/>
        <v>Low Income</v>
      </c>
      <c r="J772" t="s">
        <v>41</v>
      </c>
      <c r="K772" t="s">
        <v>42</v>
      </c>
      <c r="L772" t="s">
        <v>71</v>
      </c>
      <c r="M772" t="s">
        <v>67</v>
      </c>
      <c r="N772" t="s">
        <v>32</v>
      </c>
      <c r="O772" t="s">
        <v>62</v>
      </c>
      <c r="P772" t="s">
        <v>53</v>
      </c>
      <c r="Q772" t="s">
        <v>35</v>
      </c>
      <c r="R772" t="s">
        <v>36</v>
      </c>
      <c r="S772" t="s">
        <v>36</v>
      </c>
      <c r="T772" t="s">
        <v>46</v>
      </c>
      <c r="U772" t="s">
        <v>38</v>
      </c>
      <c r="V772" t="s">
        <v>38</v>
      </c>
      <c r="W772" t="s">
        <v>38</v>
      </c>
      <c r="X772" t="s">
        <v>38</v>
      </c>
      <c r="Y772" t="s">
        <v>38</v>
      </c>
      <c r="Z772" t="s">
        <v>38</v>
      </c>
      <c r="AA772" t="s">
        <v>60</v>
      </c>
    </row>
    <row r="773" spans="1:27" x14ac:dyDescent="0.25">
      <c r="A773" t="s">
        <v>26</v>
      </c>
      <c r="B773">
        <v>4</v>
      </c>
      <c r="C773">
        <v>2</v>
      </c>
      <c r="D773" t="s">
        <v>29</v>
      </c>
      <c r="E773">
        <v>42</v>
      </c>
      <c r="F773" t="str">
        <f t="shared" si="24"/>
        <v>30-49</v>
      </c>
      <c r="G773" t="s">
        <v>87</v>
      </c>
      <c r="H773" t="s">
        <v>75</v>
      </c>
      <c r="I773" t="str">
        <f t="shared" si="25"/>
        <v>Middle Income</v>
      </c>
      <c r="J773" t="s">
        <v>41</v>
      </c>
      <c r="K773" t="s">
        <v>42</v>
      </c>
      <c r="L773" t="s">
        <v>71</v>
      </c>
      <c r="M773" t="s">
        <v>50</v>
      </c>
      <c r="N773" t="s">
        <v>51</v>
      </c>
      <c r="O773" t="s">
        <v>79</v>
      </c>
      <c r="P773" t="s">
        <v>89</v>
      </c>
      <c r="Q773" t="s">
        <v>35</v>
      </c>
      <c r="R773" t="s">
        <v>36</v>
      </c>
      <c r="S773" t="s">
        <v>36</v>
      </c>
      <c r="T773" t="s">
        <v>37</v>
      </c>
      <c r="U773" t="s">
        <v>38</v>
      </c>
      <c r="V773" t="s">
        <v>38</v>
      </c>
      <c r="W773" t="s">
        <v>38</v>
      </c>
      <c r="X773" t="s">
        <v>38</v>
      </c>
      <c r="Y773" t="s">
        <v>38</v>
      </c>
      <c r="Z773" t="s">
        <v>38</v>
      </c>
      <c r="AA773" t="s">
        <v>47</v>
      </c>
    </row>
    <row r="774" spans="1:27" x14ac:dyDescent="0.25">
      <c r="A774" t="s">
        <v>55</v>
      </c>
      <c r="B774">
        <v>4</v>
      </c>
      <c r="C774">
        <v>3</v>
      </c>
      <c r="D774" t="s">
        <v>41</v>
      </c>
      <c r="E774">
        <v>25</v>
      </c>
      <c r="F774" t="str">
        <f t="shared" si="24"/>
        <v>18-29</v>
      </c>
      <c r="G774" t="s">
        <v>27</v>
      </c>
      <c r="H774" t="s">
        <v>49</v>
      </c>
      <c r="I774" t="str">
        <f t="shared" si="25"/>
        <v>Middle Income</v>
      </c>
      <c r="J774" t="s">
        <v>41</v>
      </c>
      <c r="K774" t="s">
        <v>42</v>
      </c>
      <c r="L774" t="s">
        <v>71</v>
      </c>
      <c r="M774" t="s">
        <v>43</v>
      </c>
      <c r="N774" t="s">
        <v>32</v>
      </c>
      <c r="O774" t="s">
        <v>33</v>
      </c>
      <c r="P774" t="s">
        <v>53</v>
      </c>
      <c r="Q774" t="s">
        <v>73</v>
      </c>
      <c r="R774" t="s">
        <v>54</v>
      </c>
      <c r="S774" t="s">
        <v>54</v>
      </c>
      <c r="T774" t="s">
        <v>59</v>
      </c>
      <c r="U774" t="s">
        <v>38</v>
      </c>
      <c r="V774" t="s">
        <v>38</v>
      </c>
      <c r="W774" t="s">
        <v>38</v>
      </c>
      <c r="X774" t="s">
        <v>38</v>
      </c>
      <c r="Y774" t="s">
        <v>38</v>
      </c>
      <c r="Z774" t="s">
        <v>38</v>
      </c>
      <c r="AA774" t="s">
        <v>60</v>
      </c>
    </row>
    <row r="775" spans="1:27" x14ac:dyDescent="0.25">
      <c r="A775" t="s">
        <v>55</v>
      </c>
      <c r="B775">
        <v>3</v>
      </c>
      <c r="C775">
        <v>3</v>
      </c>
      <c r="D775" t="s">
        <v>29</v>
      </c>
      <c r="E775">
        <v>25</v>
      </c>
      <c r="F775" t="str">
        <f t="shared" si="24"/>
        <v>18-29</v>
      </c>
      <c r="G775" t="s">
        <v>27</v>
      </c>
      <c r="H775" t="s">
        <v>95</v>
      </c>
      <c r="I775" t="str">
        <f t="shared" si="25"/>
        <v>Low Income</v>
      </c>
      <c r="J775" t="s">
        <v>41</v>
      </c>
      <c r="K775" t="s">
        <v>42</v>
      </c>
      <c r="L775" t="s">
        <v>61</v>
      </c>
      <c r="M775" t="s">
        <v>67</v>
      </c>
      <c r="N775" t="s">
        <v>32</v>
      </c>
      <c r="O775" t="s">
        <v>33</v>
      </c>
      <c r="P775" t="s">
        <v>53</v>
      </c>
      <c r="Q775" t="s">
        <v>45</v>
      </c>
      <c r="R775" t="s">
        <v>54</v>
      </c>
      <c r="S775" t="s">
        <v>36</v>
      </c>
      <c r="T775" t="s">
        <v>37</v>
      </c>
      <c r="U775" t="s">
        <v>38</v>
      </c>
      <c r="V775" t="s">
        <v>34</v>
      </c>
      <c r="W775" t="s">
        <v>65</v>
      </c>
      <c r="X775" t="s">
        <v>38</v>
      </c>
      <c r="Y775" t="s">
        <v>38</v>
      </c>
      <c r="Z775" t="s">
        <v>38</v>
      </c>
      <c r="AA775" t="s">
        <v>60</v>
      </c>
    </row>
    <row r="776" spans="1:27" x14ac:dyDescent="0.25">
      <c r="A776" t="s">
        <v>48</v>
      </c>
      <c r="B776">
        <v>1</v>
      </c>
      <c r="C776">
        <v>1</v>
      </c>
      <c r="D776" t="s">
        <v>29</v>
      </c>
      <c r="E776">
        <v>50</v>
      </c>
      <c r="F776" t="str">
        <f t="shared" si="24"/>
        <v>50-64</v>
      </c>
      <c r="G776" t="s">
        <v>27</v>
      </c>
      <c r="H776" t="s">
        <v>49</v>
      </c>
      <c r="I776" t="str">
        <f t="shared" si="25"/>
        <v>Middle Income</v>
      </c>
      <c r="J776" t="s">
        <v>41</v>
      </c>
      <c r="K776" t="s">
        <v>42</v>
      </c>
      <c r="L776" t="s">
        <v>71</v>
      </c>
      <c r="M776" t="s">
        <v>43</v>
      </c>
      <c r="N776" t="s">
        <v>32</v>
      </c>
      <c r="O776" t="s">
        <v>33</v>
      </c>
      <c r="P776" t="s">
        <v>53</v>
      </c>
      <c r="Q776" t="s">
        <v>45</v>
      </c>
      <c r="R776" t="s">
        <v>36</v>
      </c>
      <c r="S776" t="s">
        <v>36</v>
      </c>
      <c r="T776" t="s">
        <v>46</v>
      </c>
      <c r="U776" t="s">
        <v>38</v>
      </c>
      <c r="V776" t="s">
        <v>38</v>
      </c>
      <c r="W776" t="s">
        <v>38</v>
      </c>
      <c r="X776" t="s">
        <v>38</v>
      </c>
      <c r="Y776" t="s">
        <v>38</v>
      </c>
      <c r="Z776" t="s">
        <v>38</v>
      </c>
      <c r="AA776" t="s">
        <v>60</v>
      </c>
    </row>
    <row r="777" spans="1:27" x14ac:dyDescent="0.25">
      <c r="A777" t="s">
        <v>26</v>
      </c>
      <c r="B777">
        <v>2</v>
      </c>
      <c r="C777">
        <v>2</v>
      </c>
      <c r="D777" t="s">
        <v>29</v>
      </c>
      <c r="E777">
        <v>29</v>
      </c>
      <c r="F777" t="str">
        <f t="shared" si="24"/>
        <v>18-29</v>
      </c>
      <c r="G777" t="s">
        <v>87</v>
      </c>
      <c r="H777" t="s">
        <v>28</v>
      </c>
      <c r="I777" t="str">
        <f t="shared" si="25"/>
        <v>Low Income</v>
      </c>
      <c r="J777" t="s">
        <v>41</v>
      </c>
      <c r="K777" t="s">
        <v>42</v>
      </c>
      <c r="L777" t="s">
        <v>71</v>
      </c>
      <c r="M777" t="s">
        <v>67</v>
      </c>
      <c r="N777" t="s">
        <v>32</v>
      </c>
      <c r="O777" t="s">
        <v>52</v>
      </c>
      <c r="P777" t="s">
        <v>68</v>
      </c>
      <c r="Q777" t="s">
        <v>45</v>
      </c>
      <c r="R777" t="s">
        <v>74</v>
      </c>
      <c r="S777" t="s">
        <v>64</v>
      </c>
      <c r="T777" t="s">
        <v>46</v>
      </c>
      <c r="U777" t="s">
        <v>38</v>
      </c>
      <c r="V777" t="s">
        <v>65</v>
      </c>
      <c r="W777" t="s">
        <v>38</v>
      </c>
      <c r="X777" t="s">
        <v>65</v>
      </c>
      <c r="Y777" t="s">
        <v>65</v>
      </c>
      <c r="Z777" t="s">
        <v>38</v>
      </c>
      <c r="AA777" t="s">
        <v>60</v>
      </c>
    </row>
    <row r="778" spans="1:27" x14ac:dyDescent="0.25">
      <c r="A778" t="s">
        <v>26</v>
      </c>
      <c r="B778">
        <v>2</v>
      </c>
      <c r="C778">
        <v>2</v>
      </c>
      <c r="D778" t="s">
        <v>29</v>
      </c>
      <c r="E778">
        <v>51</v>
      </c>
      <c r="F778" t="str">
        <f t="shared" si="24"/>
        <v>50-64</v>
      </c>
      <c r="G778" t="s">
        <v>27</v>
      </c>
      <c r="H778" t="s">
        <v>95</v>
      </c>
      <c r="I778" t="str">
        <f t="shared" si="25"/>
        <v>Low Income</v>
      </c>
      <c r="J778" t="s">
        <v>41</v>
      </c>
      <c r="K778" t="s">
        <v>84</v>
      </c>
      <c r="L778" t="s">
        <v>71</v>
      </c>
      <c r="M778" t="s">
        <v>50</v>
      </c>
      <c r="N778" t="s">
        <v>32</v>
      </c>
      <c r="O778" t="s">
        <v>62</v>
      </c>
      <c r="P778" t="s">
        <v>76</v>
      </c>
      <c r="Q778" t="s">
        <v>45</v>
      </c>
      <c r="R778" t="s">
        <v>74</v>
      </c>
      <c r="S778" t="s">
        <v>36</v>
      </c>
      <c r="T778" t="s">
        <v>37</v>
      </c>
      <c r="U778" t="s">
        <v>65</v>
      </c>
      <c r="V778" t="s">
        <v>38</v>
      </c>
      <c r="W778" t="s">
        <v>65</v>
      </c>
      <c r="X778" t="s">
        <v>65</v>
      </c>
      <c r="Y778" t="s">
        <v>65</v>
      </c>
      <c r="Z778" t="s">
        <v>65</v>
      </c>
      <c r="AA778" t="s">
        <v>39</v>
      </c>
    </row>
    <row r="779" spans="1:27" x14ac:dyDescent="0.25">
      <c r="A779" t="s">
        <v>26</v>
      </c>
      <c r="B779">
        <v>4</v>
      </c>
      <c r="C779">
        <v>4</v>
      </c>
      <c r="D779" t="s">
        <v>29</v>
      </c>
      <c r="E779">
        <v>46</v>
      </c>
      <c r="F779" t="str">
        <f t="shared" si="24"/>
        <v>30-49</v>
      </c>
      <c r="G779" t="s">
        <v>69</v>
      </c>
      <c r="H779" t="s">
        <v>82</v>
      </c>
      <c r="I779" t="str">
        <f t="shared" si="25"/>
        <v>High Income</v>
      </c>
      <c r="J779" t="s">
        <v>41</v>
      </c>
      <c r="K779" t="s">
        <v>42</v>
      </c>
      <c r="L779" t="s">
        <v>71</v>
      </c>
      <c r="M779" t="s">
        <v>31</v>
      </c>
      <c r="N779" t="s">
        <v>51</v>
      </c>
      <c r="O779" t="s">
        <v>33</v>
      </c>
      <c r="P779" t="s">
        <v>53</v>
      </c>
      <c r="Q779" t="s">
        <v>45</v>
      </c>
      <c r="R779" t="s">
        <v>36</v>
      </c>
      <c r="S779" t="s">
        <v>36</v>
      </c>
      <c r="T779" t="s">
        <v>37</v>
      </c>
      <c r="U779" t="s">
        <v>38</v>
      </c>
      <c r="V779" t="s">
        <v>65</v>
      </c>
      <c r="W779" t="s">
        <v>65</v>
      </c>
      <c r="X779" t="s">
        <v>38</v>
      </c>
      <c r="Y779" t="s">
        <v>38</v>
      </c>
      <c r="Z779" t="s">
        <v>38</v>
      </c>
      <c r="AA779" t="s">
        <v>60</v>
      </c>
    </row>
    <row r="780" spans="1:27" x14ac:dyDescent="0.25">
      <c r="A780" t="s">
        <v>26</v>
      </c>
      <c r="B780">
        <v>3</v>
      </c>
      <c r="C780">
        <v>3</v>
      </c>
      <c r="D780" t="s">
        <v>29</v>
      </c>
      <c r="E780">
        <v>43</v>
      </c>
      <c r="F780" t="str">
        <f t="shared" si="24"/>
        <v>30-49</v>
      </c>
      <c r="G780" t="s">
        <v>169</v>
      </c>
      <c r="H780" t="s">
        <v>49</v>
      </c>
      <c r="I780" t="str">
        <f t="shared" si="25"/>
        <v>Middle Income</v>
      </c>
      <c r="J780" t="s">
        <v>41</v>
      </c>
      <c r="K780" t="s">
        <v>42</v>
      </c>
      <c r="L780" t="s">
        <v>71</v>
      </c>
      <c r="M780" t="s">
        <v>31</v>
      </c>
      <c r="N780" t="s">
        <v>32</v>
      </c>
      <c r="O780" t="s">
        <v>62</v>
      </c>
      <c r="P780" t="s">
        <v>88</v>
      </c>
      <c r="Q780" t="s">
        <v>35</v>
      </c>
      <c r="R780" t="s">
        <v>74</v>
      </c>
      <c r="S780" t="s">
        <v>64</v>
      </c>
      <c r="T780" t="s">
        <v>81</v>
      </c>
      <c r="U780" t="s">
        <v>38</v>
      </c>
      <c r="V780" t="s">
        <v>65</v>
      </c>
      <c r="W780" t="s">
        <v>65</v>
      </c>
      <c r="X780" t="s">
        <v>38</v>
      </c>
      <c r="Y780" t="s">
        <v>38</v>
      </c>
      <c r="Z780" t="s">
        <v>38</v>
      </c>
      <c r="AA780" t="s">
        <v>39</v>
      </c>
    </row>
    <row r="781" spans="1:27" x14ac:dyDescent="0.25">
      <c r="A781" t="s">
        <v>48</v>
      </c>
      <c r="B781">
        <v>1</v>
      </c>
      <c r="C781">
        <v>1</v>
      </c>
      <c r="D781" t="s">
        <v>29</v>
      </c>
      <c r="E781">
        <v>62</v>
      </c>
      <c r="F781" t="str">
        <f t="shared" si="24"/>
        <v>50-64</v>
      </c>
      <c r="G781" t="s">
        <v>87</v>
      </c>
      <c r="H781" t="s">
        <v>66</v>
      </c>
      <c r="I781" t="str">
        <f t="shared" si="25"/>
        <v>Refused</v>
      </c>
      <c r="J781" t="s">
        <v>41</v>
      </c>
      <c r="K781" t="s">
        <v>42</v>
      </c>
      <c r="L781" t="s">
        <v>71</v>
      </c>
      <c r="M781" t="s">
        <v>31</v>
      </c>
      <c r="N781" t="s">
        <v>32</v>
      </c>
      <c r="O781" t="s">
        <v>33</v>
      </c>
      <c r="P781" t="s">
        <v>63</v>
      </c>
      <c r="Q781" t="s">
        <v>45</v>
      </c>
      <c r="R781" t="s">
        <v>74</v>
      </c>
      <c r="S781" t="s">
        <v>36</v>
      </c>
      <c r="T781" t="s">
        <v>46</v>
      </c>
      <c r="U781" t="s">
        <v>38</v>
      </c>
      <c r="V781" t="s">
        <v>38</v>
      </c>
      <c r="W781" t="s">
        <v>38</v>
      </c>
      <c r="X781" t="s">
        <v>38</v>
      </c>
      <c r="Y781" t="s">
        <v>38</v>
      </c>
      <c r="Z781" t="s">
        <v>38</v>
      </c>
      <c r="AA781" t="s">
        <v>39</v>
      </c>
    </row>
    <row r="782" spans="1:27" x14ac:dyDescent="0.25">
      <c r="A782" t="s">
        <v>26</v>
      </c>
      <c r="B782">
        <v>2</v>
      </c>
      <c r="C782">
        <v>2</v>
      </c>
      <c r="D782" t="s">
        <v>29</v>
      </c>
      <c r="E782">
        <v>49</v>
      </c>
      <c r="F782" t="str">
        <f t="shared" si="24"/>
        <v>30-49</v>
      </c>
      <c r="G782" t="s">
        <v>87</v>
      </c>
      <c r="H782" t="s">
        <v>102</v>
      </c>
      <c r="I782" t="s">
        <v>176</v>
      </c>
      <c r="J782" t="s">
        <v>29</v>
      </c>
      <c r="K782" t="s">
        <v>30</v>
      </c>
      <c r="L782" t="s">
        <v>71</v>
      </c>
      <c r="M782" t="s">
        <v>67</v>
      </c>
      <c r="N782" t="s">
        <v>51</v>
      </c>
      <c r="O782" t="s">
        <v>52</v>
      </c>
      <c r="P782" t="s">
        <v>72</v>
      </c>
      <c r="Q782" t="s">
        <v>35</v>
      </c>
      <c r="R782" t="s">
        <v>54</v>
      </c>
      <c r="S782" t="s">
        <v>64</v>
      </c>
      <c r="T782" t="s">
        <v>59</v>
      </c>
      <c r="U782" t="s">
        <v>65</v>
      </c>
      <c r="V782" t="s">
        <v>65</v>
      </c>
      <c r="W782" t="s">
        <v>65</v>
      </c>
      <c r="X782" t="s">
        <v>65</v>
      </c>
      <c r="Y782" t="s">
        <v>38</v>
      </c>
      <c r="Z782" t="s">
        <v>38</v>
      </c>
      <c r="AA782" t="s">
        <v>60</v>
      </c>
    </row>
    <row r="783" spans="1:27" x14ac:dyDescent="0.25">
      <c r="A783" t="s">
        <v>26</v>
      </c>
      <c r="B783">
        <v>3</v>
      </c>
      <c r="C783">
        <v>3</v>
      </c>
      <c r="D783" t="s">
        <v>29</v>
      </c>
      <c r="E783">
        <v>67</v>
      </c>
      <c r="F783" t="str">
        <f t="shared" si="24"/>
        <v>65+</v>
      </c>
      <c r="G783" t="s">
        <v>169</v>
      </c>
      <c r="H783" t="s">
        <v>49</v>
      </c>
      <c r="I783" t="str">
        <f t="shared" si="25"/>
        <v>Middle Income</v>
      </c>
      <c r="J783" t="s">
        <v>41</v>
      </c>
      <c r="K783" t="s">
        <v>42</v>
      </c>
      <c r="L783" t="s">
        <v>71</v>
      </c>
      <c r="M783" t="s">
        <v>57</v>
      </c>
      <c r="N783" t="s">
        <v>32</v>
      </c>
      <c r="O783" t="s">
        <v>52</v>
      </c>
      <c r="P783" t="s">
        <v>68</v>
      </c>
      <c r="Q783" t="s">
        <v>73</v>
      </c>
      <c r="R783" t="s">
        <v>36</v>
      </c>
      <c r="S783" t="s">
        <v>36</v>
      </c>
      <c r="T783" t="s">
        <v>46</v>
      </c>
      <c r="U783" t="s">
        <v>65</v>
      </c>
      <c r="V783" t="s">
        <v>65</v>
      </c>
      <c r="W783" t="s">
        <v>65</v>
      </c>
      <c r="X783" t="s">
        <v>65</v>
      </c>
      <c r="Y783" t="s">
        <v>65</v>
      </c>
      <c r="Z783" t="s">
        <v>38</v>
      </c>
      <c r="AA783" t="s">
        <v>47</v>
      </c>
    </row>
    <row r="784" spans="1:27" x14ac:dyDescent="0.25">
      <c r="A784" t="s">
        <v>26</v>
      </c>
      <c r="B784">
        <v>2</v>
      </c>
      <c r="C784">
        <v>2</v>
      </c>
      <c r="D784" t="s">
        <v>29</v>
      </c>
      <c r="E784">
        <v>46</v>
      </c>
      <c r="F784" t="str">
        <f t="shared" si="24"/>
        <v>30-49</v>
      </c>
      <c r="G784" t="s">
        <v>169</v>
      </c>
      <c r="H784" t="s">
        <v>49</v>
      </c>
      <c r="I784" t="str">
        <f t="shared" si="25"/>
        <v>Middle Income</v>
      </c>
      <c r="J784" t="s">
        <v>41</v>
      </c>
      <c r="K784" t="s">
        <v>42</v>
      </c>
      <c r="L784" t="s">
        <v>71</v>
      </c>
      <c r="M784" t="s">
        <v>67</v>
      </c>
      <c r="N784" t="s">
        <v>32</v>
      </c>
      <c r="O784" t="s">
        <v>90</v>
      </c>
      <c r="P784" t="s">
        <v>92</v>
      </c>
      <c r="Q784" t="s">
        <v>45</v>
      </c>
      <c r="R784" t="s">
        <v>36</v>
      </c>
      <c r="S784" t="s">
        <v>36</v>
      </c>
      <c r="T784" t="s">
        <v>46</v>
      </c>
      <c r="U784" t="s">
        <v>65</v>
      </c>
      <c r="V784" t="s">
        <v>38</v>
      </c>
      <c r="W784" t="s">
        <v>38</v>
      </c>
      <c r="X784" t="s">
        <v>38</v>
      </c>
      <c r="Y784" t="s">
        <v>38</v>
      </c>
      <c r="Z784" t="s">
        <v>38</v>
      </c>
      <c r="AA784" t="s">
        <v>60</v>
      </c>
    </row>
    <row r="785" spans="1:27" x14ac:dyDescent="0.25">
      <c r="A785" t="s">
        <v>83</v>
      </c>
      <c r="B785">
        <v>1</v>
      </c>
      <c r="C785">
        <v>1</v>
      </c>
      <c r="D785" t="s">
        <v>29</v>
      </c>
      <c r="E785">
        <v>41</v>
      </c>
      <c r="F785" t="str">
        <f t="shared" si="24"/>
        <v>30-49</v>
      </c>
      <c r="G785" t="s">
        <v>169</v>
      </c>
      <c r="H785" t="s">
        <v>49</v>
      </c>
      <c r="I785" t="str">
        <f t="shared" si="25"/>
        <v>Middle Income</v>
      </c>
      <c r="J785" t="s">
        <v>41</v>
      </c>
      <c r="K785" t="s">
        <v>42</v>
      </c>
      <c r="L785" t="s">
        <v>71</v>
      </c>
      <c r="M785" t="s">
        <v>43</v>
      </c>
      <c r="N785" t="s">
        <v>51</v>
      </c>
      <c r="O785" t="s">
        <v>115</v>
      </c>
      <c r="P785" t="s">
        <v>76</v>
      </c>
      <c r="Q785" t="s">
        <v>45</v>
      </c>
      <c r="R785" t="s">
        <v>36</v>
      </c>
      <c r="S785" t="s">
        <v>36</v>
      </c>
      <c r="T785" t="s">
        <v>37</v>
      </c>
      <c r="U785" t="s">
        <v>38</v>
      </c>
      <c r="V785" t="s">
        <v>34</v>
      </c>
      <c r="W785" t="s">
        <v>34</v>
      </c>
      <c r="X785" t="s">
        <v>34</v>
      </c>
      <c r="Y785" t="s">
        <v>38</v>
      </c>
      <c r="Z785" t="s">
        <v>34</v>
      </c>
      <c r="AA785" t="s">
        <v>60</v>
      </c>
    </row>
    <row r="786" spans="1:27" x14ac:dyDescent="0.25">
      <c r="A786" t="s">
        <v>26</v>
      </c>
      <c r="B786">
        <v>2</v>
      </c>
      <c r="C786">
        <v>2</v>
      </c>
      <c r="D786" t="s">
        <v>29</v>
      </c>
      <c r="E786">
        <v>48</v>
      </c>
      <c r="F786" t="str">
        <f t="shared" si="24"/>
        <v>30-49</v>
      </c>
      <c r="G786" t="s">
        <v>168</v>
      </c>
      <c r="H786" t="s">
        <v>75</v>
      </c>
      <c r="I786" t="str">
        <f t="shared" si="25"/>
        <v>Middle Income</v>
      </c>
      <c r="J786" t="s">
        <v>41</v>
      </c>
      <c r="K786" t="s">
        <v>42</v>
      </c>
      <c r="L786" t="s">
        <v>71</v>
      </c>
      <c r="M786" t="s">
        <v>43</v>
      </c>
      <c r="N786" t="s">
        <v>32</v>
      </c>
      <c r="O786" t="s">
        <v>52</v>
      </c>
      <c r="P786" t="s">
        <v>114</v>
      </c>
      <c r="Q786" t="s">
        <v>45</v>
      </c>
      <c r="R786" t="s">
        <v>36</v>
      </c>
      <c r="S786" t="s">
        <v>36</v>
      </c>
      <c r="T786" t="s">
        <v>37</v>
      </c>
      <c r="U786" t="s">
        <v>38</v>
      </c>
      <c r="V786" t="s">
        <v>65</v>
      </c>
      <c r="W786" t="s">
        <v>65</v>
      </c>
      <c r="X786" t="s">
        <v>65</v>
      </c>
      <c r="Y786" t="s">
        <v>38</v>
      </c>
      <c r="Z786" t="s">
        <v>38</v>
      </c>
      <c r="AA786" t="s">
        <v>47</v>
      </c>
    </row>
    <row r="787" spans="1:27" x14ac:dyDescent="0.25">
      <c r="A787" t="s">
        <v>26</v>
      </c>
      <c r="B787">
        <v>4</v>
      </c>
      <c r="C787">
        <v>4</v>
      </c>
      <c r="D787" t="s">
        <v>29</v>
      </c>
      <c r="E787">
        <v>46</v>
      </c>
      <c r="F787" t="str">
        <f t="shared" si="24"/>
        <v>30-49</v>
      </c>
      <c r="G787" t="s">
        <v>87</v>
      </c>
      <c r="H787" t="s">
        <v>94</v>
      </c>
      <c r="I787" t="str">
        <f t="shared" si="25"/>
        <v>Low Income</v>
      </c>
      <c r="J787" t="s">
        <v>41</v>
      </c>
      <c r="K787" t="s">
        <v>42</v>
      </c>
      <c r="L787" t="s">
        <v>71</v>
      </c>
      <c r="M787" t="s">
        <v>67</v>
      </c>
      <c r="N787" t="s">
        <v>51</v>
      </c>
      <c r="O787" t="s">
        <v>99</v>
      </c>
      <c r="P787" t="s">
        <v>72</v>
      </c>
      <c r="Q787" t="s">
        <v>73</v>
      </c>
      <c r="R787" t="s">
        <v>74</v>
      </c>
      <c r="S787" t="s">
        <v>64</v>
      </c>
      <c r="T787" t="s">
        <v>37</v>
      </c>
      <c r="U787" t="s">
        <v>65</v>
      </c>
      <c r="V787" t="s">
        <v>38</v>
      </c>
      <c r="W787" t="s">
        <v>65</v>
      </c>
      <c r="X787" t="s">
        <v>65</v>
      </c>
      <c r="Y787" t="s">
        <v>38</v>
      </c>
      <c r="Z787" t="s">
        <v>34</v>
      </c>
      <c r="AA787" t="s">
        <v>39</v>
      </c>
    </row>
    <row r="788" spans="1:27" x14ac:dyDescent="0.25">
      <c r="A788" t="s">
        <v>26</v>
      </c>
      <c r="B788">
        <v>4</v>
      </c>
      <c r="C788">
        <v>3</v>
      </c>
      <c r="D788" t="s">
        <v>29</v>
      </c>
      <c r="E788">
        <v>42</v>
      </c>
      <c r="F788" t="str">
        <f t="shared" si="24"/>
        <v>30-49</v>
      </c>
      <c r="G788" t="s">
        <v>27</v>
      </c>
      <c r="H788" t="s">
        <v>28</v>
      </c>
      <c r="I788" t="str">
        <f t="shared" si="25"/>
        <v>Low Income</v>
      </c>
      <c r="J788" t="s">
        <v>41</v>
      </c>
      <c r="K788" t="s">
        <v>84</v>
      </c>
      <c r="L788" t="s">
        <v>71</v>
      </c>
      <c r="M788" t="s">
        <v>57</v>
      </c>
      <c r="N788" t="s">
        <v>32</v>
      </c>
      <c r="O788" t="s">
        <v>62</v>
      </c>
      <c r="P788" t="s">
        <v>53</v>
      </c>
      <c r="Q788" t="s">
        <v>35</v>
      </c>
      <c r="R788" t="s">
        <v>54</v>
      </c>
      <c r="S788" t="s">
        <v>54</v>
      </c>
      <c r="T788" t="s">
        <v>46</v>
      </c>
      <c r="U788" t="s">
        <v>38</v>
      </c>
      <c r="V788" t="s">
        <v>38</v>
      </c>
      <c r="W788" t="s">
        <v>38</v>
      </c>
      <c r="X788" t="s">
        <v>38</v>
      </c>
      <c r="Y788" t="s">
        <v>38</v>
      </c>
      <c r="Z788" t="s">
        <v>38</v>
      </c>
      <c r="AA788" t="s">
        <v>47</v>
      </c>
    </row>
    <row r="789" spans="1:27" x14ac:dyDescent="0.25">
      <c r="A789" t="s">
        <v>26</v>
      </c>
      <c r="B789">
        <v>2</v>
      </c>
      <c r="C789">
        <v>2</v>
      </c>
      <c r="D789" t="s">
        <v>29</v>
      </c>
      <c r="E789">
        <v>41</v>
      </c>
      <c r="F789" t="str">
        <f t="shared" si="24"/>
        <v>30-49</v>
      </c>
      <c r="G789" t="s">
        <v>69</v>
      </c>
      <c r="H789" t="s">
        <v>49</v>
      </c>
      <c r="I789" t="str">
        <f t="shared" si="25"/>
        <v>Middle Income</v>
      </c>
      <c r="J789" t="s">
        <v>41</v>
      </c>
      <c r="K789" t="s">
        <v>42</v>
      </c>
      <c r="L789" t="s">
        <v>71</v>
      </c>
      <c r="M789" t="s">
        <v>43</v>
      </c>
      <c r="N789" t="s">
        <v>51</v>
      </c>
      <c r="O789" t="s">
        <v>62</v>
      </c>
      <c r="P789" t="s">
        <v>63</v>
      </c>
      <c r="Q789" t="s">
        <v>45</v>
      </c>
      <c r="R789" t="s">
        <v>74</v>
      </c>
      <c r="S789" t="s">
        <v>64</v>
      </c>
      <c r="T789" t="s">
        <v>46</v>
      </c>
      <c r="U789" t="s">
        <v>65</v>
      </c>
      <c r="V789" t="s">
        <v>65</v>
      </c>
      <c r="W789" t="s">
        <v>65</v>
      </c>
      <c r="X789" t="s">
        <v>38</v>
      </c>
      <c r="Y789" t="s">
        <v>38</v>
      </c>
      <c r="Z789" t="s">
        <v>65</v>
      </c>
      <c r="AA789" t="s">
        <v>60</v>
      </c>
    </row>
    <row r="790" spans="1:27" x14ac:dyDescent="0.25">
      <c r="A790" t="s">
        <v>26</v>
      </c>
      <c r="B790">
        <v>5</v>
      </c>
      <c r="C790">
        <v>3</v>
      </c>
      <c r="D790" t="s">
        <v>29</v>
      </c>
      <c r="E790">
        <v>47</v>
      </c>
      <c r="F790" t="str">
        <f t="shared" si="24"/>
        <v>30-49</v>
      </c>
      <c r="G790" t="s">
        <v>169</v>
      </c>
      <c r="H790" t="s">
        <v>28</v>
      </c>
      <c r="I790" t="str">
        <f t="shared" si="25"/>
        <v>Low Income</v>
      </c>
      <c r="J790" t="s">
        <v>41</v>
      </c>
      <c r="K790" t="s">
        <v>42</v>
      </c>
      <c r="L790" t="s">
        <v>71</v>
      </c>
      <c r="M790" t="s">
        <v>67</v>
      </c>
      <c r="N790" t="s">
        <v>32</v>
      </c>
      <c r="O790" t="s">
        <v>104</v>
      </c>
      <c r="P790" t="s">
        <v>53</v>
      </c>
      <c r="Q790" t="s">
        <v>35</v>
      </c>
      <c r="R790" t="s">
        <v>36</v>
      </c>
      <c r="S790" t="s">
        <v>36</v>
      </c>
      <c r="T790" t="s">
        <v>46</v>
      </c>
      <c r="U790" t="s">
        <v>38</v>
      </c>
      <c r="V790" t="s">
        <v>38</v>
      </c>
      <c r="W790" t="s">
        <v>38</v>
      </c>
      <c r="X790" t="s">
        <v>38</v>
      </c>
      <c r="Y790" t="s">
        <v>38</v>
      </c>
      <c r="Z790" t="s">
        <v>38</v>
      </c>
      <c r="AA790" t="s">
        <v>47</v>
      </c>
    </row>
    <row r="791" spans="1:27" x14ac:dyDescent="0.25">
      <c r="A791" t="s">
        <v>26</v>
      </c>
      <c r="B791">
        <v>3</v>
      </c>
      <c r="C791">
        <v>3</v>
      </c>
      <c r="D791" t="s">
        <v>29</v>
      </c>
      <c r="E791">
        <v>43</v>
      </c>
      <c r="F791" t="str">
        <f t="shared" si="24"/>
        <v>30-49</v>
      </c>
      <c r="G791" t="s">
        <v>105</v>
      </c>
      <c r="H791" t="s">
        <v>56</v>
      </c>
      <c r="I791" t="str">
        <f t="shared" si="25"/>
        <v>Low Income</v>
      </c>
      <c r="J791" t="s">
        <v>29</v>
      </c>
      <c r="K791" t="s">
        <v>107</v>
      </c>
      <c r="L791" t="s">
        <v>85</v>
      </c>
      <c r="M791" t="s">
        <v>67</v>
      </c>
      <c r="N791" t="s">
        <v>51</v>
      </c>
      <c r="O791" t="s">
        <v>90</v>
      </c>
      <c r="P791" t="s">
        <v>68</v>
      </c>
      <c r="Q791" t="s">
        <v>45</v>
      </c>
      <c r="R791" t="s">
        <v>36</v>
      </c>
      <c r="S791" t="s">
        <v>36</v>
      </c>
      <c r="T791" t="s">
        <v>46</v>
      </c>
      <c r="U791" t="s">
        <v>38</v>
      </c>
      <c r="V791" t="s">
        <v>38</v>
      </c>
      <c r="W791" t="s">
        <v>38</v>
      </c>
      <c r="X791" t="s">
        <v>38</v>
      </c>
      <c r="Y791" t="s">
        <v>38</v>
      </c>
      <c r="Z791" t="s">
        <v>38</v>
      </c>
      <c r="AA791" t="s">
        <v>60</v>
      </c>
    </row>
    <row r="792" spans="1:27" x14ac:dyDescent="0.25">
      <c r="A792" t="s">
        <v>55</v>
      </c>
      <c r="B792">
        <v>4</v>
      </c>
      <c r="C792">
        <v>4</v>
      </c>
      <c r="D792" t="s">
        <v>29</v>
      </c>
      <c r="E792">
        <v>19</v>
      </c>
      <c r="F792" t="str">
        <f t="shared" si="24"/>
        <v>18-29</v>
      </c>
      <c r="G792" t="s">
        <v>27</v>
      </c>
      <c r="H792" t="s">
        <v>75</v>
      </c>
      <c r="I792" t="str">
        <f t="shared" si="25"/>
        <v>Middle Income</v>
      </c>
      <c r="J792" t="s">
        <v>41</v>
      </c>
      <c r="K792" t="s">
        <v>84</v>
      </c>
      <c r="L792" t="s">
        <v>71</v>
      </c>
      <c r="M792" t="s">
        <v>67</v>
      </c>
      <c r="N792" t="s">
        <v>32</v>
      </c>
      <c r="O792" t="s">
        <v>62</v>
      </c>
      <c r="P792" t="s">
        <v>93</v>
      </c>
      <c r="Q792" t="s">
        <v>45</v>
      </c>
      <c r="R792" t="s">
        <v>36</v>
      </c>
      <c r="S792" t="s">
        <v>64</v>
      </c>
      <c r="T792" t="s">
        <v>37</v>
      </c>
      <c r="U792" t="s">
        <v>38</v>
      </c>
      <c r="V792" t="s">
        <v>38</v>
      </c>
      <c r="W792" t="s">
        <v>38</v>
      </c>
      <c r="X792" t="s">
        <v>38</v>
      </c>
      <c r="Y792" t="s">
        <v>38</v>
      </c>
      <c r="Z792" t="s">
        <v>65</v>
      </c>
      <c r="AA792" t="s">
        <v>39</v>
      </c>
    </row>
    <row r="793" spans="1:27" x14ac:dyDescent="0.25">
      <c r="A793" t="s">
        <v>83</v>
      </c>
      <c r="B793">
        <v>3</v>
      </c>
      <c r="C793">
        <v>3</v>
      </c>
      <c r="D793" t="s">
        <v>29</v>
      </c>
      <c r="E793">
        <v>32</v>
      </c>
      <c r="F793" t="str">
        <f t="shared" si="24"/>
        <v>30-49</v>
      </c>
      <c r="G793" t="s">
        <v>87</v>
      </c>
      <c r="H793" t="s">
        <v>56</v>
      </c>
      <c r="I793" t="str">
        <f t="shared" si="25"/>
        <v>Low Income</v>
      </c>
      <c r="J793" t="s">
        <v>41</v>
      </c>
      <c r="K793" t="s">
        <v>42</v>
      </c>
      <c r="L793" t="s">
        <v>71</v>
      </c>
      <c r="M793" t="s">
        <v>57</v>
      </c>
      <c r="N793" t="s">
        <v>51</v>
      </c>
      <c r="O793" t="s">
        <v>90</v>
      </c>
      <c r="P793" t="s">
        <v>34</v>
      </c>
      <c r="Q793" t="s">
        <v>45</v>
      </c>
      <c r="R793" t="s">
        <v>36</v>
      </c>
      <c r="S793" t="s">
        <v>36</v>
      </c>
      <c r="T793" t="s">
        <v>59</v>
      </c>
      <c r="U793" t="s">
        <v>38</v>
      </c>
      <c r="V793" t="s">
        <v>38</v>
      </c>
      <c r="W793" t="s">
        <v>38</v>
      </c>
      <c r="X793" t="s">
        <v>65</v>
      </c>
      <c r="Y793" t="s">
        <v>38</v>
      </c>
      <c r="Z793" t="s">
        <v>38</v>
      </c>
      <c r="AA793" t="s">
        <v>39</v>
      </c>
    </row>
    <row r="794" spans="1:27" x14ac:dyDescent="0.25">
      <c r="A794" t="s">
        <v>97</v>
      </c>
      <c r="B794">
        <v>3</v>
      </c>
      <c r="C794">
        <v>3</v>
      </c>
      <c r="D794" t="s">
        <v>29</v>
      </c>
      <c r="E794">
        <v>63</v>
      </c>
      <c r="F794" t="str">
        <f t="shared" si="24"/>
        <v>50-64</v>
      </c>
      <c r="G794" t="s">
        <v>91</v>
      </c>
      <c r="H794" t="s">
        <v>49</v>
      </c>
      <c r="I794" t="str">
        <f t="shared" si="25"/>
        <v>Middle Income</v>
      </c>
      <c r="J794" t="s">
        <v>41</v>
      </c>
      <c r="K794" t="s">
        <v>42</v>
      </c>
      <c r="L794" t="s">
        <v>71</v>
      </c>
      <c r="M794" t="s">
        <v>43</v>
      </c>
      <c r="N794" t="s">
        <v>51</v>
      </c>
      <c r="O794" t="s">
        <v>52</v>
      </c>
      <c r="P794" t="s">
        <v>68</v>
      </c>
      <c r="Q794" t="s">
        <v>45</v>
      </c>
      <c r="R794" t="s">
        <v>36</v>
      </c>
      <c r="S794" t="s">
        <v>36</v>
      </c>
      <c r="T794" t="s">
        <v>37</v>
      </c>
      <c r="U794" t="s">
        <v>65</v>
      </c>
      <c r="V794" t="s">
        <v>38</v>
      </c>
      <c r="W794" t="s">
        <v>38</v>
      </c>
      <c r="X794" t="s">
        <v>38</v>
      </c>
      <c r="Y794" t="s">
        <v>65</v>
      </c>
      <c r="Z794" t="s">
        <v>65</v>
      </c>
      <c r="AA794" t="s">
        <v>60</v>
      </c>
    </row>
    <row r="795" spans="1:27" x14ac:dyDescent="0.25">
      <c r="A795" t="s">
        <v>83</v>
      </c>
      <c r="B795" t="s">
        <v>66</v>
      </c>
      <c r="C795" t="s">
        <v>66</v>
      </c>
      <c r="D795" t="s">
        <v>29</v>
      </c>
      <c r="E795">
        <v>40</v>
      </c>
      <c r="F795" t="str">
        <f t="shared" si="24"/>
        <v>30-49</v>
      </c>
      <c r="G795" t="s">
        <v>69</v>
      </c>
      <c r="H795" t="s">
        <v>70</v>
      </c>
      <c r="I795" t="str">
        <f t="shared" si="25"/>
        <v>High Income</v>
      </c>
      <c r="J795" t="s">
        <v>29</v>
      </c>
      <c r="K795" t="s">
        <v>107</v>
      </c>
      <c r="L795" t="s">
        <v>71</v>
      </c>
      <c r="M795" t="s">
        <v>67</v>
      </c>
      <c r="N795" t="s">
        <v>32</v>
      </c>
      <c r="O795" t="s">
        <v>52</v>
      </c>
      <c r="P795" t="s">
        <v>53</v>
      </c>
      <c r="Q795" t="s">
        <v>73</v>
      </c>
      <c r="R795" t="s">
        <v>74</v>
      </c>
      <c r="S795" t="s">
        <v>36</v>
      </c>
      <c r="T795" t="s">
        <v>59</v>
      </c>
      <c r="U795" t="s">
        <v>65</v>
      </c>
      <c r="V795" t="s">
        <v>65</v>
      </c>
      <c r="W795" t="s">
        <v>65</v>
      </c>
      <c r="X795" t="s">
        <v>38</v>
      </c>
      <c r="Y795" t="s">
        <v>38</v>
      </c>
      <c r="Z795" t="s">
        <v>38</v>
      </c>
      <c r="AA795" t="s">
        <v>47</v>
      </c>
    </row>
    <row r="796" spans="1:27" x14ac:dyDescent="0.25">
      <c r="A796" t="s">
        <v>97</v>
      </c>
      <c r="B796">
        <v>2</v>
      </c>
      <c r="C796">
        <v>2</v>
      </c>
      <c r="D796" t="s">
        <v>29</v>
      </c>
      <c r="E796">
        <v>25</v>
      </c>
      <c r="F796" t="str">
        <f t="shared" si="24"/>
        <v>18-29</v>
      </c>
      <c r="G796" t="s">
        <v>168</v>
      </c>
      <c r="H796" t="s">
        <v>95</v>
      </c>
      <c r="I796" t="str">
        <f t="shared" si="25"/>
        <v>Low Income</v>
      </c>
      <c r="J796" t="s">
        <v>41</v>
      </c>
      <c r="K796" t="s">
        <v>42</v>
      </c>
      <c r="L796" t="s">
        <v>71</v>
      </c>
      <c r="M796" t="s">
        <v>67</v>
      </c>
      <c r="N796" t="s">
        <v>32</v>
      </c>
      <c r="O796" t="s">
        <v>99</v>
      </c>
      <c r="P796" t="s">
        <v>114</v>
      </c>
      <c r="Q796" t="s">
        <v>45</v>
      </c>
      <c r="R796" t="s">
        <v>36</v>
      </c>
      <c r="S796" t="s">
        <v>36</v>
      </c>
      <c r="T796" t="s">
        <v>37</v>
      </c>
      <c r="U796" t="s">
        <v>65</v>
      </c>
      <c r="V796" t="s">
        <v>38</v>
      </c>
      <c r="W796" t="s">
        <v>65</v>
      </c>
      <c r="X796" t="s">
        <v>38</v>
      </c>
      <c r="Y796" t="s">
        <v>65</v>
      </c>
      <c r="Z796" t="s">
        <v>38</v>
      </c>
      <c r="AA796" t="s">
        <v>39</v>
      </c>
    </row>
    <row r="797" spans="1:27" x14ac:dyDescent="0.25">
      <c r="A797" t="s">
        <v>26</v>
      </c>
      <c r="B797">
        <v>4</v>
      </c>
      <c r="C797">
        <v>4</v>
      </c>
      <c r="D797" t="s">
        <v>29</v>
      </c>
      <c r="E797">
        <v>54</v>
      </c>
      <c r="F797" t="str">
        <f t="shared" si="24"/>
        <v>50-64</v>
      </c>
      <c r="G797" t="s">
        <v>168</v>
      </c>
      <c r="H797" t="s">
        <v>49</v>
      </c>
      <c r="I797" t="str">
        <f t="shared" si="25"/>
        <v>Middle Income</v>
      </c>
      <c r="J797" t="s">
        <v>41</v>
      </c>
      <c r="K797" t="s">
        <v>42</v>
      </c>
      <c r="L797" t="s">
        <v>71</v>
      </c>
      <c r="M797" t="s">
        <v>50</v>
      </c>
      <c r="N797" t="s">
        <v>32</v>
      </c>
      <c r="O797" t="s">
        <v>62</v>
      </c>
      <c r="P797" t="s">
        <v>68</v>
      </c>
      <c r="Q797" t="s">
        <v>45</v>
      </c>
      <c r="R797" t="s">
        <v>36</v>
      </c>
      <c r="S797" t="s">
        <v>36</v>
      </c>
      <c r="T797" t="s">
        <v>46</v>
      </c>
      <c r="U797" t="s">
        <v>38</v>
      </c>
      <c r="V797" t="s">
        <v>38</v>
      </c>
      <c r="W797" t="s">
        <v>38</v>
      </c>
      <c r="X797" t="s">
        <v>38</v>
      </c>
      <c r="Y797" t="s">
        <v>38</v>
      </c>
      <c r="Z797" t="s">
        <v>65</v>
      </c>
      <c r="AA797" t="s">
        <v>47</v>
      </c>
    </row>
    <row r="798" spans="1:27" x14ac:dyDescent="0.25">
      <c r="A798" t="s">
        <v>26</v>
      </c>
      <c r="B798" t="s">
        <v>66</v>
      </c>
      <c r="C798" t="s">
        <v>66</v>
      </c>
      <c r="D798" t="s">
        <v>29</v>
      </c>
      <c r="E798">
        <v>25</v>
      </c>
      <c r="F798" t="str">
        <f t="shared" si="24"/>
        <v>18-29</v>
      </c>
      <c r="G798" t="s">
        <v>69</v>
      </c>
      <c r="H798" t="s">
        <v>82</v>
      </c>
      <c r="I798" t="str">
        <f t="shared" si="25"/>
        <v>High Income</v>
      </c>
      <c r="J798" t="s">
        <v>41</v>
      </c>
      <c r="K798" t="s">
        <v>122</v>
      </c>
      <c r="L798" t="s">
        <v>71</v>
      </c>
      <c r="M798" t="s">
        <v>43</v>
      </c>
      <c r="N798" t="s">
        <v>32</v>
      </c>
      <c r="O798" t="s">
        <v>62</v>
      </c>
      <c r="P798" t="s">
        <v>44</v>
      </c>
      <c r="Q798" t="s">
        <v>45</v>
      </c>
      <c r="R798" t="s">
        <v>86</v>
      </c>
      <c r="S798" t="s">
        <v>86</v>
      </c>
      <c r="T798" t="s">
        <v>59</v>
      </c>
      <c r="U798" t="s">
        <v>65</v>
      </c>
      <c r="V798" t="s">
        <v>65</v>
      </c>
      <c r="W798" t="s">
        <v>65</v>
      </c>
      <c r="X798" t="s">
        <v>65</v>
      </c>
      <c r="Y798" t="s">
        <v>65</v>
      </c>
      <c r="Z798" t="s">
        <v>65</v>
      </c>
      <c r="AA798" t="s">
        <v>47</v>
      </c>
    </row>
    <row r="799" spans="1:27" x14ac:dyDescent="0.25">
      <c r="A799" t="s">
        <v>26</v>
      </c>
      <c r="B799">
        <v>5</v>
      </c>
      <c r="C799">
        <v>4</v>
      </c>
      <c r="D799" t="s">
        <v>29</v>
      </c>
      <c r="E799">
        <v>57</v>
      </c>
      <c r="F799" t="str">
        <f t="shared" si="24"/>
        <v>50-64</v>
      </c>
      <c r="G799" t="s">
        <v>27</v>
      </c>
      <c r="H799" t="s">
        <v>75</v>
      </c>
      <c r="I799" t="str">
        <f t="shared" si="25"/>
        <v>Middle Income</v>
      </c>
      <c r="J799" t="s">
        <v>41</v>
      </c>
      <c r="K799" t="s">
        <v>42</v>
      </c>
      <c r="L799" t="s">
        <v>71</v>
      </c>
      <c r="M799" t="s">
        <v>31</v>
      </c>
      <c r="N799" t="s">
        <v>32</v>
      </c>
      <c r="O799" t="s">
        <v>127</v>
      </c>
      <c r="P799" t="s">
        <v>53</v>
      </c>
      <c r="Q799" t="s">
        <v>45</v>
      </c>
      <c r="R799" t="s">
        <v>36</v>
      </c>
      <c r="S799" t="s">
        <v>36</v>
      </c>
      <c r="T799" t="s">
        <v>37</v>
      </c>
      <c r="U799" t="s">
        <v>38</v>
      </c>
      <c r="V799" t="s">
        <v>38</v>
      </c>
      <c r="W799" t="s">
        <v>38</v>
      </c>
      <c r="X799" t="s">
        <v>38</v>
      </c>
      <c r="Y799" t="s">
        <v>38</v>
      </c>
      <c r="Z799" t="s">
        <v>38</v>
      </c>
      <c r="AA799" t="s">
        <v>60</v>
      </c>
    </row>
    <row r="800" spans="1:27" x14ac:dyDescent="0.25">
      <c r="A800" t="s">
        <v>55</v>
      </c>
      <c r="B800">
        <v>5</v>
      </c>
      <c r="C800">
        <v>3</v>
      </c>
      <c r="D800" t="s">
        <v>41</v>
      </c>
      <c r="E800">
        <v>18</v>
      </c>
      <c r="F800" t="str">
        <f t="shared" si="24"/>
        <v>18-29</v>
      </c>
      <c r="G800" t="s">
        <v>105</v>
      </c>
      <c r="H800" t="s">
        <v>110</v>
      </c>
      <c r="I800" t="s">
        <v>178</v>
      </c>
      <c r="J800" t="s">
        <v>29</v>
      </c>
      <c r="K800" t="s">
        <v>107</v>
      </c>
      <c r="L800" t="s">
        <v>85</v>
      </c>
      <c r="M800" t="s">
        <v>31</v>
      </c>
      <c r="N800" t="s">
        <v>32</v>
      </c>
      <c r="O800" t="s">
        <v>52</v>
      </c>
      <c r="P800" t="s">
        <v>129</v>
      </c>
      <c r="Q800" t="s">
        <v>35</v>
      </c>
      <c r="R800" t="s">
        <v>74</v>
      </c>
      <c r="S800" t="s">
        <v>64</v>
      </c>
      <c r="T800" t="s">
        <v>37</v>
      </c>
      <c r="U800" t="s">
        <v>65</v>
      </c>
      <c r="V800" t="s">
        <v>65</v>
      </c>
      <c r="W800" t="s">
        <v>65</v>
      </c>
      <c r="X800" t="s">
        <v>65</v>
      </c>
      <c r="Y800" t="s">
        <v>65</v>
      </c>
      <c r="Z800" t="s">
        <v>65</v>
      </c>
      <c r="AA800" t="s">
        <v>60</v>
      </c>
    </row>
    <row r="801" spans="1:27" x14ac:dyDescent="0.25">
      <c r="A801" t="s">
        <v>26</v>
      </c>
      <c r="B801">
        <v>2</v>
      </c>
      <c r="C801">
        <v>2</v>
      </c>
      <c r="D801" t="s">
        <v>29</v>
      </c>
      <c r="E801">
        <v>46</v>
      </c>
      <c r="F801" t="str">
        <f t="shared" si="24"/>
        <v>30-49</v>
      </c>
      <c r="G801" t="s">
        <v>168</v>
      </c>
      <c r="H801" t="s">
        <v>28</v>
      </c>
      <c r="I801" t="str">
        <f t="shared" si="25"/>
        <v>Low Income</v>
      </c>
      <c r="J801" t="s">
        <v>41</v>
      </c>
      <c r="K801" t="s">
        <v>42</v>
      </c>
      <c r="L801" t="s">
        <v>71</v>
      </c>
      <c r="M801" t="s">
        <v>67</v>
      </c>
      <c r="N801" t="s">
        <v>51</v>
      </c>
      <c r="O801" t="s">
        <v>62</v>
      </c>
      <c r="P801" t="s">
        <v>92</v>
      </c>
      <c r="Q801" t="s">
        <v>73</v>
      </c>
      <c r="R801" t="s">
        <v>36</v>
      </c>
      <c r="S801" t="s">
        <v>36</v>
      </c>
      <c r="T801" t="s">
        <v>46</v>
      </c>
      <c r="U801" t="s">
        <v>65</v>
      </c>
      <c r="V801" t="s">
        <v>65</v>
      </c>
      <c r="W801" t="s">
        <v>65</v>
      </c>
      <c r="X801" t="s">
        <v>38</v>
      </c>
      <c r="Y801" t="s">
        <v>38</v>
      </c>
      <c r="Z801" t="s">
        <v>38</v>
      </c>
      <c r="AA801" t="s">
        <v>39</v>
      </c>
    </row>
    <row r="802" spans="1:27" x14ac:dyDescent="0.25">
      <c r="A802" t="s">
        <v>26</v>
      </c>
      <c r="B802">
        <v>3</v>
      </c>
      <c r="C802">
        <v>3</v>
      </c>
      <c r="D802" t="s">
        <v>29</v>
      </c>
      <c r="E802">
        <v>45</v>
      </c>
      <c r="F802" t="str">
        <f t="shared" si="24"/>
        <v>30-49</v>
      </c>
      <c r="G802" t="s">
        <v>168</v>
      </c>
      <c r="H802" t="s">
        <v>28</v>
      </c>
      <c r="I802" t="str">
        <f t="shared" si="25"/>
        <v>Low Income</v>
      </c>
      <c r="J802" t="s">
        <v>29</v>
      </c>
      <c r="K802" t="s">
        <v>30</v>
      </c>
      <c r="L802" t="s">
        <v>71</v>
      </c>
      <c r="M802" t="s">
        <v>67</v>
      </c>
      <c r="N802" t="s">
        <v>51</v>
      </c>
      <c r="O802" t="s">
        <v>33</v>
      </c>
      <c r="P802" t="s">
        <v>68</v>
      </c>
      <c r="Q802" t="s">
        <v>45</v>
      </c>
      <c r="R802" t="s">
        <v>36</v>
      </c>
      <c r="S802" t="s">
        <v>36</v>
      </c>
      <c r="T802" t="s">
        <v>37</v>
      </c>
      <c r="U802" t="s">
        <v>38</v>
      </c>
      <c r="V802" t="s">
        <v>38</v>
      </c>
      <c r="W802" t="s">
        <v>38</v>
      </c>
      <c r="X802" t="s">
        <v>38</v>
      </c>
      <c r="Y802" t="s">
        <v>38</v>
      </c>
      <c r="Z802" t="s">
        <v>38</v>
      </c>
      <c r="AA802" t="s">
        <v>47</v>
      </c>
    </row>
    <row r="803" spans="1:27" x14ac:dyDescent="0.25">
      <c r="A803" t="s">
        <v>26</v>
      </c>
      <c r="B803">
        <v>2</v>
      </c>
      <c r="C803">
        <v>2</v>
      </c>
      <c r="D803" t="s">
        <v>29</v>
      </c>
      <c r="E803">
        <v>46</v>
      </c>
      <c r="F803" t="str">
        <f t="shared" si="24"/>
        <v>30-49</v>
      </c>
      <c r="G803" t="s">
        <v>168</v>
      </c>
      <c r="H803" t="s">
        <v>95</v>
      </c>
      <c r="I803" t="str">
        <f t="shared" si="25"/>
        <v>Low Income</v>
      </c>
      <c r="J803" t="s">
        <v>41</v>
      </c>
      <c r="K803" t="s">
        <v>42</v>
      </c>
      <c r="L803" t="s">
        <v>71</v>
      </c>
      <c r="M803" t="s">
        <v>43</v>
      </c>
      <c r="N803" t="s">
        <v>32</v>
      </c>
      <c r="O803" t="s">
        <v>52</v>
      </c>
      <c r="P803" t="s">
        <v>89</v>
      </c>
      <c r="Q803" t="s">
        <v>35</v>
      </c>
      <c r="R803" t="s">
        <v>74</v>
      </c>
      <c r="S803" t="s">
        <v>36</v>
      </c>
      <c r="T803" t="s">
        <v>46</v>
      </c>
      <c r="U803" t="s">
        <v>65</v>
      </c>
      <c r="V803" t="s">
        <v>65</v>
      </c>
      <c r="W803" t="s">
        <v>65</v>
      </c>
      <c r="X803" t="s">
        <v>65</v>
      </c>
      <c r="Y803" t="s">
        <v>65</v>
      </c>
      <c r="Z803" t="s">
        <v>65</v>
      </c>
      <c r="AA803" t="s">
        <v>39</v>
      </c>
    </row>
    <row r="804" spans="1:27" x14ac:dyDescent="0.25">
      <c r="A804" t="s">
        <v>26</v>
      </c>
      <c r="B804">
        <v>3</v>
      </c>
      <c r="C804">
        <v>3</v>
      </c>
      <c r="D804" t="s">
        <v>29</v>
      </c>
      <c r="E804">
        <v>57</v>
      </c>
      <c r="F804" t="str">
        <f t="shared" si="24"/>
        <v>50-64</v>
      </c>
      <c r="G804" t="s">
        <v>169</v>
      </c>
      <c r="H804" t="s">
        <v>75</v>
      </c>
      <c r="I804" t="str">
        <f t="shared" si="25"/>
        <v>Middle Income</v>
      </c>
      <c r="J804" t="s">
        <v>41</v>
      </c>
      <c r="K804" t="s">
        <v>42</v>
      </c>
      <c r="L804" t="s">
        <v>71</v>
      </c>
      <c r="M804" t="s">
        <v>67</v>
      </c>
      <c r="N804" t="s">
        <v>51</v>
      </c>
      <c r="O804" t="s">
        <v>33</v>
      </c>
      <c r="P804" t="s">
        <v>53</v>
      </c>
      <c r="Q804" t="s">
        <v>45</v>
      </c>
      <c r="R804" t="s">
        <v>36</v>
      </c>
      <c r="S804" t="s">
        <v>36</v>
      </c>
      <c r="T804" t="s">
        <v>37</v>
      </c>
      <c r="U804" t="s">
        <v>38</v>
      </c>
      <c r="V804" t="s">
        <v>38</v>
      </c>
      <c r="W804" t="s">
        <v>65</v>
      </c>
      <c r="X804" t="s">
        <v>65</v>
      </c>
      <c r="Y804" t="s">
        <v>38</v>
      </c>
      <c r="Z804" t="s">
        <v>38</v>
      </c>
      <c r="AA804" t="s">
        <v>47</v>
      </c>
    </row>
    <row r="805" spans="1:27" x14ac:dyDescent="0.25">
      <c r="A805" t="s">
        <v>97</v>
      </c>
      <c r="B805">
        <v>2</v>
      </c>
      <c r="C805">
        <v>2</v>
      </c>
      <c r="D805" t="s">
        <v>29</v>
      </c>
      <c r="E805">
        <v>38</v>
      </c>
      <c r="F805" t="str">
        <f t="shared" si="24"/>
        <v>30-49</v>
      </c>
      <c r="G805" t="s">
        <v>169</v>
      </c>
      <c r="H805" t="s">
        <v>28</v>
      </c>
      <c r="I805" t="str">
        <f t="shared" si="25"/>
        <v>Low Income</v>
      </c>
      <c r="J805" t="s">
        <v>41</v>
      </c>
      <c r="K805" t="s">
        <v>84</v>
      </c>
      <c r="L805" t="s">
        <v>71</v>
      </c>
      <c r="M805" t="s">
        <v>57</v>
      </c>
      <c r="N805" t="s">
        <v>51</v>
      </c>
      <c r="O805" t="s">
        <v>62</v>
      </c>
      <c r="P805" t="s">
        <v>93</v>
      </c>
      <c r="Q805" t="s">
        <v>35</v>
      </c>
      <c r="R805" t="s">
        <v>36</v>
      </c>
      <c r="S805" t="s">
        <v>36</v>
      </c>
      <c r="T805" t="s">
        <v>37</v>
      </c>
      <c r="U805" t="s">
        <v>38</v>
      </c>
      <c r="V805" t="s">
        <v>38</v>
      </c>
      <c r="W805" t="s">
        <v>38</v>
      </c>
      <c r="X805" t="s">
        <v>38</v>
      </c>
      <c r="Y805" t="s">
        <v>38</v>
      </c>
      <c r="Z805" t="s">
        <v>38</v>
      </c>
      <c r="AA805" t="s">
        <v>47</v>
      </c>
    </row>
    <row r="806" spans="1:27" x14ac:dyDescent="0.25">
      <c r="A806" t="s">
        <v>26</v>
      </c>
      <c r="B806">
        <v>2</v>
      </c>
      <c r="C806">
        <v>2</v>
      </c>
      <c r="D806" t="s">
        <v>29</v>
      </c>
      <c r="E806">
        <v>32</v>
      </c>
      <c r="F806" t="str">
        <f t="shared" si="24"/>
        <v>30-49</v>
      </c>
      <c r="G806" t="s">
        <v>169</v>
      </c>
      <c r="H806" t="s">
        <v>49</v>
      </c>
      <c r="I806" t="str">
        <f t="shared" si="25"/>
        <v>Middle Income</v>
      </c>
      <c r="J806" t="s">
        <v>41</v>
      </c>
      <c r="K806" t="s">
        <v>42</v>
      </c>
      <c r="L806" t="s">
        <v>71</v>
      </c>
      <c r="M806" t="s">
        <v>57</v>
      </c>
      <c r="N806" t="s">
        <v>51</v>
      </c>
      <c r="O806" t="s">
        <v>90</v>
      </c>
      <c r="P806" t="s">
        <v>53</v>
      </c>
      <c r="Q806" t="s">
        <v>35</v>
      </c>
      <c r="R806" t="s">
        <v>36</v>
      </c>
      <c r="S806" t="s">
        <v>64</v>
      </c>
      <c r="T806" t="s">
        <v>46</v>
      </c>
      <c r="U806" t="s">
        <v>65</v>
      </c>
      <c r="V806" t="s">
        <v>38</v>
      </c>
      <c r="W806" t="s">
        <v>38</v>
      </c>
      <c r="X806" t="s">
        <v>38</v>
      </c>
      <c r="Y806" t="s">
        <v>38</v>
      </c>
      <c r="Z806" t="s">
        <v>38</v>
      </c>
      <c r="AA806" t="s">
        <v>60</v>
      </c>
    </row>
    <row r="807" spans="1:27" x14ac:dyDescent="0.25">
      <c r="A807" t="s">
        <v>55</v>
      </c>
      <c r="B807">
        <v>2</v>
      </c>
      <c r="C807">
        <v>2</v>
      </c>
      <c r="D807" t="s">
        <v>29</v>
      </c>
      <c r="E807">
        <v>33</v>
      </c>
      <c r="F807" t="str">
        <f t="shared" si="24"/>
        <v>30-49</v>
      </c>
      <c r="G807" t="s">
        <v>69</v>
      </c>
      <c r="H807" t="s">
        <v>49</v>
      </c>
      <c r="I807" t="str">
        <f t="shared" si="25"/>
        <v>Middle Income</v>
      </c>
      <c r="J807" t="s">
        <v>41</v>
      </c>
      <c r="K807" t="s">
        <v>122</v>
      </c>
      <c r="L807" t="s">
        <v>71</v>
      </c>
      <c r="M807" t="s">
        <v>50</v>
      </c>
      <c r="N807" t="s">
        <v>32</v>
      </c>
      <c r="O807" t="s">
        <v>79</v>
      </c>
      <c r="P807" t="s">
        <v>93</v>
      </c>
      <c r="Q807" t="s">
        <v>73</v>
      </c>
      <c r="R807" t="s">
        <v>36</v>
      </c>
      <c r="S807" t="s">
        <v>36</v>
      </c>
      <c r="T807" t="s">
        <v>37</v>
      </c>
      <c r="U807" t="s">
        <v>38</v>
      </c>
      <c r="V807" t="s">
        <v>38</v>
      </c>
      <c r="W807" t="s">
        <v>38</v>
      </c>
      <c r="X807" t="s">
        <v>38</v>
      </c>
      <c r="Y807" t="s">
        <v>38</v>
      </c>
      <c r="Z807" t="s">
        <v>38</v>
      </c>
      <c r="AA807" t="s">
        <v>47</v>
      </c>
    </row>
    <row r="808" spans="1:27" x14ac:dyDescent="0.25">
      <c r="A808" t="s">
        <v>26</v>
      </c>
      <c r="B808">
        <v>2</v>
      </c>
      <c r="C808">
        <v>2</v>
      </c>
      <c r="D808" t="s">
        <v>29</v>
      </c>
      <c r="E808">
        <v>56</v>
      </c>
      <c r="F808" t="str">
        <f t="shared" si="24"/>
        <v>50-64</v>
      </c>
      <c r="G808" t="s">
        <v>27</v>
      </c>
      <c r="H808" t="s">
        <v>56</v>
      </c>
      <c r="I808" t="str">
        <f t="shared" si="25"/>
        <v>Low Income</v>
      </c>
      <c r="J808" t="s">
        <v>41</v>
      </c>
      <c r="K808" t="s">
        <v>84</v>
      </c>
      <c r="L808" t="s">
        <v>71</v>
      </c>
      <c r="M808" t="s">
        <v>67</v>
      </c>
      <c r="N808" t="s">
        <v>32</v>
      </c>
      <c r="O808" t="s">
        <v>90</v>
      </c>
      <c r="P808" t="s">
        <v>93</v>
      </c>
      <c r="Q808" t="s">
        <v>35</v>
      </c>
      <c r="R808" t="s">
        <v>36</v>
      </c>
      <c r="S808" t="s">
        <v>36</v>
      </c>
      <c r="T808" t="s">
        <v>37</v>
      </c>
      <c r="U808" t="s">
        <v>65</v>
      </c>
      <c r="V808" t="s">
        <v>38</v>
      </c>
      <c r="W808" t="s">
        <v>38</v>
      </c>
      <c r="X808" t="s">
        <v>38</v>
      </c>
      <c r="Y808" t="s">
        <v>38</v>
      </c>
      <c r="Z808" t="s">
        <v>38</v>
      </c>
      <c r="AA808" t="s">
        <v>60</v>
      </c>
    </row>
    <row r="809" spans="1:27" x14ac:dyDescent="0.25">
      <c r="A809" t="s">
        <v>26</v>
      </c>
      <c r="B809">
        <v>6</v>
      </c>
      <c r="C809">
        <v>4</v>
      </c>
      <c r="D809" t="s">
        <v>29</v>
      </c>
      <c r="E809">
        <v>37</v>
      </c>
      <c r="F809" t="str">
        <f t="shared" si="24"/>
        <v>30-49</v>
      </c>
      <c r="G809" t="s">
        <v>87</v>
      </c>
      <c r="H809" t="s">
        <v>75</v>
      </c>
      <c r="I809" t="str">
        <f t="shared" si="25"/>
        <v>Middle Income</v>
      </c>
      <c r="J809" t="s">
        <v>41</v>
      </c>
      <c r="K809" t="s">
        <v>42</v>
      </c>
      <c r="L809" t="s">
        <v>85</v>
      </c>
      <c r="M809" t="s">
        <v>67</v>
      </c>
      <c r="N809" t="s">
        <v>32</v>
      </c>
      <c r="O809" t="s">
        <v>100</v>
      </c>
      <c r="P809" t="s">
        <v>34</v>
      </c>
      <c r="Q809" t="s">
        <v>45</v>
      </c>
      <c r="R809" t="s">
        <v>36</v>
      </c>
      <c r="S809" t="s">
        <v>36</v>
      </c>
      <c r="T809" t="s">
        <v>37</v>
      </c>
      <c r="U809" t="s">
        <v>65</v>
      </c>
      <c r="V809" t="s">
        <v>38</v>
      </c>
      <c r="W809" t="s">
        <v>38</v>
      </c>
      <c r="X809" t="s">
        <v>38</v>
      </c>
      <c r="Y809" t="s">
        <v>38</v>
      </c>
      <c r="Z809" t="s">
        <v>38</v>
      </c>
      <c r="AA809" t="s">
        <v>60</v>
      </c>
    </row>
    <row r="810" spans="1:27" x14ac:dyDescent="0.25">
      <c r="A810" t="s">
        <v>97</v>
      </c>
      <c r="B810">
        <v>2</v>
      </c>
      <c r="C810">
        <v>2</v>
      </c>
      <c r="D810" t="s">
        <v>29</v>
      </c>
      <c r="E810">
        <v>24</v>
      </c>
      <c r="F810" t="str">
        <f t="shared" si="24"/>
        <v>18-29</v>
      </c>
      <c r="G810" t="s">
        <v>87</v>
      </c>
      <c r="H810" t="s">
        <v>49</v>
      </c>
      <c r="I810" t="str">
        <f t="shared" si="25"/>
        <v>Middle Income</v>
      </c>
      <c r="J810" t="s">
        <v>41</v>
      </c>
      <c r="K810" t="s">
        <v>42</v>
      </c>
      <c r="L810" t="s">
        <v>71</v>
      </c>
      <c r="M810" t="s">
        <v>31</v>
      </c>
      <c r="N810" t="s">
        <v>32</v>
      </c>
      <c r="O810" t="s">
        <v>90</v>
      </c>
      <c r="P810" t="s">
        <v>53</v>
      </c>
      <c r="Q810" t="s">
        <v>45</v>
      </c>
      <c r="R810" t="s">
        <v>74</v>
      </c>
      <c r="S810" t="s">
        <v>64</v>
      </c>
      <c r="T810" t="s">
        <v>37</v>
      </c>
      <c r="U810" t="s">
        <v>38</v>
      </c>
      <c r="V810" t="s">
        <v>38</v>
      </c>
      <c r="W810" t="s">
        <v>38</v>
      </c>
      <c r="X810" t="s">
        <v>65</v>
      </c>
      <c r="Y810" t="s">
        <v>38</v>
      </c>
      <c r="Z810" t="s">
        <v>38</v>
      </c>
      <c r="AA810" t="s">
        <v>39</v>
      </c>
    </row>
    <row r="811" spans="1:27" x14ac:dyDescent="0.25">
      <c r="A811" t="s">
        <v>26</v>
      </c>
      <c r="B811">
        <v>2</v>
      </c>
      <c r="C811">
        <v>2</v>
      </c>
      <c r="D811" t="s">
        <v>29</v>
      </c>
      <c r="E811">
        <v>51</v>
      </c>
      <c r="F811" t="str">
        <f t="shared" si="24"/>
        <v>50-64</v>
      </c>
      <c r="G811" t="s">
        <v>87</v>
      </c>
      <c r="H811" t="s">
        <v>75</v>
      </c>
      <c r="I811" t="str">
        <f t="shared" si="25"/>
        <v>Middle Income</v>
      </c>
      <c r="J811" t="s">
        <v>41</v>
      </c>
      <c r="K811" t="s">
        <v>42</v>
      </c>
      <c r="L811" t="s">
        <v>71</v>
      </c>
      <c r="M811" t="s">
        <v>43</v>
      </c>
      <c r="N811" t="s">
        <v>32</v>
      </c>
      <c r="O811" t="s">
        <v>52</v>
      </c>
      <c r="P811" t="s">
        <v>68</v>
      </c>
      <c r="Q811" t="s">
        <v>45</v>
      </c>
      <c r="R811" t="s">
        <v>36</v>
      </c>
      <c r="S811" t="s">
        <v>36</v>
      </c>
      <c r="T811" t="s">
        <v>46</v>
      </c>
      <c r="U811" t="s">
        <v>38</v>
      </c>
      <c r="V811" t="s">
        <v>38</v>
      </c>
      <c r="W811" t="s">
        <v>38</v>
      </c>
      <c r="X811" t="s">
        <v>38</v>
      </c>
      <c r="Y811" t="s">
        <v>38</v>
      </c>
      <c r="Z811" t="s">
        <v>38</v>
      </c>
      <c r="AA811" t="s">
        <v>39</v>
      </c>
    </row>
    <row r="812" spans="1:27" x14ac:dyDescent="0.25">
      <c r="A812" t="s">
        <v>26</v>
      </c>
      <c r="B812">
        <v>2</v>
      </c>
      <c r="C812">
        <v>2</v>
      </c>
      <c r="D812" t="s">
        <v>29</v>
      </c>
      <c r="E812">
        <v>36</v>
      </c>
      <c r="F812" t="str">
        <f t="shared" si="24"/>
        <v>30-49</v>
      </c>
      <c r="G812" t="s">
        <v>27</v>
      </c>
      <c r="H812" t="s">
        <v>28</v>
      </c>
      <c r="I812" t="str">
        <f t="shared" si="25"/>
        <v>Low Income</v>
      </c>
      <c r="J812" t="s">
        <v>41</v>
      </c>
      <c r="K812" t="s">
        <v>42</v>
      </c>
      <c r="L812" t="s">
        <v>71</v>
      </c>
      <c r="M812" t="s">
        <v>67</v>
      </c>
      <c r="N812" t="s">
        <v>51</v>
      </c>
      <c r="O812" t="s">
        <v>62</v>
      </c>
      <c r="P812" t="s">
        <v>113</v>
      </c>
      <c r="Q812" t="s">
        <v>45</v>
      </c>
      <c r="R812" t="s">
        <v>36</v>
      </c>
      <c r="S812" t="s">
        <v>36</v>
      </c>
      <c r="T812" t="s">
        <v>37</v>
      </c>
      <c r="U812" t="s">
        <v>38</v>
      </c>
      <c r="V812" t="s">
        <v>38</v>
      </c>
      <c r="W812" t="s">
        <v>38</v>
      </c>
      <c r="X812" t="s">
        <v>38</v>
      </c>
      <c r="Y812" t="s">
        <v>38</v>
      </c>
      <c r="Z812" t="s">
        <v>38</v>
      </c>
      <c r="AA812" t="s">
        <v>60</v>
      </c>
    </row>
    <row r="813" spans="1:27" x14ac:dyDescent="0.25">
      <c r="A813" t="s">
        <v>26</v>
      </c>
      <c r="B813">
        <v>2</v>
      </c>
      <c r="C813">
        <v>2</v>
      </c>
      <c r="D813" t="s">
        <v>29</v>
      </c>
      <c r="E813">
        <v>76</v>
      </c>
      <c r="F813" t="str">
        <f t="shared" si="24"/>
        <v>65+</v>
      </c>
      <c r="G813" t="s">
        <v>69</v>
      </c>
      <c r="H813" t="s">
        <v>82</v>
      </c>
      <c r="I813" t="str">
        <f t="shared" si="25"/>
        <v>High Income</v>
      </c>
      <c r="J813" t="s">
        <v>41</v>
      </c>
      <c r="K813" t="s">
        <v>42</v>
      </c>
      <c r="L813" t="s">
        <v>71</v>
      </c>
      <c r="M813" t="s">
        <v>50</v>
      </c>
      <c r="N813" t="s">
        <v>32</v>
      </c>
      <c r="O813" t="s">
        <v>33</v>
      </c>
      <c r="P813" t="s">
        <v>53</v>
      </c>
      <c r="Q813" t="s">
        <v>73</v>
      </c>
      <c r="R813" t="s">
        <v>36</v>
      </c>
      <c r="S813" t="s">
        <v>36</v>
      </c>
      <c r="T813" t="s">
        <v>37</v>
      </c>
      <c r="U813" t="s">
        <v>38</v>
      </c>
      <c r="V813" t="s">
        <v>38</v>
      </c>
      <c r="W813" t="s">
        <v>38</v>
      </c>
      <c r="X813" t="s">
        <v>38</v>
      </c>
      <c r="Y813" t="s">
        <v>38</v>
      </c>
      <c r="Z813" t="s">
        <v>38</v>
      </c>
      <c r="AA813" t="s">
        <v>39</v>
      </c>
    </row>
    <row r="814" spans="1:27" x14ac:dyDescent="0.25">
      <c r="A814" t="s">
        <v>97</v>
      </c>
      <c r="B814">
        <v>2</v>
      </c>
      <c r="C814">
        <v>2</v>
      </c>
      <c r="D814" t="s">
        <v>29</v>
      </c>
      <c r="E814">
        <v>52</v>
      </c>
      <c r="F814" t="str">
        <f t="shared" si="24"/>
        <v>50-64</v>
      </c>
      <c r="G814" t="s">
        <v>169</v>
      </c>
      <c r="H814" t="s">
        <v>28</v>
      </c>
      <c r="I814" t="str">
        <f t="shared" si="25"/>
        <v>Low Income</v>
      </c>
      <c r="J814" t="s">
        <v>41</v>
      </c>
      <c r="K814" t="s">
        <v>42</v>
      </c>
      <c r="L814" t="s">
        <v>71</v>
      </c>
      <c r="M814" t="s">
        <v>43</v>
      </c>
      <c r="N814" t="s">
        <v>32</v>
      </c>
      <c r="O814" t="s">
        <v>52</v>
      </c>
      <c r="P814" t="s">
        <v>93</v>
      </c>
      <c r="Q814" t="s">
        <v>45</v>
      </c>
      <c r="R814" t="s">
        <v>36</v>
      </c>
      <c r="S814" t="s">
        <v>36</v>
      </c>
      <c r="T814" t="s">
        <v>37</v>
      </c>
      <c r="U814" t="s">
        <v>38</v>
      </c>
      <c r="V814" t="s">
        <v>38</v>
      </c>
      <c r="W814" t="s">
        <v>65</v>
      </c>
      <c r="X814" t="s">
        <v>38</v>
      </c>
      <c r="Y814" t="s">
        <v>65</v>
      </c>
      <c r="Z814" t="s">
        <v>38</v>
      </c>
      <c r="AA814" t="s">
        <v>60</v>
      </c>
    </row>
    <row r="815" spans="1:27" x14ac:dyDescent="0.25">
      <c r="A815" t="s">
        <v>48</v>
      </c>
      <c r="B815">
        <v>1</v>
      </c>
      <c r="C815">
        <v>1</v>
      </c>
      <c r="D815" t="s">
        <v>29</v>
      </c>
      <c r="E815">
        <v>62</v>
      </c>
      <c r="F815" t="str">
        <f t="shared" si="24"/>
        <v>50-64</v>
      </c>
      <c r="G815" t="s">
        <v>169</v>
      </c>
      <c r="H815" t="s">
        <v>49</v>
      </c>
      <c r="I815" t="str">
        <f t="shared" si="25"/>
        <v>Middle Income</v>
      </c>
      <c r="J815" t="s">
        <v>41</v>
      </c>
      <c r="K815" t="s">
        <v>42</v>
      </c>
      <c r="L815" t="s">
        <v>71</v>
      </c>
      <c r="M815" t="s">
        <v>57</v>
      </c>
      <c r="N815" t="s">
        <v>32</v>
      </c>
      <c r="O815" t="s">
        <v>131</v>
      </c>
      <c r="P815" t="s">
        <v>53</v>
      </c>
      <c r="Q815" t="s">
        <v>73</v>
      </c>
      <c r="R815" t="s">
        <v>36</v>
      </c>
      <c r="S815" t="s">
        <v>64</v>
      </c>
      <c r="T815" t="s">
        <v>37</v>
      </c>
      <c r="U815" t="s">
        <v>65</v>
      </c>
      <c r="V815" t="s">
        <v>38</v>
      </c>
      <c r="W815" t="s">
        <v>65</v>
      </c>
      <c r="X815" t="s">
        <v>65</v>
      </c>
      <c r="Y815" t="s">
        <v>38</v>
      </c>
      <c r="Z815" t="s">
        <v>38</v>
      </c>
      <c r="AA815" t="s">
        <v>39</v>
      </c>
    </row>
    <row r="816" spans="1:27" x14ac:dyDescent="0.25">
      <c r="A816" t="s">
        <v>55</v>
      </c>
      <c r="B816">
        <v>4</v>
      </c>
      <c r="C816">
        <v>3</v>
      </c>
      <c r="D816" t="s">
        <v>41</v>
      </c>
      <c r="E816">
        <v>24</v>
      </c>
      <c r="F816" t="str">
        <f t="shared" si="24"/>
        <v>18-29</v>
      </c>
      <c r="G816" t="s">
        <v>87</v>
      </c>
      <c r="H816" t="s">
        <v>82</v>
      </c>
      <c r="I816" t="str">
        <f t="shared" si="25"/>
        <v>High Income</v>
      </c>
      <c r="J816" t="s">
        <v>41</v>
      </c>
      <c r="K816" t="s">
        <v>42</v>
      </c>
      <c r="L816" t="s">
        <v>71</v>
      </c>
      <c r="M816" t="s">
        <v>57</v>
      </c>
      <c r="N816" t="s">
        <v>32</v>
      </c>
      <c r="O816" t="s">
        <v>98</v>
      </c>
      <c r="P816" t="s">
        <v>93</v>
      </c>
      <c r="Q816" t="s">
        <v>35</v>
      </c>
      <c r="R816" t="s">
        <v>36</v>
      </c>
      <c r="S816" t="s">
        <v>36</v>
      </c>
      <c r="T816" t="s">
        <v>37</v>
      </c>
      <c r="U816" t="s">
        <v>38</v>
      </c>
      <c r="V816" t="s">
        <v>38</v>
      </c>
      <c r="W816" t="s">
        <v>38</v>
      </c>
      <c r="X816" t="s">
        <v>38</v>
      </c>
      <c r="Y816" t="s">
        <v>38</v>
      </c>
      <c r="Z816" t="s">
        <v>38</v>
      </c>
      <c r="AA816" t="s">
        <v>60</v>
      </c>
    </row>
    <row r="817" spans="1:27" x14ac:dyDescent="0.25">
      <c r="A817" t="s">
        <v>26</v>
      </c>
      <c r="B817">
        <v>5</v>
      </c>
      <c r="C817">
        <v>3</v>
      </c>
      <c r="D817" t="s">
        <v>29</v>
      </c>
      <c r="E817">
        <v>34</v>
      </c>
      <c r="F817" t="str">
        <f t="shared" si="24"/>
        <v>30-49</v>
      </c>
      <c r="G817" t="s">
        <v>87</v>
      </c>
      <c r="H817" t="s">
        <v>56</v>
      </c>
      <c r="I817" t="str">
        <f t="shared" si="25"/>
        <v>Low Income</v>
      </c>
      <c r="J817" t="s">
        <v>41</v>
      </c>
      <c r="K817" t="s">
        <v>84</v>
      </c>
      <c r="L817" t="s">
        <v>71</v>
      </c>
      <c r="M817" t="s">
        <v>67</v>
      </c>
      <c r="N817" t="s">
        <v>32</v>
      </c>
      <c r="O817" t="s">
        <v>33</v>
      </c>
      <c r="P817" t="s">
        <v>53</v>
      </c>
      <c r="Q817" t="s">
        <v>35</v>
      </c>
      <c r="R817" t="s">
        <v>36</v>
      </c>
      <c r="S817" t="s">
        <v>36</v>
      </c>
      <c r="T817" t="s">
        <v>81</v>
      </c>
      <c r="U817" t="s">
        <v>38</v>
      </c>
      <c r="V817" t="s">
        <v>38</v>
      </c>
      <c r="W817" t="s">
        <v>38</v>
      </c>
      <c r="X817" t="s">
        <v>38</v>
      </c>
      <c r="Y817" t="s">
        <v>38</v>
      </c>
      <c r="Z817" t="s">
        <v>38</v>
      </c>
      <c r="AA817" t="s">
        <v>60</v>
      </c>
    </row>
    <row r="818" spans="1:27" x14ac:dyDescent="0.25">
      <c r="A818" t="s">
        <v>55</v>
      </c>
      <c r="B818">
        <v>1</v>
      </c>
      <c r="C818">
        <v>1</v>
      </c>
      <c r="D818" t="s">
        <v>29</v>
      </c>
      <c r="E818">
        <v>29</v>
      </c>
      <c r="F818" t="str">
        <f t="shared" si="24"/>
        <v>18-29</v>
      </c>
      <c r="G818" t="s">
        <v>168</v>
      </c>
      <c r="H818" t="s">
        <v>56</v>
      </c>
      <c r="I818" t="str">
        <f t="shared" si="25"/>
        <v>Low Income</v>
      </c>
      <c r="J818" t="s">
        <v>41</v>
      </c>
      <c r="K818" t="s">
        <v>42</v>
      </c>
      <c r="L818" t="s">
        <v>71</v>
      </c>
      <c r="M818" t="s">
        <v>67</v>
      </c>
      <c r="N818" t="s">
        <v>51</v>
      </c>
      <c r="O818" t="s">
        <v>52</v>
      </c>
      <c r="P818" t="s">
        <v>53</v>
      </c>
      <c r="Q818" t="s">
        <v>45</v>
      </c>
      <c r="R818" t="s">
        <v>36</v>
      </c>
      <c r="S818" t="s">
        <v>64</v>
      </c>
      <c r="T818" t="s">
        <v>59</v>
      </c>
      <c r="U818" t="s">
        <v>38</v>
      </c>
      <c r="V818" t="s">
        <v>65</v>
      </c>
      <c r="W818" t="s">
        <v>65</v>
      </c>
      <c r="X818" t="s">
        <v>38</v>
      </c>
      <c r="Y818" t="s">
        <v>38</v>
      </c>
      <c r="Z818" t="s">
        <v>65</v>
      </c>
      <c r="AA818" t="s">
        <v>47</v>
      </c>
    </row>
    <row r="819" spans="1:27" x14ac:dyDescent="0.25">
      <c r="A819" t="s">
        <v>55</v>
      </c>
      <c r="B819">
        <v>2</v>
      </c>
      <c r="C819">
        <v>2</v>
      </c>
      <c r="D819" t="s">
        <v>29</v>
      </c>
      <c r="E819">
        <v>44</v>
      </c>
      <c r="F819" t="str">
        <f t="shared" si="24"/>
        <v>30-49</v>
      </c>
      <c r="G819" t="s">
        <v>169</v>
      </c>
      <c r="H819" t="s">
        <v>106</v>
      </c>
      <c r="I819" t="s">
        <v>176</v>
      </c>
      <c r="J819" t="s">
        <v>41</v>
      </c>
      <c r="K819" t="s">
        <v>132</v>
      </c>
      <c r="L819" t="s">
        <v>61</v>
      </c>
      <c r="M819" t="s">
        <v>67</v>
      </c>
      <c r="N819" t="s">
        <v>32</v>
      </c>
      <c r="O819" t="s">
        <v>62</v>
      </c>
      <c r="P819" t="s">
        <v>76</v>
      </c>
      <c r="Q819" t="s">
        <v>45</v>
      </c>
      <c r="R819" t="s">
        <v>74</v>
      </c>
      <c r="S819" t="s">
        <v>64</v>
      </c>
      <c r="T819" t="s">
        <v>81</v>
      </c>
      <c r="U819" t="s">
        <v>65</v>
      </c>
      <c r="V819" t="s">
        <v>65</v>
      </c>
      <c r="W819" t="s">
        <v>65</v>
      </c>
      <c r="X819" t="s">
        <v>65</v>
      </c>
      <c r="Y819" t="s">
        <v>65</v>
      </c>
      <c r="Z819" t="s">
        <v>65</v>
      </c>
      <c r="AA819" t="s">
        <v>39</v>
      </c>
    </row>
    <row r="820" spans="1:27" x14ac:dyDescent="0.25">
      <c r="A820" t="s">
        <v>26</v>
      </c>
      <c r="B820">
        <v>2</v>
      </c>
      <c r="C820">
        <v>2</v>
      </c>
      <c r="D820" t="s">
        <v>29</v>
      </c>
      <c r="E820">
        <v>54</v>
      </c>
      <c r="F820" t="str">
        <f t="shared" si="24"/>
        <v>50-64</v>
      </c>
      <c r="G820" t="s">
        <v>169</v>
      </c>
      <c r="H820" t="s">
        <v>28</v>
      </c>
      <c r="I820" t="str">
        <f t="shared" si="25"/>
        <v>Low Income</v>
      </c>
      <c r="J820" t="s">
        <v>29</v>
      </c>
      <c r="K820" t="s">
        <v>30</v>
      </c>
      <c r="L820" t="s">
        <v>71</v>
      </c>
      <c r="M820" t="s">
        <v>67</v>
      </c>
      <c r="N820" t="s">
        <v>32</v>
      </c>
      <c r="O820" t="s">
        <v>33</v>
      </c>
      <c r="P820" t="s">
        <v>63</v>
      </c>
      <c r="Q820" t="s">
        <v>45</v>
      </c>
      <c r="R820" t="s">
        <v>36</v>
      </c>
      <c r="S820" t="s">
        <v>36</v>
      </c>
      <c r="T820" t="s">
        <v>37</v>
      </c>
      <c r="U820" t="s">
        <v>65</v>
      </c>
      <c r="V820" t="s">
        <v>65</v>
      </c>
      <c r="W820" t="s">
        <v>38</v>
      </c>
      <c r="X820" t="s">
        <v>65</v>
      </c>
      <c r="Y820" t="s">
        <v>38</v>
      </c>
      <c r="Z820" t="s">
        <v>65</v>
      </c>
      <c r="AA820" t="s">
        <v>47</v>
      </c>
    </row>
    <row r="821" spans="1:27" x14ac:dyDescent="0.25">
      <c r="A821" t="s">
        <v>83</v>
      </c>
      <c r="B821">
        <v>2</v>
      </c>
      <c r="C821">
        <v>2</v>
      </c>
      <c r="D821" t="s">
        <v>29</v>
      </c>
      <c r="E821">
        <v>48</v>
      </c>
      <c r="F821" t="str">
        <f t="shared" si="24"/>
        <v>30-49</v>
      </c>
      <c r="G821" t="s">
        <v>27</v>
      </c>
      <c r="H821" t="s">
        <v>75</v>
      </c>
      <c r="I821" t="str">
        <f t="shared" si="25"/>
        <v>Middle Income</v>
      </c>
      <c r="J821" t="s">
        <v>41</v>
      </c>
      <c r="K821" t="s">
        <v>42</v>
      </c>
      <c r="L821" t="s">
        <v>71</v>
      </c>
      <c r="M821" t="s">
        <v>50</v>
      </c>
      <c r="N821" t="s">
        <v>51</v>
      </c>
      <c r="O821" t="s">
        <v>100</v>
      </c>
      <c r="P821" t="s">
        <v>93</v>
      </c>
      <c r="Q821" t="s">
        <v>34</v>
      </c>
      <c r="R821" t="s">
        <v>74</v>
      </c>
      <c r="S821" t="s">
        <v>64</v>
      </c>
      <c r="T821" t="s">
        <v>46</v>
      </c>
      <c r="U821" t="s">
        <v>38</v>
      </c>
      <c r="V821" t="s">
        <v>34</v>
      </c>
      <c r="W821" t="s">
        <v>34</v>
      </c>
      <c r="X821" t="s">
        <v>65</v>
      </c>
      <c r="Y821" t="s">
        <v>38</v>
      </c>
      <c r="Z821" t="s">
        <v>38</v>
      </c>
      <c r="AA821" t="s">
        <v>34</v>
      </c>
    </row>
    <row r="822" spans="1:27" x14ac:dyDescent="0.25">
      <c r="A822" t="s">
        <v>26</v>
      </c>
      <c r="B822">
        <v>2</v>
      </c>
      <c r="C822">
        <v>2</v>
      </c>
      <c r="D822" t="s">
        <v>29</v>
      </c>
      <c r="E822">
        <v>34</v>
      </c>
      <c r="F822" t="str">
        <f t="shared" si="24"/>
        <v>30-49</v>
      </c>
      <c r="G822" t="s">
        <v>87</v>
      </c>
      <c r="H822" t="s">
        <v>95</v>
      </c>
      <c r="I822" t="str">
        <f t="shared" si="25"/>
        <v>Low Income</v>
      </c>
      <c r="J822" t="s">
        <v>41</v>
      </c>
      <c r="K822" t="s">
        <v>42</v>
      </c>
      <c r="L822" t="s">
        <v>85</v>
      </c>
      <c r="M822" t="s">
        <v>57</v>
      </c>
      <c r="N822" t="s">
        <v>51</v>
      </c>
      <c r="O822" t="s">
        <v>99</v>
      </c>
      <c r="P822" t="s">
        <v>114</v>
      </c>
      <c r="Q822" t="s">
        <v>73</v>
      </c>
      <c r="R822" t="s">
        <v>74</v>
      </c>
      <c r="S822" t="s">
        <v>64</v>
      </c>
      <c r="T822" t="s">
        <v>37</v>
      </c>
      <c r="U822" t="s">
        <v>65</v>
      </c>
      <c r="V822" t="s">
        <v>65</v>
      </c>
      <c r="W822" t="s">
        <v>65</v>
      </c>
      <c r="X822" t="s">
        <v>65</v>
      </c>
      <c r="Y822" t="s">
        <v>38</v>
      </c>
      <c r="Z822" t="s">
        <v>38</v>
      </c>
      <c r="AA822" t="s">
        <v>47</v>
      </c>
    </row>
    <row r="823" spans="1:27" x14ac:dyDescent="0.25">
      <c r="A823" t="s">
        <v>26</v>
      </c>
      <c r="B823">
        <v>4</v>
      </c>
      <c r="C823">
        <v>2</v>
      </c>
      <c r="D823" t="s">
        <v>29</v>
      </c>
      <c r="E823">
        <v>37</v>
      </c>
      <c r="F823" t="str">
        <f t="shared" si="24"/>
        <v>30-49</v>
      </c>
      <c r="G823" t="s">
        <v>169</v>
      </c>
      <c r="H823" t="s">
        <v>49</v>
      </c>
      <c r="I823" t="str">
        <f t="shared" si="25"/>
        <v>Middle Income</v>
      </c>
      <c r="J823" t="s">
        <v>41</v>
      </c>
      <c r="K823" t="s">
        <v>42</v>
      </c>
      <c r="L823" t="s">
        <v>71</v>
      </c>
      <c r="M823" t="s">
        <v>67</v>
      </c>
      <c r="N823" t="s">
        <v>51</v>
      </c>
      <c r="O823" t="s">
        <v>79</v>
      </c>
      <c r="P823" t="s">
        <v>53</v>
      </c>
      <c r="Q823" t="s">
        <v>45</v>
      </c>
      <c r="R823" t="s">
        <v>36</v>
      </c>
      <c r="S823" t="s">
        <v>36</v>
      </c>
      <c r="T823" t="s">
        <v>59</v>
      </c>
      <c r="U823" t="s">
        <v>38</v>
      </c>
      <c r="V823" t="s">
        <v>38</v>
      </c>
      <c r="W823" t="s">
        <v>38</v>
      </c>
      <c r="X823" t="s">
        <v>38</v>
      </c>
      <c r="Y823" t="s">
        <v>38</v>
      </c>
      <c r="Z823" t="s">
        <v>38</v>
      </c>
      <c r="AA823" t="s">
        <v>47</v>
      </c>
    </row>
    <row r="824" spans="1:27" x14ac:dyDescent="0.25">
      <c r="A824" t="s">
        <v>26</v>
      </c>
      <c r="B824">
        <v>2</v>
      </c>
      <c r="C824">
        <v>2</v>
      </c>
      <c r="D824" t="s">
        <v>29</v>
      </c>
      <c r="E824">
        <v>69</v>
      </c>
      <c r="F824" t="str">
        <f t="shared" si="24"/>
        <v>65+</v>
      </c>
      <c r="G824" t="s">
        <v>169</v>
      </c>
      <c r="H824" t="s">
        <v>49</v>
      </c>
      <c r="I824" t="str">
        <f t="shared" si="25"/>
        <v>Middle Income</v>
      </c>
      <c r="J824" t="s">
        <v>41</v>
      </c>
      <c r="K824" t="s">
        <v>42</v>
      </c>
      <c r="L824" t="s">
        <v>71</v>
      </c>
      <c r="M824" t="s">
        <v>31</v>
      </c>
      <c r="N824" t="s">
        <v>32</v>
      </c>
      <c r="O824" t="s">
        <v>62</v>
      </c>
      <c r="P824" t="s">
        <v>53</v>
      </c>
      <c r="Q824" t="s">
        <v>45</v>
      </c>
      <c r="R824" t="s">
        <v>36</v>
      </c>
      <c r="S824" t="s">
        <v>36</v>
      </c>
      <c r="T824" t="s">
        <v>46</v>
      </c>
      <c r="U824" t="s">
        <v>38</v>
      </c>
      <c r="V824" t="s">
        <v>38</v>
      </c>
      <c r="W824" t="s">
        <v>38</v>
      </c>
      <c r="X824" t="s">
        <v>38</v>
      </c>
      <c r="Y824" t="s">
        <v>38</v>
      </c>
      <c r="Z824" t="s">
        <v>38</v>
      </c>
      <c r="AA824" t="s">
        <v>60</v>
      </c>
    </row>
    <row r="825" spans="1:27" x14ac:dyDescent="0.25">
      <c r="A825" t="s">
        <v>55</v>
      </c>
      <c r="B825">
        <v>1</v>
      </c>
      <c r="C825">
        <v>1</v>
      </c>
      <c r="D825" t="s">
        <v>29</v>
      </c>
      <c r="E825">
        <v>26</v>
      </c>
      <c r="F825" t="str">
        <f t="shared" si="24"/>
        <v>18-29</v>
      </c>
      <c r="G825" t="s">
        <v>168</v>
      </c>
      <c r="H825" t="s">
        <v>56</v>
      </c>
      <c r="I825" t="str">
        <f t="shared" si="25"/>
        <v>Low Income</v>
      </c>
      <c r="J825" t="s">
        <v>41</v>
      </c>
      <c r="K825" t="s">
        <v>42</v>
      </c>
      <c r="L825" t="s">
        <v>71</v>
      </c>
      <c r="M825" t="s">
        <v>50</v>
      </c>
      <c r="N825" t="s">
        <v>51</v>
      </c>
      <c r="O825" t="s">
        <v>52</v>
      </c>
      <c r="P825" t="s">
        <v>68</v>
      </c>
      <c r="Q825" t="s">
        <v>35</v>
      </c>
      <c r="R825" t="s">
        <v>36</v>
      </c>
      <c r="S825" t="s">
        <v>36</v>
      </c>
      <c r="T825" t="s">
        <v>46</v>
      </c>
      <c r="U825" t="s">
        <v>65</v>
      </c>
      <c r="V825" t="s">
        <v>65</v>
      </c>
      <c r="W825" t="s">
        <v>65</v>
      </c>
      <c r="X825" t="s">
        <v>65</v>
      </c>
      <c r="Y825" t="s">
        <v>65</v>
      </c>
      <c r="Z825" t="s">
        <v>65</v>
      </c>
      <c r="AA825" t="s">
        <v>60</v>
      </c>
    </row>
    <row r="826" spans="1:27" x14ac:dyDescent="0.25">
      <c r="A826" t="s">
        <v>26</v>
      </c>
      <c r="B826">
        <v>2</v>
      </c>
      <c r="C826">
        <v>2</v>
      </c>
      <c r="D826" t="s">
        <v>29</v>
      </c>
      <c r="E826">
        <v>59</v>
      </c>
      <c r="F826" t="str">
        <f t="shared" si="24"/>
        <v>50-64</v>
      </c>
      <c r="G826" t="s">
        <v>69</v>
      </c>
      <c r="H826" t="s">
        <v>82</v>
      </c>
      <c r="I826" t="str">
        <f t="shared" si="25"/>
        <v>High Income</v>
      </c>
      <c r="J826" t="s">
        <v>41</v>
      </c>
      <c r="K826" t="s">
        <v>42</v>
      </c>
      <c r="L826" t="s">
        <v>71</v>
      </c>
      <c r="M826" t="s">
        <v>67</v>
      </c>
      <c r="N826" t="s">
        <v>32</v>
      </c>
      <c r="O826" t="s">
        <v>79</v>
      </c>
      <c r="P826" t="s">
        <v>76</v>
      </c>
      <c r="Q826" t="s">
        <v>45</v>
      </c>
      <c r="R826" t="s">
        <v>36</v>
      </c>
      <c r="S826" t="s">
        <v>36</v>
      </c>
      <c r="T826" t="s">
        <v>37</v>
      </c>
      <c r="U826" t="s">
        <v>38</v>
      </c>
      <c r="V826" t="s">
        <v>38</v>
      </c>
      <c r="W826" t="s">
        <v>38</v>
      </c>
      <c r="X826" t="s">
        <v>38</v>
      </c>
      <c r="Y826" t="s">
        <v>38</v>
      </c>
      <c r="Z826" t="s">
        <v>38</v>
      </c>
      <c r="AA826" t="s">
        <v>60</v>
      </c>
    </row>
    <row r="827" spans="1:27" x14ac:dyDescent="0.25">
      <c r="A827" t="s">
        <v>26</v>
      </c>
      <c r="B827">
        <v>3</v>
      </c>
      <c r="C827">
        <v>3</v>
      </c>
      <c r="D827" t="s">
        <v>29</v>
      </c>
      <c r="E827">
        <v>45</v>
      </c>
      <c r="F827" t="str">
        <f t="shared" si="24"/>
        <v>30-49</v>
      </c>
      <c r="G827" t="s">
        <v>168</v>
      </c>
      <c r="H827" t="s">
        <v>75</v>
      </c>
      <c r="I827" t="str">
        <f t="shared" si="25"/>
        <v>Middle Income</v>
      </c>
      <c r="J827" t="s">
        <v>41</v>
      </c>
      <c r="K827" t="s">
        <v>42</v>
      </c>
      <c r="L827" t="s">
        <v>71</v>
      </c>
      <c r="M827" t="s">
        <v>31</v>
      </c>
      <c r="N827" t="s">
        <v>32</v>
      </c>
      <c r="O827" t="s">
        <v>52</v>
      </c>
      <c r="P827" t="s">
        <v>114</v>
      </c>
      <c r="Q827" t="s">
        <v>35</v>
      </c>
      <c r="R827" t="s">
        <v>36</v>
      </c>
      <c r="S827" t="s">
        <v>36</v>
      </c>
      <c r="T827" t="s">
        <v>37</v>
      </c>
      <c r="U827" t="s">
        <v>65</v>
      </c>
      <c r="V827" t="s">
        <v>65</v>
      </c>
      <c r="W827" t="s">
        <v>65</v>
      </c>
      <c r="X827" t="s">
        <v>65</v>
      </c>
      <c r="Y827" t="s">
        <v>38</v>
      </c>
      <c r="Z827" t="s">
        <v>65</v>
      </c>
      <c r="AA827" t="s">
        <v>60</v>
      </c>
    </row>
    <row r="828" spans="1:27" x14ac:dyDescent="0.25">
      <c r="A828" t="s">
        <v>55</v>
      </c>
      <c r="B828">
        <v>7</v>
      </c>
      <c r="C828">
        <v>3</v>
      </c>
      <c r="D828" t="s">
        <v>41</v>
      </c>
      <c r="E828">
        <v>19</v>
      </c>
      <c r="F828" t="str">
        <f t="shared" si="24"/>
        <v>18-29</v>
      </c>
      <c r="G828" t="s">
        <v>27</v>
      </c>
      <c r="H828" t="s">
        <v>82</v>
      </c>
      <c r="I828" t="str">
        <f t="shared" si="25"/>
        <v>High Income</v>
      </c>
      <c r="J828" t="s">
        <v>41</v>
      </c>
      <c r="K828" t="s">
        <v>42</v>
      </c>
      <c r="L828" t="s">
        <v>71</v>
      </c>
      <c r="M828" t="s">
        <v>67</v>
      </c>
      <c r="N828" t="s">
        <v>32</v>
      </c>
      <c r="O828" t="s">
        <v>116</v>
      </c>
      <c r="P828" t="s">
        <v>72</v>
      </c>
      <c r="Q828" t="s">
        <v>73</v>
      </c>
      <c r="R828" t="s">
        <v>36</v>
      </c>
      <c r="S828" t="s">
        <v>36</v>
      </c>
      <c r="T828" t="s">
        <v>59</v>
      </c>
      <c r="U828" t="s">
        <v>38</v>
      </c>
      <c r="V828" t="s">
        <v>65</v>
      </c>
      <c r="W828" t="s">
        <v>38</v>
      </c>
      <c r="X828" t="s">
        <v>38</v>
      </c>
      <c r="Y828" t="s">
        <v>38</v>
      </c>
      <c r="Z828" t="s">
        <v>38</v>
      </c>
      <c r="AA828" t="s">
        <v>47</v>
      </c>
    </row>
    <row r="829" spans="1:27" x14ac:dyDescent="0.25">
      <c r="A829" t="s">
        <v>26</v>
      </c>
      <c r="B829">
        <v>4</v>
      </c>
      <c r="C829">
        <v>3</v>
      </c>
      <c r="D829" t="s">
        <v>29</v>
      </c>
      <c r="E829">
        <v>34</v>
      </c>
      <c r="F829" t="str">
        <f t="shared" si="24"/>
        <v>30-49</v>
      </c>
      <c r="G829" t="s">
        <v>27</v>
      </c>
      <c r="H829" t="s">
        <v>66</v>
      </c>
      <c r="I829" t="str">
        <f t="shared" si="25"/>
        <v>Refused</v>
      </c>
      <c r="J829" t="s">
        <v>29</v>
      </c>
      <c r="K829" t="s">
        <v>107</v>
      </c>
      <c r="L829" t="s">
        <v>71</v>
      </c>
      <c r="M829" t="s">
        <v>67</v>
      </c>
      <c r="N829" t="s">
        <v>32</v>
      </c>
      <c r="O829" t="s">
        <v>33</v>
      </c>
      <c r="P829" t="s">
        <v>63</v>
      </c>
      <c r="Q829" t="s">
        <v>73</v>
      </c>
      <c r="R829" t="s">
        <v>74</v>
      </c>
      <c r="S829" t="s">
        <v>36</v>
      </c>
      <c r="T829" t="s">
        <v>37</v>
      </c>
      <c r="U829" t="s">
        <v>38</v>
      </c>
      <c r="V829" t="s">
        <v>38</v>
      </c>
      <c r="W829" t="s">
        <v>38</v>
      </c>
      <c r="X829" t="s">
        <v>38</v>
      </c>
      <c r="Y829" t="s">
        <v>38</v>
      </c>
      <c r="Z829" t="s">
        <v>38</v>
      </c>
      <c r="AA829" t="s">
        <v>39</v>
      </c>
    </row>
    <row r="830" spans="1:27" x14ac:dyDescent="0.25">
      <c r="A830" t="s">
        <v>55</v>
      </c>
      <c r="B830">
        <v>6</v>
      </c>
      <c r="C830">
        <v>4</v>
      </c>
      <c r="D830" t="s">
        <v>41</v>
      </c>
      <c r="E830">
        <v>26</v>
      </c>
      <c r="F830" t="str">
        <f t="shared" si="24"/>
        <v>18-29</v>
      </c>
      <c r="G830" t="s">
        <v>87</v>
      </c>
      <c r="H830" t="s">
        <v>49</v>
      </c>
      <c r="I830" t="str">
        <f t="shared" si="25"/>
        <v>Middle Income</v>
      </c>
      <c r="J830" t="s">
        <v>41</v>
      </c>
      <c r="K830" t="s">
        <v>84</v>
      </c>
      <c r="L830" t="s">
        <v>61</v>
      </c>
      <c r="M830" t="s">
        <v>67</v>
      </c>
      <c r="N830" t="s">
        <v>32</v>
      </c>
      <c r="O830" t="s">
        <v>79</v>
      </c>
      <c r="P830" t="s">
        <v>53</v>
      </c>
      <c r="Q830" t="s">
        <v>58</v>
      </c>
      <c r="R830" t="s">
        <v>36</v>
      </c>
      <c r="S830" t="s">
        <v>64</v>
      </c>
      <c r="T830" t="s">
        <v>81</v>
      </c>
      <c r="U830" t="s">
        <v>38</v>
      </c>
      <c r="V830" t="s">
        <v>65</v>
      </c>
      <c r="W830" t="s">
        <v>38</v>
      </c>
      <c r="X830" t="s">
        <v>65</v>
      </c>
      <c r="Y830" t="s">
        <v>38</v>
      </c>
      <c r="Z830" t="s">
        <v>38</v>
      </c>
      <c r="AA830" t="s">
        <v>39</v>
      </c>
    </row>
    <row r="831" spans="1:27" x14ac:dyDescent="0.25">
      <c r="A831" t="s">
        <v>26</v>
      </c>
      <c r="B831">
        <v>2</v>
      </c>
      <c r="C831">
        <v>2</v>
      </c>
      <c r="D831" t="s">
        <v>29</v>
      </c>
      <c r="E831">
        <v>30</v>
      </c>
      <c r="F831" t="str">
        <f t="shared" si="24"/>
        <v>30-49</v>
      </c>
      <c r="G831" t="s">
        <v>69</v>
      </c>
      <c r="H831" t="s">
        <v>77</v>
      </c>
      <c r="I831" t="str">
        <f t="shared" si="25"/>
        <v>High Income</v>
      </c>
      <c r="J831" t="s">
        <v>29</v>
      </c>
      <c r="K831" t="s">
        <v>107</v>
      </c>
      <c r="L831" t="s">
        <v>71</v>
      </c>
      <c r="M831" t="s">
        <v>50</v>
      </c>
      <c r="N831" t="s">
        <v>51</v>
      </c>
      <c r="O831" t="s">
        <v>127</v>
      </c>
      <c r="P831" t="s">
        <v>53</v>
      </c>
      <c r="Q831" t="s">
        <v>35</v>
      </c>
      <c r="R831" t="s">
        <v>36</v>
      </c>
      <c r="S831" t="s">
        <v>36</v>
      </c>
      <c r="T831" t="s">
        <v>81</v>
      </c>
      <c r="U831" t="s">
        <v>38</v>
      </c>
      <c r="V831" t="s">
        <v>38</v>
      </c>
      <c r="W831" t="s">
        <v>38</v>
      </c>
      <c r="X831" t="s">
        <v>38</v>
      </c>
      <c r="Y831" t="s">
        <v>38</v>
      </c>
      <c r="Z831" t="s">
        <v>38</v>
      </c>
      <c r="AA831" t="s">
        <v>39</v>
      </c>
    </row>
    <row r="832" spans="1:27" x14ac:dyDescent="0.25">
      <c r="A832" t="s">
        <v>26</v>
      </c>
      <c r="B832">
        <v>2</v>
      </c>
      <c r="C832">
        <v>2</v>
      </c>
      <c r="D832" t="s">
        <v>29</v>
      </c>
      <c r="E832">
        <v>36</v>
      </c>
      <c r="F832" t="str">
        <f t="shared" si="24"/>
        <v>30-49</v>
      </c>
      <c r="G832" t="s">
        <v>91</v>
      </c>
      <c r="H832" t="s">
        <v>49</v>
      </c>
      <c r="I832" t="str">
        <f t="shared" si="25"/>
        <v>Middle Income</v>
      </c>
      <c r="J832" t="s">
        <v>41</v>
      </c>
      <c r="K832" t="s">
        <v>42</v>
      </c>
      <c r="L832" t="s">
        <v>71</v>
      </c>
      <c r="M832" t="s">
        <v>50</v>
      </c>
      <c r="N832" t="s">
        <v>51</v>
      </c>
      <c r="O832" t="s">
        <v>62</v>
      </c>
      <c r="P832" t="s">
        <v>89</v>
      </c>
      <c r="Q832" t="s">
        <v>45</v>
      </c>
      <c r="R832" t="s">
        <v>36</v>
      </c>
      <c r="S832" t="s">
        <v>36</v>
      </c>
      <c r="T832" t="s">
        <v>59</v>
      </c>
      <c r="U832" t="s">
        <v>38</v>
      </c>
      <c r="V832" t="s">
        <v>65</v>
      </c>
      <c r="W832" t="s">
        <v>65</v>
      </c>
      <c r="X832" t="s">
        <v>38</v>
      </c>
      <c r="Y832" t="s">
        <v>38</v>
      </c>
      <c r="Z832" t="s">
        <v>38</v>
      </c>
      <c r="AA832" t="s">
        <v>47</v>
      </c>
    </row>
    <row r="833" spans="1:27" x14ac:dyDescent="0.25">
      <c r="A833" t="s">
        <v>55</v>
      </c>
      <c r="B833">
        <v>6</v>
      </c>
      <c r="C833">
        <v>5</v>
      </c>
      <c r="D833" t="s">
        <v>41</v>
      </c>
      <c r="E833">
        <v>22</v>
      </c>
      <c r="F833" t="str">
        <f t="shared" si="24"/>
        <v>18-29</v>
      </c>
      <c r="G833" t="s">
        <v>27</v>
      </c>
      <c r="H833" t="s">
        <v>49</v>
      </c>
      <c r="I833" t="str">
        <f t="shared" si="25"/>
        <v>Middle Income</v>
      </c>
      <c r="J833" t="s">
        <v>29</v>
      </c>
      <c r="K833" t="s">
        <v>30</v>
      </c>
      <c r="L833" t="s">
        <v>71</v>
      </c>
      <c r="M833" t="s">
        <v>50</v>
      </c>
      <c r="N833" t="s">
        <v>51</v>
      </c>
      <c r="O833" t="s">
        <v>52</v>
      </c>
      <c r="P833" t="s">
        <v>93</v>
      </c>
      <c r="Q833" t="s">
        <v>45</v>
      </c>
      <c r="R833" t="s">
        <v>36</v>
      </c>
      <c r="S833" t="s">
        <v>36</v>
      </c>
      <c r="T833" t="s">
        <v>46</v>
      </c>
      <c r="U833" t="s">
        <v>38</v>
      </c>
      <c r="V833" t="s">
        <v>65</v>
      </c>
      <c r="W833" t="s">
        <v>65</v>
      </c>
      <c r="X833" t="s">
        <v>38</v>
      </c>
      <c r="Y833" t="s">
        <v>38</v>
      </c>
      <c r="Z833" t="s">
        <v>38</v>
      </c>
      <c r="AA833" t="s">
        <v>47</v>
      </c>
    </row>
    <row r="834" spans="1:27" x14ac:dyDescent="0.25">
      <c r="A834" t="s">
        <v>48</v>
      </c>
      <c r="B834">
        <v>3</v>
      </c>
      <c r="C834">
        <v>3</v>
      </c>
      <c r="D834" t="s">
        <v>29</v>
      </c>
      <c r="E834">
        <v>76</v>
      </c>
      <c r="F834" t="str">
        <f t="shared" si="24"/>
        <v>65+</v>
      </c>
      <c r="G834" t="s">
        <v>69</v>
      </c>
      <c r="H834" t="s">
        <v>101</v>
      </c>
      <c r="I834" t="str">
        <f t="shared" si="25"/>
        <v>High Income</v>
      </c>
      <c r="J834" t="s">
        <v>41</v>
      </c>
      <c r="K834" t="s">
        <v>42</v>
      </c>
      <c r="L834" t="s">
        <v>71</v>
      </c>
      <c r="M834" t="s">
        <v>43</v>
      </c>
      <c r="N834" t="s">
        <v>32</v>
      </c>
      <c r="O834" t="s">
        <v>99</v>
      </c>
      <c r="P834" t="s">
        <v>93</v>
      </c>
      <c r="Q834" t="s">
        <v>45</v>
      </c>
      <c r="R834" t="s">
        <v>36</v>
      </c>
      <c r="S834" t="s">
        <v>36</v>
      </c>
      <c r="T834" t="s">
        <v>59</v>
      </c>
      <c r="U834" t="s">
        <v>38</v>
      </c>
      <c r="V834" t="s">
        <v>65</v>
      </c>
      <c r="W834" t="s">
        <v>65</v>
      </c>
      <c r="X834" t="s">
        <v>38</v>
      </c>
      <c r="Y834" t="s">
        <v>38</v>
      </c>
      <c r="Z834" t="s">
        <v>38</v>
      </c>
      <c r="AA834" t="s">
        <v>47</v>
      </c>
    </row>
    <row r="835" spans="1:27" x14ac:dyDescent="0.25">
      <c r="A835" t="s">
        <v>26</v>
      </c>
      <c r="B835">
        <v>3</v>
      </c>
      <c r="C835">
        <v>2</v>
      </c>
      <c r="D835" t="s">
        <v>29</v>
      </c>
      <c r="E835" t="s">
        <v>66</v>
      </c>
      <c r="F835" t="str">
        <f t="shared" ref="F835:F898" si="26">IF(E835&lt;30, "18-29", IF(E835&lt;50, "30-49", IF(E835&lt;65, "50-64", "65+")))</f>
        <v>65+</v>
      </c>
      <c r="G835" t="s">
        <v>169</v>
      </c>
      <c r="H835" t="s">
        <v>49</v>
      </c>
      <c r="I835" t="str">
        <f t="shared" ref="I835:I898" si="27">IF(H835="Refused", "Refused",
   IF(LEFT(H835,4)="Less",
      IF(VALUE(MID(H835,10,FIND(" ",H835&amp;" ",10)-10))&lt;=49999, "Low Income",
         IF(VALUE(MID(H835,10,FIND(" ",H835&amp;" ",10)-10))&lt;=99999, "Middle Income", "High Income")),
   IF(VALUE(MID(H835,2,FIND(" ",H835)-2))&lt;=49999, "Low Income",
      IF(VALUE(MID(H835,2,FIND(" ",H835)-2))&lt;=99999, "Middle Income", "High Income"))))</f>
        <v>Middle Income</v>
      </c>
      <c r="J835" t="s">
        <v>41</v>
      </c>
      <c r="K835" t="s">
        <v>42</v>
      </c>
      <c r="L835" t="s">
        <v>85</v>
      </c>
      <c r="M835" t="s">
        <v>67</v>
      </c>
      <c r="N835" t="s">
        <v>32</v>
      </c>
      <c r="O835" t="s">
        <v>79</v>
      </c>
      <c r="P835" t="s">
        <v>68</v>
      </c>
      <c r="Q835" t="s">
        <v>35</v>
      </c>
      <c r="R835" t="s">
        <v>36</v>
      </c>
      <c r="S835" t="s">
        <v>36</v>
      </c>
      <c r="T835" t="s">
        <v>37</v>
      </c>
      <c r="U835" t="s">
        <v>38</v>
      </c>
      <c r="V835" t="s">
        <v>38</v>
      </c>
      <c r="W835" t="s">
        <v>38</v>
      </c>
      <c r="X835" t="s">
        <v>38</v>
      </c>
      <c r="Y835" t="s">
        <v>38</v>
      </c>
      <c r="Z835" t="s">
        <v>38</v>
      </c>
      <c r="AA835" t="s">
        <v>39</v>
      </c>
    </row>
    <row r="836" spans="1:27" x14ac:dyDescent="0.25">
      <c r="A836" t="s">
        <v>55</v>
      </c>
      <c r="B836">
        <v>1</v>
      </c>
      <c r="C836">
        <v>1</v>
      </c>
      <c r="D836" t="s">
        <v>29</v>
      </c>
      <c r="E836">
        <v>35</v>
      </c>
      <c r="F836" t="str">
        <f t="shared" si="26"/>
        <v>30-49</v>
      </c>
      <c r="G836" t="s">
        <v>69</v>
      </c>
      <c r="H836" t="s">
        <v>75</v>
      </c>
      <c r="I836" t="str">
        <f t="shared" si="27"/>
        <v>Middle Income</v>
      </c>
      <c r="J836" t="s">
        <v>41</v>
      </c>
      <c r="K836" t="s">
        <v>84</v>
      </c>
      <c r="L836" t="s">
        <v>71</v>
      </c>
      <c r="M836" t="s">
        <v>67</v>
      </c>
      <c r="N836" t="s">
        <v>51</v>
      </c>
      <c r="O836" t="s">
        <v>90</v>
      </c>
      <c r="P836" t="s">
        <v>93</v>
      </c>
      <c r="Q836" t="s">
        <v>35</v>
      </c>
      <c r="R836" t="s">
        <v>36</v>
      </c>
      <c r="S836" t="s">
        <v>64</v>
      </c>
      <c r="T836" t="s">
        <v>37</v>
      </c>
      <c r="U836" t="s">
        <v>38</v>
      </c>
      <c r="V836" t="s">
        <v>65</v>
      </c>
      <c r="W836" t="s">
        <v>65</v>
      </c>
      <c r="X836" t="s">
        <v>38</v>
      </c>
      <c r="Y836" t="s">
        <v>38</v>
      </c>
      <c r="Z836" t="s">
        <v>38</v>
      </c>
      <c r="AA836" t="s">
        <v>60</v>
      </c>
    </row>
    <row r="837" spans="1:27" x14ac:dyDescent="0.25">
      <c r="A837" t="s">
        <v>97</v>
      </c>
      <c r="B837">
        <v>2</v>
      </c>
      <c r="C837">
        <v>2</v>
      </c>
      <c r="D837" t="s">
        <v>29</v>
      </c>
      <c r="E837">
        <v>22</v>
      </c>
      <c r="F837" t="str">
        <f t="shared" si="26"/>
        <v>18-29</v>
      </c>
      <c r="G837" t="s">
        <v>87</v>
      </c>
      <c r="H837" t="s">
        <v>56</v>
      </c>
      <c r="I837" t="str">
        <f t="shared" si="27"/>
        <v>Low Income</v>
      </c>
      <c r="J837" t="s">
        <v>41</v>
      </c>
      <c r="K837" t="s">
        <v>42</v>
      </c>
      <c r="L837" t="s">
        <v>71</v>
      </c>
      <c r="M837" t="s">
        <v>57</v>
      </c>
      <c r="N837" t="s">
        <v>32</v>
      </c>
      <c r="O837" t="s">
        <v>98</v>
      </c>
      <c r="P837" t="s">
        <v>92</v>
      </c>
      <c r="Q837" t="s">
        <v>45</v>
      </c>
      <c r="R837" t="s">
        <v>36</v>
      </c>
      <c r="S837" t="s">
        <v>64</v>
      </c>
      <c r="T837" t="s">
        <v>37</v>
      </c>
      <c r="U837" t="s">
        <v>38</v>
      </c>
      <c r="V837" t="s">
        <v>65</v>
      </c>
      <c r="W837" t="s">
        <v>65</v>
      </c>
      <c r="X837" t="s">
        <v>38</v>
      </c>
      <c r="Y837" t="s">
        <v>38</v>
      </c>
      <c r="Z837" t="s">
        <v>38</v>
      </c>
      <c r="AA837" t="s">
        <v>60</v>
      </c>
    </row>
    <row r="838" spans="1:27" x14ac:dyDescent="0.25">
      <c r="A838" t="s">
        <v>26</v>
      </c>
      <c r="B838">
        <v>3</v>
      </c>
      <c r="C838">
        <v>3</v>
      </c>
      <c r="D838" t="s">
        <v>29</v>
      </c>
      <c r="E838">
        <v>49</v>
      </c>
      <c r="F838" t="str">
        <f t="shared" si="26"/>
        <v>30-49</v>
      </c>
      <c r="G838" t="s">
        <v>168</v>
      </c>
      <c r="H838" t="s">
        <v>49</v>
      </c>
      <c r="I838" t="str">
        <f t="shared" si="27"/>
        <v>Middle Income</v>
      </c>
      <c r="J838" t="s">
        <v>41</v>
      </c>
      <c r="K838" t="s">
        <v>42</v>
      </c>
      <c r="L838" t="s">
        <v>71</v>
      </c>
      <c r="M838" t="s">
        <v>57</v>
      </c>
      <c r="N838" t="s">
        <v>32</v>
      </c>
      <c r="O838" t="s">
        <v>62</v>
      </c>
      <c r="P838" t="s">
        <v>76</v>
      </c>
      <c r="Q838" t="s">
        <v>45</v>
      </c>
      <c r="R838" t="s">
        <v>36</v>
      </c>
      <c r="S838" t="s">
        <v>36</v>
      </c>
      <c r="T838" t="s">
        <v>37</v>
      </c>
      <c r="U838" t="s">
        <v>38</v>
      </c>
      <c r="V838" t="s">
        <v>38</v>
      </c>
      <c r="W838" t="s">
        <v>38</v>
      </c>
      <c r="X838" t="s">
        <v>38</v>
      </c>
      <c r="Y838" t="s">
        <v>38</v>
      </c>
      <c r="Z838" t="s">
        <v>38</v>
      </c>
      <c r="AA838" t="s">
        <v>60</v>
      </c>
    </row>
    <row r="839" spans="1:27" x14ac:dyDescent="0.25">
      <c r="A839" t="s">
        <v>55</v>
      </c>
      <c r="B839">
        <v>3</v>
      </c>
      <c r="C839">
        <v>1</v>
      </c>
      <c r="D839" t="s">
        <v>29</v>
      </c>
      <c r="E839">
        <v>30</v>
      </c>
      <c r="F839" t="str">
        <f t="shared" si="26"/>
        <v>30-49</v>
      </c>
      <c r="G839" t="s">
        <v>87</v>
      </c>
      <c r="H839" t="s">
        <v>106</v>
      </c>
      <c r="I839" t="s">
        <v>176</v>
      </c>
      <c r="J839" t="s">
        <v>41</v>
      </c>
      <c r="K839" t="s">
        <v>84</v>
      </c>
      <c r="L839" t="s">
        <v>71</v>
      </c>
      <c r="M839" t="s">
        <v>110</v>
      </c>
      <c r="N839" t="s">
        <v>32</v>
      </c>
      <c r="O839" t="s">
        <v>66</v>
      </c>
      <c r="P839" t="s">
        <v>34</v>
      </c>
      <c r="Q839" t="s">
        <v>34</v>
      </c>
      <c r="R839" t="s">
        <v>34</v>
      </c>
      <c r="S839" t="s">
        <v>64</v>
      </c>
      <c r="T839" t="s">
        <v>37</v>
      </c>
      <c r="U839" t="s">
        <v>38</v>
      </c>
      <c r="V839" t="s">
        <v>34</v>
      </c>
      <c r="W839" t="s">
        <v>34</v>
      </c>
      <c r="X839" t="s">
        <v>34</v>
      </c>
      <c r="Y839" t="s">
        <v>34</v>
      </c>
      <c r="Z839" t="s">
        <v>38</v>
      </c>
      <c r="AA839" t="s">
        <v>60</v>
      </c>
    </row>
    <row r="840" spans="1:27" x14ac:dyDescent="0.25">
      <c r="A840" t="s">
        <v>26</v>
      </c>
      <c r="B840">
        <v>4</v>
      </c>
      <c r="C840">
        <v>4</v>
      </c>
      <c r="D840" t="s">
        <v>29</v>
      </c>
      <c r="E840">
        <v>43</v>
      </c>
      <c r="F840" t="str">
        <f t="shared" si="26"/>
        <v>30-49</v>
      </c>
      <c r="G840" t="s">
        <v>168</v>
      </c>
      <c r="H840" t="s">
        <v>95</v>
      </c>
      <c r="I840" t="str">
        <f t="shared" si="27"/>
        <v>Low Income</v>
      </c>
      <c r="J840" t="s">
        <v>41</v>
      </c>
      <c r="K840" t="s">
        <v>42</v>
      </c>
      <c r="L840" t="s">
        <v>71</v>
      </c>
      <c r="M840" t="s">
        <v>67</v>
      </c>
      <c r="N840" t="s">
        <v>51</v>
      </c>
      <c r="O840" t="s">
        <v>33</v>
      </c>
      <c r="P840" t="s">
        <v>92</v>
      </c>
      <c r="Q840" t="s">
        <v>45</v>
      </c>
      <c r="R840" t="s">
        <v>36</v>
      </c>
      <c r="S840" t="s">
        <v>36</v>
      </c>
      <c r="T840" t="s">
        <v>37</v>
      </c>
      <c r="U840" t="s">
        <v>38</v>
      </c>
      <c r="V840" t="s">
        <v>38</v>
      </c>
      <c r="W840" t="s">
        <v>38</v>
      </c>
      <c r="X840" t="s">
        <v>38</v>
      </c>
      <c r="Y840" t="s">
        <v>38</v>
      </c>
      <c r="Z840" t="s">
        <v>38</v>
      </c>
      <c r="AA840" t="s">
        <v>47</v>
      </c>
    </row>
    <row r="841" spans="1:27" x14ac:dyDescent="0.25">
      <c r="A841" t="s">
        <v>26</v>
      </c>
      <c r="B841">
        <v>3</v>
      </c>
      <c r="C841">
        <v>3</v>
      </c>
      <c r="D841" t="s">
        <v>29</v>
      </c>
      <c r="E841">
        <v>69</v>
      </c>
      <c r="F841" t="str">
        <f t="shared" si="26"/>
        <v>65+</v>
      </c>
      <c r="G841" t="s">
        <v>169</v>
      </c>
      <c r="H841" t="s">
        <v>28</v>
      </c>
      <c r="I841" t="str">
        <f t="shared" si="27"/>
        <v>Low Income</v>
      </c>
      <c r="J841" t="s">
        <v>41</v>
      </c>
      <c r="K841" t="s">
        <v>42</v>
      </c>
      <c r="L841" t="s">
        <v>71</v>
      </c>
      <c r="M841" t="s">
        <v>67</v>
      </c>
      <c r="N841" t="s">
        <v>51</v>
      </c>
      <c r="O841" t="s">
        <v>33</v>
      </c>
      <c r="P841" t="s">
        <v>92</v>
      </c>
      <c r="Q841" t="s">
        <v>73</v>
      </c>
      <c r="R841" t="s">
        <v>36</v>
      </c>
      <c r="S841" t="s">
        <v>36</v>
      </c>
      <c r="T841" t="s">
        <v>59</v>
      </c>
      <c r="U841" t="s">
        <v>38</v>
      </c>
      <c r="V841" t="s">
        <v>38</v>
      </c>
      <c r="W841" t="s">
        <v>38</v>
      </c>
      <c r="X841" t="s">
        <v>38</v>
      </c>
      <c r="Y841" t="s">
        <v>38</v>
      </c>
      <c r="Z841" t="s">
        <v>38</v>
      </c>
      <c r="AA841" t="s">
        <v>47</v>
      </c>
    </row>
    <row r="842" spans="1:27" x14ac:dyDescent="0.25">
      <c r="A842" t="s">
        <v>26</v>
      </c>
      <c r="B842">
        <v>1</v>
      </c>
      <c r="C842">
        <v>1</v>
      </c>
      <c r="D842" t="s">
        <v>29</v>
      </c>
      <c r="E842">
        <v>35</v>
      </c>
      <c r="F842" t="str">
        <f t="shared" si="26"/>
        <v>30-49</v>
      </c>
      <c r="G842" t="s">
        <v>69</v>
      </c>
      <c r="H842" t="s">
        <v>77</v>
      </c>
      <c r="I842" t="str">
        <f t="shared" si="27"/>
        <v>High Income</v>
      </c>
      <c r="J842" t="s">
        <v>41</v>
      </c>
      <c r="K842" t="s">
        <v>42</v>
      </c>
      <c r="L842" t="s">
        <v>71</v>
      </c>
      <c r="M842" t="s">
        <v>31</v>
      </c>
      <c r="N842" t="s">
        <v>32</v>
      </c>
      <c r="O842" t="s">
        <v>123</v>
      </c>
      <c r="P842" t="s">
        <v>114</v>
      </c>
      <c r="Q842" t="s">
        <v>73</v>
      </c>
      <c r="R842" t="s">
        <v>36</v>
      </c>
      <c r="S842" t="s">
        <v>36</v>
      </c>
      <c r="T842" t="s">
        <v>46</v>
      </c>
      <c r="U842" t="s">
        <v>65</v>
      </c>
      <c r="V842" t="s">
        <v>38</v>
      </c>
      <c r="W842" t="s">
        <v>38</v>
      </c>
      <c r="X842" t="s">
        <v>38</v>
      </c>
      <c r="Y842" t="s">
        <v>38</v>
      </c>
      <c r="Z842" t="s">
        <v>38</v>
      </c>
      <c r="AA842" t="s">
        <v>39</v>
      </c>
    </row>
    <row r="843" spans="1:27" x14ac:dyDescent="0.25">
      <c r="A843" t="s">
        <v>55</v>
      </c>
      <c r="B843">
        <v>4</v>
      </c>
      <c r="C843">
        <v>4</v>
      </c>
      <c r="D843" t="s">
        <v>29</v>
      </c>
      <c r="E843">
        <v>19</v>
      </c>
      <c r="F843" t="str">
        <f t="shared" si="26"/>
        <v>18-29</v>
      </c>
      <c r="G843" t="s">
        <v>168</v>
      </c>
      <c r="H843" t="s">
        <v>75</v>
      </c>
      <c r="I843" t="str">
        <f t="shared" si="27"/>
        <v>Middle Income</v>
      </c>
      <c r="J843" t="s">
        <v>41</v>
      </c>
      <c r="K843" t="s">
        <v>42</v>
      </c>
      <c r="L843" t="s">
        <v>85</v>
      </c>
      <c r="M843" t="s">
        <v>57</v>
      </c>
      <c r="N843" t="s">
        <v>32</v>
      </c>
      <c r="O843" t="s">
        <v>100</v>
      </c>
      <c r="P843" t="s">
        <v>72</v>
      </c>
      <c r="Q843" t="s">
        <v>45</v>
      </c>
      <c r="R843" t="s">
        <v>74</v>
      </c>
      <c r="S843" t="s">
        <v>64</v>
      </c>
      <c r="T843" t="s">
        <v>81</v>
      </c>
      <c r="U843" t="s">
        <v>38</v>
      </c>
      <c r="V843" t="s">
        <v>65</v>
      </c>
      <c r="W843" t="s">
        <v>65</v>
      </c>
      <c r="X843" t="s">
        <v>38</v>
      </c>
      <c r="Y843" t="s">
        <v>38</v>
      </c>
      <c r="Z843" t="s">
        <v>38</v>
      </c>
      <c r="AA843" t="s">
        <v>47</v>
      </c>
    </row>
    <row r="844" spans="1:27" x14ac:dyDescent="0.25">
      <c r="A844" t="s">
        <v>26</v>
      </c>
      <c r="B844">
        <v>5</v>
      </c>
      <c r="C844">
        <v>2</v>
      </c>
      <c r="D844" t="s">
        <v>29</v>
      </c>
      <c r="E844">
        <v>49</v>
      </c>
      <c r="F844" t="str">
        <f t="shared" si="26"/>
        <v>30-49</v>
      </c>
      <c r="G844" t="s">
        <v>27</v>
      </c>
      <c r="H844" t="s">
        <v>82</v>
      </c>
      <c r="I844" t="str">
        <f t="shared" si="27"/>
        <v>High Income</v>
      </c>
      <c r="J844" t="s">
        <v>41</v>
      </c>
      <c r="K844" t="s">
        <v>42</v>
      </c>
      <c r="L844" t="s">
        <v>71</v>
      </c>
      <c r="M844" t="s">
        <v>43</v>
      </c>
      <c r="N844" t="s">
        <v>51</v>
      </c>
      <c r="O844" t="s">
        <v>33</v>
      </c>
      <c r="P844" t="s">
        <v>68</v>
      </c>
      <c r="Q844" t="s">
        <v>35</v>
      </c>
      <c r="R844" t="s">
        <v>36</v>
      </c>
      <c r="S844" t="s">
        <v>36</v>
      </c>
      <c r="T844" t="s">
        <v>81</v>
      </c>
      <c r="U844" t="s">
        <v>38</v>
      </c>
      <c r="V844" t="s">
        <v>38</v>
      </c>
      <c r="W844" t="s">
        <v>38</v>
      </c>
      <c r="X844" t="s">
        <v>38</v>
      </c>
      <c r="Y844" t="s">
        <v>38</v>
      </c>
      <c r="Z844" t="s">
        <v>38</v>
      </c>
      <c r="AA844" t="s">
        <v>60</v>
      </c>
    </row>
    <row r="845" spans="1:27" x14ac:dyDescent="0.25">
      <c r="A845" t="s">
        <v>26</v>
      </c>
      <c r="B845">
        <v>2</v>
      </c>
      <c r="C845">
        <v>2</v>
      </c>
      <c r="D845" t="s">
        <v>29</v>
      </c>
      <c r="E845">
        <v>31</v>
      </c>
      <c r="F845" t="str">
        <f t="shared" si="26"/>
        <v>30-49</v>
      </c>
      <c r="G845" t="s">
        <v>87</v>
      </c>
      <c r="H845" t="s">
        <v>28</v>
      </c>
      <c r="I845" t="str">
        <f t="shared" si="27"/>
        <v>Low Income</v>
      </c>
      <c r="J845" t="s">
        <v>41</v>
      </c>
      <c r="K845" t="s">
        <v>42</v>
      </c>
      <c r="L845" t="s">
        <v>71</v>
      </c>
      <c r="M845" t="s">
        <v>43</v>
      </c>
      <c r="N845" t="s">
        <v>32</v>
      </c>
      <c r="O845" t="s">
        <v>52</v>
      </c>
      <c r="P845" t="s">
        <v>76</v>
      </c>
      <c r="Q845" t="s">
        <v>45</v>
      </c>
      <c r="R845" t="s">
        <v>36</v>
      </c>
      <c r="S845" t="s">
        <v>36</v>
      </c>
      <c r="T845" t="s">
        <v>81</v>
      </c>
      <c r="U845" t="s">
        <v>38</v>
      </c>
      <c r="V845" t="s">
        <v>38</v>
      </c>
      <c r="W845" t="s">
        <v>38</v>
      </c>
      <c r="X845" t="s">
        <v>38</v>
      </c>
      <c r="Y845" t="s">
        <v>38</v>
      </c>
      <c r="Z845" t="s">
        <v>38</v>
      </c>
      <c r="AA845" t="s">
        <v>60</v>
      </c>
    </row>
    <row r="846" spans="1:27" x14ac:dyDescent="0.25">
      <c r="A846" t="s">
        <v>48</v>
      </c>
      <c r="B846">
        <v>3</v>
      </c>
      <c r="C846">
        <v>1</v>
      </c>
      <c r="D846" t="s">
        <v>29</v>
      </c>
      <c r="E846">
        <v>40</v>
      </c>
      <c r="F846" t="str">
        <f t="shared" si="26"/>
        <v>30-49</v>
      </c>
      <c r="G846" t="s">
        <v>69</v>
      </c>
      <c r="H846" t="s">
        <v>49</v>
      </c>
      <c r="I846" t="str">
        <f t="shared" si="27"/>
        <v>Middle Income</v>
      </c>
      <c r="J846" t="s">
        <v>41</v>
      </c>
      <c r="K846" t="s">
        <v>42</v>
      </c>
      <c r="L846" t="s">
        <v>71</v>
      </c>
      <c r="M846" t="s">
        <v>31</v>
      </c>
      <c r="N846" t="s">
        <v>32</v>
      </c>
      <c r="O846" t="s">
        <v>79</v>
      </c>
      <c r="P846" t="s">
        <v>93</v>
      </c>
      <c r="Q846" t="s">
        <v>34</v>
      </c>
      <c r="R846" t="s">
        <v>36</v>
      </c>
      <c r="S846" t="s">
        <v>36</v>
      </c>
      <c r="T846" t="s">
        <v>37</v>
      </c>
      <c r="U846" t="s">
        <v>65</v>
      </c>
      <c r="V846" t="s">
        <v>65</v>
      </c>
      <c r="W846" t="s">
        <v>65</v>
      </c>
      <c r="X846" t="s">
        <v>38</v>
      </c>
      <c r="Y846" t="s">
        <v>65</v>
      </c>
      <c r="Z846" t="s">
        <v>65</v>
      </c>
      <c r="AA846" t="s">
        <v>39</v>
      </c>
    </row>
    <row r="847" spans="1:27" x14ac:dyDescent="0.25">
      <c r="A847" t="s">
        <v>26</v>
      </c>
      <c r="B847">
        <v>4</v>
      </c>
      <c r="C847">
        <v>2</v>
      </c>
      <c r="D847" t="s">
        <v>29</v>
      </c>
      <c r="E847">
        <v>37</v>
      </c>
      <c r="F847" t="str">
        <f t="shared" si="26"/>
        <v>30-49</v>
      </c>
      <c r="G847" t="s">
        <v>169</v>
      </c>
      <c r="H847" t="s">
        <v>75</v>
      </c>
      <c r="I847" t="str">
        <f t="shared" si="27"/>
        <v>Middle Income</v>
      </c>
      <c r="J847" t="s">
        <v>41</v>
      </c>
      <c r="K847" t="s">
        <v>42</v>
      </c>
      <c r="L847" t="s">
        <v>71</v>
      </c>
      <c r="M847" t="s">
        <v>43</v>
      </c>
      <c r="N847" t="s">
        <v>32</v>
      </c>
      <c r="O847" t="s">
        <v>62</v>
      </c>
      <c r="P847" t="s">
        <v>93</v>
      </c>
      <c r="Q847" t="s">
        <v>35</v>
      </c>
      <c r="R847" t="s">
        <v>36</v>
      </c>
      <c r="S847" t="s">
        <v>64</v>
      </c>
      <c r="T847" t="s">
        <v>37</v>
      </c>
      <c r="U847" t="s">
        <v>38</v>
      </c>
      <c r="V847" t="s">
        <v>38</v>
      </c>
      <c r="W847" t="s">
        <v>38</v>
      </c>
      <c r="X847" t="s">
        <v>38</v>
      </c>
      <c r="Y847" t="s">
        <v>38</v>
      </c>
      <c r="Z847" t="s">
        <v>38</v>
      </c>
      <c r="AA847" t="s">
        <v>39</v>
      </c>
    </row>
    <row r="848" spans="1:27" x14ac:dyDescent="0.25">
      <c r="A848" t="s">
        <v>26</v>
      </c>
      <c r="B848">
        <v>3</v>
      </c>
      <c r="C848">
        <v>3</v>
      </c>
      <c r="D848" t="s">
        <v>29</v>
      </c>
      <c r="E848">
        <v>46</v>
      </c>
      <c r="F848" t="str">
        <f t="shared" si="26"/>
        <v>30-49</v>
      </c>
      <c r="G848" t="s">
        <v>27</v>
      </c>
      <c r="H848" t="s">
        <v>75</v>
      </c>
      <c r="I848" t="str">
        <f t="shared" si="27"/>
        <v>Middle Income</v>
      </c>
      <c r="J848" t="s">
        <v>41</v>
      </c>
      <c r="K848" t="s">
        <v>42</v>
      </c>
      <c r="L848" t="s">
        <v>71</v>
      </c>
      <c r="M848" t="s">
        <v>31</v>
      </c>
      <c r="N848" t="s">
        <v>32</v>
      </c>
      <c r="O848" t="s">
        <v>103</v>
      </c>
      <c r="P848" t="s">
        <v>53</v>
      </c>
      <c r="Q848" t="s">
        <v>45</v>
      </c>
      <c r="R848" t="s">
        <v>36</v>
      </c>
      <c r="S848" t="s">
        <v>36</v>
      </c>
      <c r="T848" t="s">
        <v>46</v>
      </c>
      <c r="U848" t="s">
        <v>38</v>
      </c>
      <c r="V848" t="s">
        <v>38</v>
      </c>
      <c r="W848" t="s">
        <v>38</v>
      </c>
      <c r="X848" t="s">
        <v>38</v>
      </c>
      <c r="Y848" t="s">
        <v>38</v>
      </c>
      <c r="Z848" t="s">
        <v>38</v>
      </c>
      <c r="AA848" t="s">
        <v>39</v>
      </c>
    </row>
    <row r="849" spans="1:27" x14ac:dyDescent="0.25">
      <c r="A849" t="s">
        <v>97</v>
      </c>
      <c r="B849">
        <v>2</v>
      </c>
      <c r="C849">
        <v>2</v>
      </c>
      <c r="D849" t="s">
        <v>29</v>
      </c>
      <c r="E849">
        <v>33</v>
      </c>
      <c r="F849" t="str">
        <f t="shared" si="26"/>
        <v>30-49</v>
      </c>
      <c r="G849" t="s">
        <v>91</v>
      </c>
      <c r="H849" t="s">
        <v>49</v>
      </c>
      <c r="I849" t="str">
        <f t="shared" si="27"/>
        <v>Middle Income</v>
      </c>
      <c r="J849" t="s">
        <v>41</v>
      </c>
      <c r="K849" t="s">
        <v>42</v>
      </c>
      <c r="L849" t="s">
        <v>71</v>
      </c>
      <c r="M849" t="s">
        <v>57</v>
      </c>
      <c r="N849" t="s">
        <v>51</v>
      </c>
      <c r="O849" t="s">
        <v>62</v>
      </c>
      <c r="P849" t="s">
        <v>72</v>
      </c>
      <c r="Q849" t="s">
        <v>45</v>
      </c>
      <c r="R849" t="s">
        <v>36</v>
      </c>
      <c r="S849" t="s">
        <v>36</v>
      </c>
      <c r="T849" t="s">
        <v>46</v>
      </c>
      <c r="U849" t="s">
        <v>38</v>
      </c>
      <c r="V849" t="s">
        <v>38</v>
      </c>
      <c r="W849" t="s">
        <v>65</v>
      </c>
      <c r="X849" t="s">
        <v>38</v>
      </c>
      <c r="Y849" t="s">
        <v>38</v>
      </c>
      <c r="Z849" t="s">
        <v>38</v>
      </c>
      <c r="AA849" t="s">
        <v>47</v>
      </c>
    </row>
    <row r="850" spans="1:27" x14ac:dyDescent="0.25">
      <c r="A850" t="s">
        <v>111</v>
      </c>
      <c r="B850">
        <v>2</v>
      </c>
      <c r="C850">
        <v>2</v>
      </c>
      <c r="D850" t="s">
        <v>29</v>
      </c>
      <c r="E850">
        <v>51</v>
      </c>
      <c r="F850" t="str">
        <f t="shared" si="26"/>
        <v>50-64</v>
      </c>
      <c r="G850" t="s">
        <v>87</v>
      </c>
      <c r="H850" t="s">
        <v>95</v>
      </c>
      <c r="I850" t="str">
        <f t="shared" si="27"/>
        <v>Low Income</v>
      </c>
      <c r="J850" t="s">
        <v>41</v>
      </c>
      <c r="K850" t="s">
        <v>42</v>
      </c>
      <c r="L850" t="s">
        <v>61</v>
      </c>
      <c r="M850" t="s">
        <v>67</v>
      </c>
      <c r="N850" t="s">
        <v>51</v>
      </c>
      <c r="O850" t="s">
        <v>33</v>
      </c>
      <c r="P850" t="s">
        <v>34</v>
      </c>
      <c r="Q850" t="s">
        <v>45</v>
      </c>
      <c r="R850" t="s">
        <v>34</v>
      </c>
      <c r="S850" t="s">
        <v>34</v>
      </c>
      <c r="T850" t="s">
        <v>34</v>
      </c>
      <c r="U850" t="s">
        <v>34</v>
      </c>
      <c r="V850" t="s">
        <v>34</v>
      </c>
      <c r="W850" t="s">
        <v>34</v>
      </c>
      <c r="X850" t="s">
        <v>34</v>
      </c>
      <c r="Y850" t="s">
        <v>34</v>
      </c>
      <c r="Z850" t="s">
        <v>34</v>
      </c>
      <c r="AA850" t="s">
        <v>47</v>
      </c>
    </row>
    <row r="851" spans="1:27" x14ac:dyDescent="0.25">
      <c r="A851" t="s">
        <v>48</v>
      </c>
      <c r="B851">
        <v>1</v>
      </c>
      <c r="C851">
        <v>1</v>
      </c>
      <c r="D851" t="s">
        <v>29</v>
      </c>
      <c r="E851">
        <v>61</v>
      </c>
      <c r="F851" t="str">
        <f t="shared" si="26"/>
        <v>50-64</v>
      </c>
      <c r="G851" t="s">
        <v>87</v>
      </c>
      <c r="H851" t="s">
        <v>56</v>
      </c>
      <c r="I851" t="str">
        <f t="shared" si="27"/>
        <v>Low Income</v>
      </c>
      <c r="J851" t="s">
        <v>41</v>
      </c>
      <c r="K851" t="s">
        <v>84</v>
      </c>
      <c r="L851" t="s">
        <v>71</v>
      </c>
      <c r="M851" t="s">
        <v>43</v>
      </c>
      <c r="N851" t="s">
        <v>32</v>
      </c>
      <c r="O851" t="s">
        <v>79</v>
      </c>
      <c r="P851" t="s">
        <v>72</v>
      </c>
      <c r="Q851" t="s">
        <v>45</v>
      </c>
      <c r="R851" t="s">
        <v>36</v>
      </c>
      <c r="S851" t="s">
        <v>64</v>
      </c>
      <c r="T851" t="s">
        <v>37</v>
      </c>
      <c r="U851" t="s">
        <v>38</v>
      </c>
      <c r="V851" t="s">
        <v>38</v>
      </c>
      <c r="W851" t="s">
        <v>38</v>
      </c>
      <c r="X851" t="s">
        <v>38</v>
      </c>
      <c r="Y851" t="s">
        <v>38</v>
      </c>
      <c r="Z851" t="s">
        <v>38</v>
      </c>
      <c r="AA851" t="s">
        <v>47</v>
      </c>
    </row>
    <row r="852" spans="1:27" x14ac:dyDescent="0.25">
      <c r="A852" t="s">
        <v>26</v>
      </c>
      <c r="B852">
        <v>4</v>
      </c>
      <c r="C852">
        <v>2</v>
      </c>
      <c r="D852" t="s">
        <v>29</v>
      </c>
      <c r="E852">
        <v>39</v>
      </c>
      <c r="F852" t="str">
        <f t="shared" si="26"/>
        <v>30-49</v>
      </c>
      <c r="G852" t="s">
        <v>27</v>
      </c>
      <c r="H852" t="s">
        <v>75</v>
      </c>
      <c r="I852" t="str">
        <f t="shared" si="27"/>
        <v>Middle Income</v>
      </c>
      <c r="J852" t="s">
        <v>41</v>
      </c>
      <c r="K852" t="s">
        <v>42</v>
      </c>
      <c r="L852" t="s">
        <v>71</v>
      </c>
      <c r="M852" t="s">
        <v>31</v>
      </c>
      <c r="N852" t="s">
        <v>51</v>
      </c>
      <c r="O852" t="s">
        <v>52</v>
      </c>
      <c r="P852" t="s">
        <v>53</v>
      </c>
      <c r="Q852" t="s">
        <v>35</v>
      </c>
      <c r="R852" t="s">
        <v>74</v>
      </c>
      <c r="S852" t="s">
        <v>36</v>
      </c>
      <c r="T852" t="s">
        <v>81</v>
      </c>
      <c r="U852" t="s">
        <v>38</v>
      </c>
      <c r="V852" t="s">
        <v>65</v>
      </c>
      <c r="W852" t="s">
        <v>38</v>
      </c>
      <c r="X852" t="s">
        <v>65</v>
      </c>
      <c r="Y852" t="s">
        <v>65</v>
      </c>
      <c r="Z852" t="s">
        <v>38</v>
      </c>
      <c r="AA852" t="s">
        <v>60</v>
      </c>
    </row>
    <row r="853" spans="1:27" x14ac:dyDescent="0.25">
      <c r="A853" t="s">
        <v>26</v>
      </c>
      <c r="B853">
        <v>1</v>
      </c>
      <c r="C853">
        <v>1</v>
      </c>
      <c r="D853" t="s">
        <v>29</v>
      </c>
      <c r="E853">
        <v>68</v>
      </c>
      <c r="F853" t="str">
        <f t="shared" si="26"/>
        <v>65+</v>
      </c>
      <c r="G853" t="s">
        <v>169</v>
      </c>
      <c r="H853" t="s">
        <v>66</v>
      </c>
      <c r="I853" t="str">
        <f t="shared" si="27"/>
        <v>Refused</v>
      </c>
      <c r="J853" t="s">
        <v>41</v>
      </c>
      <c r="K853" t="s">
        <v>42</v>
      </c>
      <c r="L853" t="s">
        <v>71</v>
      </c>
      <c r="M853" t="s">
        <v>67</v>
      </c>
      <c r="N853" t="s">
        <v>32</v>
      </c>
      <c r="O853" t="s">
        <v>62</v>
      </c>
      <c r="P853" t="s">
        <v>53</v>
      </c>
      <c r="Q853" t="s">
        <v>45</v>
      </c>
      <c r="R853" t="s">
        <v>36</v>
      </c>
      <c r="S853" t="s">
        <v>36</v>
      </c>
      <c r="T853" t="s">
        <v>59</v>
      </c>
      <c r="U853" t="s">
        <v>65</v>
      </c>
      <c r="V853" t="s">
        <v>38</v>
      </c>
      <c r="W853" t="s">
        <v>38</v>
      </c>
      <c r="X853" t="s">
        <v>38</v>
      </c>
      <c r="Y853" t="s">
        <v>38</v>
      </c>
      <c r="Z853" t="s">
        <v>65</v>
      </c>
      <c r="AA853" t="s">
        <v>39</v>
      </c>
    </row>
    <row r="854" spans="1:27" x14ac:dyDescent="0.25">
      <c r="A854" t="s">
        <v>26</v>
      </c>
      <c r="B854">
        <v>4</v>
      </c>
      <c r="C854">
        <v>4</v>
      </c>
      <c r="D854" t="s">
        <v>29</v>
      </c>
      <c r="E854">
        <v>48</v>
      </c>
      <c r="F854" t="str">
        <f t="shared" si="26"/>
        <v>30-49</v>
      </c>
      <c r="G854" t="s">
        <v>169</v>
      </c>
      <c r="H854" t="s">
        <v>49</v>
      </c>
      <c r="I854" t="str">
        <f t="shared" si="27"/>
        <v>Middle Income</v>
      </c>
      <c r="J854" t="s">
        <v>41</v>
      </c>
      <c r="K854" t="s">
        <v>42</v>
      </c>
      <c r="L854" t="s">
        <v>71</v>
      </c>
      <c r="M854" t="s">
        <v>57</v>
      </c>
      <c r="N854" t="s">
        <v>51</v>
      </c>
      <c r="O854" t="s">
        <v>52</v>
      </c>
      <c r="P854" t="s">
        <v>113</v>
      </c>
      <c r="Q854" t="s">
        <v>45</v>
      </c>
      <c r="R854" t="s">
        <v>36</v>
      </c>
      <c r="S854" t="s">
        <v>36</v>
      </c>
      <c r="T854" t="s">
        <v>81</v>
      </c>
      <c r="U854" t="s">
        <v>38</v>
      </c>
      <c r="V854" t="s">
        <v>65</v>
      </c>
      <c r="W854" t="s">
        <v>65</v>
      </c>
      <c r="X854" t="s">
        <v>38</v>
      </c>
      <c r="Y854" t="s">
        <v>38</v>
      </c>
      <c r="Z854" t="s">
        <v>38</v>
      </c>
      <c r="AA854" t="s">
        <v>47</v>
      </c>
    </row>
    <row r="855" spans="1:27" x14ac:dyDescent="0.25">
      <c r="A855" t="s">
        <v>55</v>
      </c>
      <c r="B855">
        <v>3</v>
      </c>
      <c r="C855">
        <v>3</v>
      </c>
      <c r="D855" t="s">
        <v>29</v>
      </c>
      <c r="E855">
        <v>29</v>
      </c>
      <c r="F855" t="str">
        <f t="shared" si="26"/>
        <v>18-29</v>
      </c>
      <c r="G855" t="s">
        <v>87</v>
      </c>
      <c r="H855" t="s">
        <v>95</v>
      </c>
      <c r="I855" t="str">
        <f t="shared" si="27"/>
        <v>Low Income</v>
      </c>
      <c r="J855" t="s">
        <v>41</v>
      </c>
      <c r="K855" t="s">
        <v>42</v>
      </c>
      <c r="L855" t="s">
        <v>71</v>
      </c>
      <c r="M855" t="s">
        <v>43</v>
      </c>
      <c r="N855" t="s">
        <v>51</v>
      </c>
      <c r="O855" t="s">
        <v>62</v>
      </c>
      <c r="P855" t="s">
        <v>53</v>
      </c>
      <c r="Q855" t="s">
        <v>45</v>
      </c>
      <c r="R855" t="s">
        <v>54</v>
      </c>
      <c r="S855" t="s">
        <v>54</v>
      </c>
      <c r="T855" t="s">
        <v>46</v>
      </c>
      <c r="U855" t="s">
        <v>38</v>
      </c>
      <c r="V855" t="s">
        <v>38</v>
      </c>
      <c r="W855" t="s">
        <v>38</v>
      </c>
      <c r="X855" t="s">
        <v>38</v>
      </c>
      <c r="Y855" t="s">
        <v>38</v>
      </c>
      <c r="Z855" t="s">
        <v>38</v>
      </c>
      <c r="AA855" t="s">
        <v>39</v>
      </c>
    </row>
    <row r="856" spans="1:27" x14ac:dyDescent="0.25">
      <c r="A856" t="s">
        <v>26</v>
      </c>
      <c r="B856">
        <v>3</v>
      </c>
      <c r="C856">
        <v>2</v>
      </c>
      <c r="D856" t="s">
        <v>29</v>
      </c>
      <c r="E856">
        <v>35</v>
      </c>
      <c r="F856" t="str">
        <f t="shared" si="26"/>
        <v>30-49</v>
      </c>
      <c r="G856" t="s">
        <v>27</v>
      </c>
      <c r="H856" t="s">
        <v>49</v>
      </c>
      <c r="I856" t="str">
        <f t="shared" si="27"/>
        <v>Middle Income</v>
      </c>
      <c r="J856" t="s">
        <v>41</v>
      </c>
      <c r="K856" t="s">
        <v>42</v>
      </c>
      <c r="L856" t="s">
        <v>71</v>
      </c>
      <c r="M856" t="s">
        <v>67</v>
      </c>
      <c r="N856" t="s">
        <v>51</v>
      </c>
      <c r="O856" t="s">
        <v>79</v>
      </c>
      <c r="P856" t="s">
        <v>63</v>
      </c>
      <c r="Q856" t="s">
        <v>45</v>
      </c>
      <c r="R856" t="s">
        <v>74</v>
      </c>
      <c r="S856" t="s">
        <v>64</v>
      </c>
      <c r="T856" t="s">
        <v>59</v>
      </c>
      <c r="U856" t="s">
        <v>38</v>
      </c>
      <c r="V856" t="s">
        <v>38</v>
      </c>
      <c r="W856" t="s">
        <v>38</v>
      </c>
      <c r="X856" t="s">
        <v>38</v>
      </c>
      <c r="Y856" t="s">
        <v>65</v>
      </c>
      <c r="Z856" t="s">
        <v>38</v>
      </c>
      <c r="AA856" t="s">
        <v>60</v>
      </c>
    </row>
    <row r="857" spans="1:27" x14ac:dyDescent="0.25">
      <c r="A857" t="s">
        <v>26</v>
      </c>
      <c r="B857">
        <v>2</v>
      </c>
      <c r="C857">
        <v>2</v>
      </c>
      <c r="D857" t="s">
        <v>29</v>
      </c>
      <c r="E857">
        <v>45</v>
      </c>
      <c r="F857" t="str">
        <f t="shared" si="26"/>
        <v>30-49</v>
      </c>
      <c r="G857" t="s">
        <v>169</v>
      </c>
      <c r="H857" t="s">
        <v>49</v>
      </c>
      <c r="I857" t="str">
        <f t="shared" si="27"/>
        <v>Middle Income</v>
      </c>
      <c r="J857" t="s">
        <v>41</v>
      </c>
      <c r="K857" t="s">
        <v>42</v>
      </c>
      <c r="L857" t="s">
        <v>71</v>
      </c>
      <c r="M857" t="s">
        <v>67</v>
      </c>
      <c r="N857" t="s">
        <v>32</v>
      </c>
      <c r="O857" t="s">
        <v>33</v>
      </c>
      <c r="P857" t="s">
        <v>76</v>
      </c>
      <c r="Q857" t="s">
        <v>45</v>
      </c>
      <c r="R857" t="s">
        <v>36</v>
      </c>
      <c r="S857" t="s">
        <v>36</v>
      </c>
      <c r="T857" t="s">
        <v>46</v>
      </c>
      <c r="U857" t="s">
        <v>65</v>
      </c>
      <c r="V857" t="s">
        <v>38</v>
      </c>
      <c r="W857" t="s">
        <v>38</v>
      </c>
      <c r="X857" t="s">
        <v>38</v>
      </c>
      <c r="Y857" t="s">
        <v>38</v>
      </c>
      <c r="Z857" t="s">
        <v>38</v>
      </c>
      <c r="AA857" t="s">
        <v>60</v>
      </c>
    </row>
    <row r="858" spans="1:27" x14ac:dyDescent="0.25">
      <c r="A858" t="s">
        <v>97</v>
      </c>
      <c r="B858">
        <v>5</v>
      </c>
      <c r="C858">
        <v>5</v>
      </c>
      <c r="D858" t="s">
        <v>29</v>
      </c>
      <c r="E858">
        <v>67</v>
      </c>
      <c r="F858" t="str">
        <f t="shared" si="26"/>
        <v>65+</v>
      </c>
      <c r="G858" t="s">
        <v>87</v>
      </c>
      <c r="H858" t="s">
        <v>56</v>
      </c>
      <c r="I858" t="str">
        <f t="shared" si="27"/>
        <v>Low Income</v>
      </c>
      <c r="J858" t="s">
        <v>41</v>
      </c>
      <c r="K858" t="s">
        <v>84</v>
      </c>
      <c r="L858" t="s">
        <v>71</v>
      </c>
      <c r="M858" t="s">
        <v>67</v>
      </c>
      <c r="N858" t="s">
        <v>32</v>
      </c>
      <c r="O858" t="s">
        <v>126</v>
      </c>
      <c r="P858" t="s">
        <v>53</v>
      </c>
      <c r="Q858" t="s">
        <v>45</v>
      </c>
      <c r="R858" t="s">
        <v>36</v>
      </c>
      <c r="S858" t="s">
        <v>36</v>
      </c>
      <c r="T858" t="s">
        <v>81</v>
      </c>
      <c r="U858" t="s">
        <v>38</v>
      </c>
      <c r="V858" t="s">
        <v>38</v>
      </c>
      <c r="W858" t="s">
        <v>38</v>
      </c>
      <c r="X858" t="s">
        <v>38</v>
      </c>
      <c r="Y858" t="s">
        <v>38</v>
      </c>
      <c r="Z858" t="s">
        <v>38</v>
      </c>
      <c r="AA858" t="s">
        <v>47</v>
      </c>
    </row>
    <row r="859" spans="1:27" x14ac:dyDescent="0.25">
      <c r="A859" t="s">
        <v>26</v>
      </c>
      <c r="B859">
        <v>2</v>
      </c>
      <c r="C859">
        <v>2</v>
      </c>
      <c r="D859" t="s">
        <v>29</v>
      </c>
      <c r="E859">
        <v>67</v>
      </c>
      <c r="F859" t="str">
        <f t="shared" si="26"/>
        <v>65+</v>
      </c>
      <c r="G859" t="s">
        <v>168</v>
      </c>
      <c r="H859" t="s">
        <v>49</v>
      </c>
      <c r="I859" t="str">
        <f t="shared" si="27"/>
        <v>Middle Income</v>
      </c>
      <c r="J859" t="s">
        <v>41</v>
      </c>
      <c r="K859" t="s">
        <v>42</v>
      </c>
      <c r="L859" t="s">
        <v>71</v>
      </c>
      <c r="M859" t="s">
        <v>67</v>
      </c>
      <c r="N859" t="s">
        <v>32</v>
      </c>
      <c r="O859" t="s">
        <v>52</v>
      </c>
      <c r="P859" t="s">
        <v>68</v>
      </c>
      <c r="Q859" t="s">
        <v>45</v>
      </c>
      <c r="R859" t="s">
        <v>36</v>
      </c>
      <c r="S859" t="s">
        <v>36</v>
      </c>
      <c r="T859" t="s">
        <v>46</v>
      </c>
      <c r="U859" t="s">
        <v>38</v>
      </c>
      <c r="V859" t="s">
        <v>38</v>
      </c>
      <c r="W859" t="s">
        <v>65</v>
      </c>
      <c r="X859" t="s">
        <v>65</v>
      </c>
      <c r="Y859" t="s">
        <v>65</v>
      </c>
      <c r="Z859" t="s">
        <v>65</v>
      </c>
      <c r="AA859" t="s">
        <v>60</v>
      </c>
    </row>
    <row r="860" spans="1:27" x14ac:dyDescent="0.25">
      <c r="A860" t="s">
        <v>26</v>
      </c>
      <c r="B860">
        <v>2</v>
      </c>
      <c r="C860">
        <v>2</v>
      </c>
      <c r="D860" t="s">
        <v>29</v>
      </c>
      <c r="E860">
        <v>48</v>
      </c>
      <c r="F860" t="str">
        <f t="shared" si="26"/>
        <v>30-49</v>
      </c>
      <c r="G860" t="s">
        <v>87</v>
      </c>
      <c r="H860" t="s">
        <v>56</v>
      </c>
      <c r="I860" t="str">
        <f t="shared" si="27"/>
        <v>Low Income</v>
      </c>
      <c r="J860" t="s">
        <v>41</v>
      </c>
      <c r="K860" t="s">
        <v>42</v>
      </c>
      <c r="L860" t="s">
        <v>71</v>
      </c>
      <c r="M860" t="s">
        <v>50</v>
      </c>
      <c r="N860" t="s">
        <v>32</v>
      </c>
      <c r="O860" t="s">
        <v>62</v>
      </c>
      <c r="P860" t="s">
        <v>76</v>
      </c>
      <c r="Q860" t="s">
        <v>45</v>
      </c>
      <c r="R860" t="s">
        <v>74</v>
      </c>
      <c r="S860" t="s">
        <v>36</v>
      </c>
      <c r="T860" t="s">
        <v>37</v>
      </c>
      <c r="U860" t="s">
        <v>38</v>
      </c>
      <c r="V860" t="s">
        <v>65</v>
      </c>
      <c r="W860" t="s">
        <v>38</v>
      </c>
      <c r="X860" t="s">
        <v>38</v>
      </c>
      <c r="Y860" t="s">
        <v>65</v>
      </c>
      <c r="Z860" t="s">
        <v>65</v>
      </c>
      <c r="AA860" t="s">
        <v>39</v>
      </c>
    </row>
    <row r="861" spans="1:27" x14ac:dyDescent="0.25">
      <c r="A861" t="s">
        <v>48</v>
      </c>
      <c r="B861">
        <v>1</v>
      </c>
      <c r="C861">
        <v>1</v>
      </c>
      <c r="D861" t="s">
        <v>29</v>
      </c>
      <c r="E861">
        <v>78</v>
      </c>
      <c r="F861" t="str">
        <f t="shared" si="26"/>
        <v>65+</v>
      </c>
      <c r="G861" t="s">
        <v>69</v>
      </c>
      <c r="H861" t="s">
        <v>49</v>
      </c>
      <c r="I861" t="str">
        <f t="shared" si="27"/>
        <v>Middle Income</v>
      </c>
      <c r="J861" t="s">
        <v>41</v>
      </c>
      <c r="K861" t="s">
        <v>84</v>
      </c>
      <c r="L861" t="s">
        <v>71</v>
      </c>
      <c r="M861" t="s">
        <v>67</v>
      </c>
      <c r="N861" t="s">
        <v>32</v>
      </c>
      <c r="O861" t="s">
        <v>52</v>
      </c>
      <c r="P861" t="s">
        <v>93</v>
      </c>
      <c r="Q861" t="s">
        <v>73</v>
      </c>
      <c r="R861" t="s">
        <v>74</v>
      </c>
      <c r="S861" t="s">
        <v>36</v>
      </c>
      <c r="T861" t="s">
        <v>59</v>
      </c>
      <c r="U861" t="s">
        <v>38</v>
      </c>
      <c r="V861" t="s">
        <v>65</v>
      </c>
      <c r="W861" t="s">
        <v>65</v>
      </c>
      <c r="X861" t="s">
        <v>65</v>
      </c>
      <c r="Y861" t="s">
        <v>65</v>
      </c>
      <c r="Z861" t="s">
        <v>65</v>
      </c>
      <c r="AA861" t="s">
        <v>39</v>
      </c>
    </row>
    <row r="862" spans="1:27" x14ac:dyDescent="0.25">
      <c r="A862" t="s">
        <v>26</v>
      </c>
      <c r="B862">
        <v>3</v>
      </c>
      <c r="C862">
        <v>3</v>
      </c>
      <c r="D862" t="s">
        <v>29</v>
      </c>
      <c r="E862">
        <v>46</v>
      </c>
      <c r="F862" t="str">
        <f t="shared" si="26"/>
        <v>30-49</v>
      </c>
      <c r="G862" t="s">
        <v>27</v>
      </c>
      <c r="H862" t="s">
        <v>28</v>
      </c>
      <c r="I862" t="str">
        <f t="shared" si="27"/>
        <v>Low Income</v>
      </c>
      <c r="J862" t="s">
        <v>41</v>
      </c>
      <c r="K862" t="s">
        <v>42</v>
      </c>
      <c r="L862" t="s">
        <v>71</v>
      </c>
      <c r="M862" t="s">
        <v>57</v>
      </c>
      <c r="N862" t="s">
        <v>32</v>
      </c>
      <c r="O862" t="s">
        <v>98</v>
      </c>
      <c r="P862" t="s">
        <v>53</v>
      </c>
      <c r="Q862" t="s">
        <v>35</v>
      </c>
      <c r="R862" t="s">
        <v>74</v>
      </c>
      <c r="S862" t="s">
        <v>36</v>
      </c>
      <c r="T862" t="s">
        <v>37</v>
      </c>
      <c r="U862" t="s">
        <v>38</v>
      </c>
      <c r="V862" t="s">
        <v>38</v>
      </c>
      <c r="W862" t="s">
        <v>38</v>
      </c>
      <c r="X862" t="s">
        <v>38</v>
      </c>
      <c r="Y862" t="s">
        <v>38</v>
      </c>
      <c r="Z862" t="s">
        <v>38</v>
      </c>
      <c r="AA862" t="s">
        <v>60</v>
      </c>
    </row>
    <row r="863" spans="1:27" x14ac:dyDescent="0.25">
      <c r="A863" t="s">
        <v>26</v>
      </c>
      <c r="B863">
        <v>5</v>
      </c>
      <c r="C863">
        <v>3</v>
      </c>
      <c r="D863" t="s">
        <v>29</v>
      </c>
      <c r="E863">
        <v>44</v>
      </c>
      <c r="F863" t="str">
        <f t="shared" si="26"/>
        <v>30-49</v>
      </c>
      <c r="G863" t="s">
        <v>87</v>
      </c>
      <c r="H863" t="s">
        <v>75</v>
      </c>
      <c r="I863" t="str">
        <f t="shared" si="27"/>
        <v>Middle Income</v>
      </c>
      <c r="J863" t="s">
        <v>29</v>
      </c>
      <c r="K863" t="s">
        <v>30</v>
      </c>
      <c r="L863" t="s">
        <v>71</v>
      </c>
      <c r="M863" t="s">
        <v>67</v>
      </c>
      <c r="N863" t="s">
        <v>32</v>
      </c>
      <c r="O863" t="s">
        <v>52</v>
      </c>
      <c r="P863" t="s">
        <v>72</v>
      </c>
      <c r="Q863" t="s">
        <v>45</v>
      </c>
      <c r="R863" t="s">
        <v>36</v>
      </c>
      <c r="S863" t="s">
        <v>64</v>
      </c>
      <c r="T863" t="s">
        <v>46</v>
      </c>
      <c r="U863" t="s">
        <v>38</v>
      </c>
      <c r="V863" t="s">
        <v>38</v>
      </c>
      <c r="W863" t="s">
        <v>38</v>
      </c>
      <c r="X863" t="s">
        <v>38</v>
      </c>
      <c r="Y863" t="s">
        <v>65</v>
      </c>
      <c r="Z863" t="s">
        <v>38</v>
      </c>
      <c r="AA863" t="s">
        <v>60</v>
      </c>
    </row>
    <row r="864" spans="1:27" x14ac:dyDescent="0.25">
      <c r="A864" t="s">
        <v>97</v>
      </c>
      <c r="B864">
        <v>4</v>
      </c>
      <c r="C864">
        <v>2</v>
      </c>
      <c r="D864" t="s">
        <v>29</v>
      </c>
      <c r="E864">
        <v>31</v>
      </c>
      <c r="F864" t="str">
        <f t="shared" si="26"/>
        <v>30-49</v>
      </c>
      <c r="G864" t="s">
        <v>87</v>
      </c>
      <c r="H864" t="s">
        <v>28</v>
      </c>
      <c r="I864" t="str">
        <f t="shared" si="27"/>
        <v>Low Income</v>
      </c>
      <c r="J864" t="s">
        <v>41</v>
      </c>
      <c r="K864" t="s">
        <v>84</v>
      </c>
      <c r="L864" t="s">
        <v>71</v>
      </c>
      <c r="M864" t="s">
        <v>67</v>
      </c>
      <c r="N864" t="s">
        <v>51</v>
      </c>
      <c r="O864" t="s">
        <v>103</v>
      </c>
      <c r="P864" t="s">
        <v>68</v>
      </c>
      <c r="Q864" t="s">
        <v>35</v>
      </c>
      <c r="R864" t="s">
        <v>36</v>
      </c>
      <c r="S864" t="s">
        <v>36</v>
      </c>
      <c r="T864" t="s">
        <v>46</v>
      </c>
      <c r="U864" t="s">
        <v>38</v>
      </c>
      <c r="V864" t="s">
        <v>38</v>
      </c>
      <c r="W864" t="s">
        <v>38</v>
      </c>
      <c r="X864" t="s">
        <v>38</v>
      </c>
      <c r="Y864" t="s">
        <v>38</v>
      </c>
      <c r="Z864" t="s">
        <v>65</v>
      </c>
      <c r="AA864" t="s">
        <v>60</v>
      </c>
    </row>
    <row r="865" spans="1:27" x14ac:dyDescent="0.25">
      <c r="A865" t="s">
        <v>55</v>
      </c>
      <c r="B865">
        <v>1</v>
      </c>
      <c r="C865">
        <v>1</v>
      </c>
      <c r="D865" t="s">
        <v>29</v>
      </c>
      <c r="E865">
        <v>29</v>
      </c>
      <c r="F865" t="str">
        <f t="shared" si="26"/>
        <v>18-29</v>
      </c>
      <c r="G865" t="s">
        <v>27</v>
      </c>
      <c r="H865" t="s">
        <v>28</v>
      </c>
      <c r="I865" t="str">
        <f t="shared" si="27"/>
        <v>Low Income</v>
      </c>
      <c r="J865" t="s">
        <v>41</v>
      </c>
      <c r="K865" t="s">
        <v>96</v>
      </c>
      <c r="L865" t="s">
        <v>85</v>
      </c>
      <c r="M865" t="s">
        <v>67</v>
      </c>
      <c r="N865" t="s">
        <v>51</v>
      </c>
      <c r="O865" t="s">
        <v>79</v>
      </c>
      <c r="P865" t="s">
        <v>76</v>
      </c>
      <c r="Q865" t="s">
        <v>45</v>
      </c>
      <c r="R865" t="s">
        <v>36</v>
      </c>
      <c r="S865" t="s">
        <v>36</v>
      </c>
      <c r="T865" t="s">
        <v>81</v>
      </c>
      <c r="U865" t="s">
        <v>38</v>
      </c>
      <c r="V865" t="s">
        <v>38</v>
      </c>
      <c r="W865" t="s">
        <v>38</v>
      </c>
      <c r="X865" t="s">
        <v>65</v>
      </c>
      <c r="Y865" t="s">
        <v>38</v>
      </c>
      <c r="Z865" t="s">
        <v>34</v>
      </c>
      <c r="AA865" t="s">
        <v>60</v>
      </c>
    </row>
    <row r="866" spans="1:27" x14ac:dyDescent="0.25">
      <c r="A866" t="s">
        <v>83</v>
      </c>
      <c r="B866">
        <v>3</v>
      </c>
      <c r="C866">
        <v>3</v>
      </c>
      <c r="D866" t="s">
        <v>29</v>
      </c>
      <c r="E866">
        <v>30</v>
      </c>
      <c r="F866" t="str">
        <f t="shared" si="26"/>
        <v>30-49</v>
      </c>
      <c r="G866" t="s">
        <v>27</v>
      </c>
      <c r="H866" t="s">
        <v>110</v>
      </c>
      <c r="I866" t="s">
        <v>178</v>
      </c>
      <c r="J866" t="s">
        <v>41</v>
      </c>
      <c r="K866" t="s">
        <v>42</v>
      </c>
      <c r="L866" t="s">
        <v>61</v>
      </c>
      <c r="M866" t="s">
        <v>67</v>
      </c>
      <c r="N866" t="s">
        <v>51</v>
      </c>
      <c r="O866" t="s">
        <v>33</v>
      </c>
      <c r="P866" t="s">
        <v>53</v>
      </c>
      <c r="Q866" t="s">
        <v>45</v>
      </c>
      <c r="R866" t="s">
        <v>54</v>
      </c>
      <c r="S866" t="s">
        <v>36</v>
      </c>
      <c r="T866" t="s">
        <v>46</v>
      </c>
      <c r="U866" t="s">
        <v>38</v>
      </c>
      <c r="V866" t="s">
        <v>34</v>
      </c>
      <c r="W866" t="s">
        <v>34</v>
      </c>
      <c r="X866" t="s">
        <v>38</v>
      </c>
      <c r="Y866" t="s">
        <v>38</v>
      </c>
      <c r="Z866" t="s">
        <v>38</v>
      </c>
      <c r="AA866" t="s">
        <v>47</v>
      </c>
    </row>
    <row r="867" spans="1:27" x14ac:dyDescent="0.25">
      <c r="A867" t="s">
        <v>26</v>
      </c>
      <c r="B867">
        <v>4</v>
      </c>
      <c r="C867">
        <v>4</v>
      </c>
      <c r="D867" t="s">
        <v>29</v>
      </c>
      <c r="E867">
        <v>50</v>
      </c>
      <c r="F867" t="str">
        <f t="shared" si="26"/>
        <v>50-64</v>
      </c>
      <c r="G867" t="s">
        <v>168</v>
      </c>
      <c r="H867" t="s">
        <v>75</v>
      </c>
      <c r="I867" t="str">
        <f t="shared" si="27"/>
        <v>Middle Income</v>
      </c>
      <c r="J867" t="s">
        <v>41</v>
      </c>
      <c r="K867" t="s">
        <v>42</v>
      </c>
      <c r="L867" t="s">
        <v>71</v>
      </c>
      <c r="M867" t="s">
        <v>57</v>
      </c>
      <c r="N867" t="s">
        <v>32</v>
      </c>
      <c r="O867" t="s">
        <v>62</v>
      </c>
      <c r="P867" t="s">
        <v>53</v>
      </c>
      <c r="Q867" t="s">
        <v>45</v>
      </c>
      <c r="R867" t="s">
        <v>54</v>
      </c>
      <c r="S867" t="s">
        <v>64</v>
      </c>
      <c r="T867" t="s">
        <v>37</v>
      </c>
      <c r="U867" t="s">
        <v>38</v>
      </c>
      <c r="V867" t="s">
        <v>38</v>
      </c>
      <c r="W867" t="s">
        <v>65</v>
      </c>
      <c r="X867" t="s">
        <v>38</v>
      </c>
      <c r="Y867" t="s">
        <v>38</v>
      </c>
      <c r="Z867" t="s">
        <v>38</v>
      </c>
      <c r="AA867" t="s">
        <v>47</v>
      </c>
    </row>
    <row r="868" spans="1:27" x14ac:dyDescent="0.25">
      <c r="A868" t="s">
        <v>26</v>
      </c>
      <c r="B868">
        <v>2</v>
      </c>
      <c r="C868">
        <v>2</v>
      </c>
      <c r="D868" t="s">
        <v>29</v>
      </c>
      <c r="E868">
        <v>68</v>
      </c>
      <c r="F868" t="str">
        <f t="shared" si="26"/>
        <v>65+</v>
      </c>
      <c r="G868" t="s">
        <v>169</v>
      </c>
      <c r="H868" t="s">
        <v>95</v>
      </c>
      <c r="I868" t="str">
        <f t="shared" si="27"/>
        <v>Low Income</v>
      </c>
      <c r="J868" t="s">
        <v>41</v>
      </c>
      <c r="K868" t="s">
        <v>84</v>
      </c>
      <c r="L868" t="s">
        <v>71</v>
      </c>
      <c r="M868" t="s">
        <v>57</v>
      </c>
      <c r="N868" t="s">
        <v>51</v>
      </c>
      <c r="O868" t="s">
        <v>115</v>
      </c>
      <c r="P868" t="s">
        <v>53</v>
      </c>
      <c r="Q868" t="s">
        <v>45</v>
      </c>
      <c r="R868" t="s">
        <v>36</v>
      </c>
      <c r="S868" t="s">
        <v>36</v>
      </c>
      <c r="T868" t="s">
        <v>37</v>
      </c>
      <c r="U868" t="s">
        <v>38</v>
      </c>
      <c r="V868" t="s">
        <v>38</v>
      </c>
      <c r="W868" t="s">
        <v>38</v>
      </c>
      <c r="X868" t="s">
        <v>38</v>
      </c>
      <c r="Y868" t="s">
        <v>38</v>
      </c>
      <c r="Z868" t="s">
        <v>38</v>
      </c>
      <c r="AA868" t="s">
        <v>60</v>
      </c>
    </row>
    <row r="869" spans="1:27" x14ac:dyDescent="0.25">
      <c r="A869" t="s">
        <v>26</v>
      </c>
      <c r="B869">
        <v>2</v>
      </c>
      <c r="C869">
        <v>2</v>
      </c>
      <c r="D869" t="s">
        <v>29</v>
      </c>
      <c r="E869">
        <v>39</v>
      </c>
      <c r="F869" t="str">
        <f t="shared" si="26"/>
        <v>30-49</v>
      </c>
      <c r="G869" t="s">
        <v>168</v>
      </c>
      <c r="H869" t="s">
        <v>28</v>
      </c>
      <c r="I869" t="str">
        <f t="shared" si="27"/>
        <v>Low Income</v>
      </c>
      <c r="J869" t="s">
        <v>29</v>
      </c>
      <c r="K869" t="s">
        <v>107</v>
      </c>
      <c r="L869" t="s">
        <v>71</v>
      </c>
      <c r="M869" t="s">
        <v>43</v>
      </c>
      <c r="N869" t="s">
        <v>51</v>
      </c>
      <c r="O869" t="s">
        <v>52</v>
      </c>
      <c r="P869" t="s">
        <v>93</v>
      </c>
      <c r="Q869" t="s">
        <v>35</v>
      </c>
      <c r="R869" t="s">
        <v>54</v>
      </c>
      <c r="S869" t="s">
        <v>54</v>
      </c>
      <c r="T869" t="s">
        <v>81</v>
      </c>
      <c r="U869" t="s">
        <v>38</v>
      </c>
      <c r="V869" t="s">
        <v>38</v>
      </c>
      <c r="W869" t="s">
        <v>38</v>
      </c>
      <c r="X869" t="s">
        <v>38</v>
      </c>
      <c r="Y869" t="s">
        <v>38</v>
      </c>
      <c r="Z869" t="s">
        <v>38</v>
      </c>
      <c r="AA869" t="s">
        <v>39</v>
      </c>
    </row>
    <row r="870" spans="1:27" x14ac:dyDescent="0.25">
      <c r="A870" t="s">
        <v>26</v>
      </c>
      <c r="B870">
        <v>4</v>
      </c>
      <c r="C870">
        <v>4</v>
      </c>
      <c r="D870" t="s">
        <v>29</v>
      </c>
      <c r="E870">
        <v>46</v>
      </c>
      <c r="F870" t="str">
        <f t="shared" si="26"/>
        <v>30-49</v>
      </c>
      <c r="G870" t="s">
        <v>169</v>
      </c>
      <c r="H870" t="s">
        <v>49</v>
      </c>
      <c r="I870" t="str">
        <f t="shared" si="27"/>
        <v>Middle Income</v>
      </c>
      <c r="J870" t="s">
        <v>41</v>
      </c>
      <c r="K870" t="s">
        <v>42</v>
      </c>
      <c r="L870" t="s">
        <v>61</v>
      </c>
      <c r="M870" t="s">
        <v>43</v>
      </c>
      <c r="N870" t="s">
        <v>32</v>
      </c>
      <c r="O870" t="s">
        <v>62</v>
      </c>
      <c r="P870" t="s">
        <v>72</v>
      </c>
      <c r="Q870" t="s">
        <v>34</v>
      </c>
      <c r="R870" t="s">
        <v>74</v>
      </c>
      <c r="S870" t="s">
        <v>64</v>
      </c>
      <c r="T870" t="s">
        <v>37</v>
      </c>
      <c r="U870" t="s">
        <v>38</v>
      </c>
      <c r="V870" t="s">
        <v>65</v>
      </c>
      <c r="W870" t="s">
        <v>65</v>
      </c>
      <c r="X870" t="s">
        <v>38</v>
      </c>
      <c r="Y870" t="s">
        <v>38</v>
      </c>
      <c r="Z870" t="s">
        <v>38</v>
      </c>
      <c r="AA870" t="s">
        <v>39</v>
      </c>
    </row>
    <row r="871" spans="1:27" x14ac:dyDescent="0.25">
      <c r="A871" t="s">
        <v>26</v>
      </c>
      <c r="B871">
        <v>2</v>
      </c>
      <c r="C871">
        <v>2</v>
      </c>
      <c r="D871" t="s">
        <v>29</v>
      </c>
      <c r="E871">
        <v>27</v>
      </c>
      <c r="F871" t="str">
        <f t="shared" si="26"/>
        <v>18-29</v>
      </c>
      <c r="G871" t="s">
        <v>69</v>
      </c>
      <c r="H871" t="s">
        <v>95</v>
      </c>
      <c r="I871" t="str">
        <f t="shared" si="27"/>
        <v>Low Income</v>
      </c>
      <c r="J871" t="s">
        <v>29</v>
      </c>
      <c r="K871" t="s">
        <v>30</v>
      </c>
      <c r="L871" t="s">
        <v>71</v>
      </c>
      <c r="M871" t="s">
        <v>50</v>
      </c>
      <c r="N871" t="s">
        <v>32</v>
      </c>
      <c r="O871" t="s">
        <v>52</v>
      </c>
      <c r="P871" t="s">
        <v>93</v>
      </c>
      <c r="Q871" t="s">
        <v>73</v>
      </c>
      <c r="R871" t="s">
        <v>36</v>
      </c>
      <c r="S871" t="s">
        <v>36</v>
      </c>
      <c r="T871" t="s">
        <v>46</v>
      </c>
      <c r="U871" t="s">
        <v>38</v>
      </c>
      <c r="V871" t="s">
        <v>38</v>
      </c>
      <c r="W871" t="s">
        <v>65</v>
      </c>
      <c r="X871" t="s">
        <v>38</v>
      </c>
      <c r="Y871" t="s">
        <v>38</v>
      </c>
      <c r="Z871" t="s">
        <v>38</v>
      </c>
      <c r="AA871" t="s">
        <v>39</v>
      </c>
    </row>
    <row r="872" spans="1:27" x14ac:dyDescent="0.25">
      <c r="A872" t="s">
        <v>97</v>
      </c>
      <c r="B872">
        <v>2</v>
      </c>
      <c r="C872">
        <v>2</v>
      </c>
      <c r="D872" t="s">
        <v>29</v>
      </c>
      <c r="E872">
        <v>27</v>
      </c>
      <c r="F872" t="str">
        <f t="shared" si="26"/>
        <v>18-29</v>
      </c>
      <c r="G872" t="s">
        <v>87</v>
      </c>
      <c r="H872" t="s">
        <v>56</v>
      </c>
      <c r="I872" t="str">
        <f t="shared" si="27"/>
        <v>Low Income</v>
      </c>
      <c r="J872" t="s">
        <v>41</v>
      </c>
      <c r="K872" t="s">
        <v>42</v>
      </c>
      <c r="L872" t="s">
        <v>61</v>
      </c>
      <c r="M872" t="s">
        <v>67</v>
      </c>
      <c r="N872" t="s">
        <v>51</v>
      </c>
      <c r="O872" t="s">
        <v>79</v>
      </c>
      <c r="P872" t="s">
        <v>114</v>
      </c>
      <c r="Q872" t="s">
        <v>73</v>
      </c>
      <c r="R872" t="s">
        <v>36</v>
      </c>
      <c r="S872" t="s">
        <v>64</v>
      </c>
      <c r="T872" t="s">
        <v>46</v>
      </c>
      <c r="U872" t="s">
        <v>38</v>
      </c>
      <c r="V872" t="s">
        <v>38</v>
      </c>
      <c r="W872" t="s">
        <v>38</v>
      </c>
      <c r="X872" t="s">
        <v>65</v>
      </c>
      <c r="Y872" t="s">
        <v>38</v>
      </c>
      <c r="Z872" t="s">
        <v>38</v>
      </c>
      <c r="AA872" t="s">
        <v>60</v>
      </c>
    </row>
    <row r="873" spans="1:27" x14ac:dyDescent="0.25">
      <c r="A873" t="s">
        <v>26</v>
      </c>
      <c r="B873">
        <v>3</v>
      </c>
      <c r="C873">
        <v>3</v>
      </c>
      <c r="D873" t="s">
        <v>29</v>
      </c>
      <c r="E873">
        <v>48</v>
      </c>
      <c r="F873" t="str">
        <f t="shared" si="26"/>
        <v>30-49</v>
      </c>
      <c r="G873" t="s">
        <v>168</v>
      </c>
      <c r="H873" t="s">
        <v>75</v>
      </c>
      <c r="I873" t="str">
        <f t="shared" si="27"/>
        <v>Middle Income</v>
      </c>
      <c r="J873" t="s">
        <v>41</v>
      </c>
      <c r="K873" t="s">
        <v>42</v>
      </c>
      <c r="L873" t="s">
        <v>71</v>
      </c>
      <c r="M873" t="s">
        <v>57</v>
      </c>
      <c r="N873" t="s">
        <v>32</v>
      </c>
      <c r="O873" t="s">
        <v>33</v>
      </c>
      <c r="P873" t="s">
        <v>89</v>
      </c>
      <c r="Q873" t="s">
        <v>35</v>
      </c>
      <c r="R873" t="s">
        <v>74</v>
      </c>
      <c r="S873" t="s">
        <v>36</v>
      </c>
      <c r="T873" t="s">
        <v>37</v>
      </c>
      <c r="U873" t="s">
        <v>38</v>
      </c>
      <c r="V873" t="s">
        <v>38</v>
      </c>
      <c r="W873" t="s">
        <v>38</v>
      </c>
      <c r="X873" t="s">
        <v>38</v>
      </c>
      <c r="Y873" t="s">
        <v>38</v>
      </c>
      <c r="Z873" t="s">
        <v>38</v>
      </c>
      <c r="AA873" t="s">
        <v>60</v>
      </c>
    </row>
    <row r="874" spans="1:27" x14ac:dyDescent="0.25">
      <c r="A874" t="s">
        <v>26</v>
      </c>
      <c r="B874">
        <v>2</v>
      </c>
      <c r="C874">
        <v>2</v>
      </c>
      <c r="D874" t="s">
        <v>29</v>
      </c>
      <c r="E874">
        <v>50</v>
      </c>
      <c r="F874" t="str">
        <f t="shared" si="26"/>
        <v>50-64</v>
      </c>
      <c r="G874" t="s">
        <v>169</v>
      </c>
      <c r="H874" t="s">
        <v>49</v>
      </c>
      <c r="I874" t="str">
        <f t="shared" si="27"/>
        <v>Middle Income</v>
      </c>
      <c r="J874" t="s">
        <v>41</v>
      </c>
      <c r="K874" t="s">
        <v>42</v>
      </c>
      <c r="L874" t="s">
        <v>71</v>
      </c>
      <c r="M874" t="s">
        <v>31</v>
      </c>
      <c r="N874" t="s">
        <v>32</v>
      </c>
      <c r="O874" t="s">
        <v>62</v>
      </c>
      <c r="P874" t="s">
        <v>34</v>
      </c>
      <c r="Q874" t="s">
        <v>45</v>
      </c>
      <c r="R874" t="s">
        <v>74</v>
      </c>
      <c r="S874" t="s">
        <v>64</v>
      </c>
      <c r="T874" t="s">
        <v>81</v>
      </c>
      <c r="U874" t="s">
        <v>38</v>
      </c>
      <c r="V874" t="s">
        <v>34</v>
      </c>
      <c r="W874" t="s">
        <v>34</v>
      </c>
      <c r="X874" t="s">
        <v>38</v>
      </c>
      <c r="Y874" t="s">
        <v>38</v>
      </c>
      <c r="Z874" t="s">
        <v>34</v>
      </c>
      <c r="AA874" t="s">
        <v>39</v>
      </c>
    </row>
    <row r="875" spans="1:27" x14ac:dyDescent="0.25">
      <c r="A875" t="s">
        <v>55</v>
      </c>
      <c r="B875">
        <v>1</v>
      </c>
      <c r="C875">
        <v>1</v>
      </c>
      <c r="D875" t="s">
        <v>29</v>
      </c>
      <c r="E875">
        <v>30</v>
      </c>
      <c r="F875" t="str">
        <f t="shared" si="26"/>
        <v>30-49</v>
      </c>
      <c r="G875" t="s">
        <v>169</v>
      </c>
      <c r="H875" t="s">
        <v>49</v>
      </c>
      <c r="I875" t="str">
        <f t="shared" si="27"/>
        <v>Middle Income</v>
      </c>
      <c r="J875" t="s">
        <v>41</v>
      </c>
      <c r="K875" t="s">
        <v>42</v>
      </c>
      <c r="L875" t="s">
        <v>71</v>
      </c>
      <c r="M875" t="s">
        <v>67</v>
      </c>
      <c r="N875" t="s">
        <v>32</v>
      </c>
      <c r="O875" t="s">
        <v>79</v>
      </c>
      <c r="P875" t="s">
        <v>92</v>
      </c>
      <c r="Q875" t="s">
        <v>45</v>
      </c>
      <c r="R875" t="s">
        <v>54</v>
      </c>
      <c r="S875" t="s">
        <v>36</v>
      </c>
      <c r="T875" t="s">
        <v>46</v>
      </c>
      <c r="U875" t="s">
        <v>38</v>
      </c>
      <c r="V875" t="s">
        <v>38</v>
      </c>
      <c r="W875" t="s">
        <v>38</v>
      </c>
      <c r="X875" t="s">
        <v>38</v>
      </c>
      <c r="Y875" t="s">
        <v>38</v>
      </c>
      <c r="Z875" t="s">
        <v>38</v>
      </c>
      <c r="AA875" t="s">
        <v>60</v>
      </c>
    </row>
    <row r="876" spans="1:27" x14ac:dyDescent="0.25">
      <c r="A876" t="s">
        <v>26</v>
      </c>
      <c r="B876">
        <v>3</v>
      </c>
      <c r="C876">
        <v>3</v>
      </c>
      <c r="D876" t="s">
        <v>29</v>
      </c>
      <c r="E876">
        <v>55</v>
      </c>
      <c r="F876" t="str">
        <f t="shared" si="26"/>
        <v>50-64</v>
      </c>
      <c r="G876" t="s">
        <v>69</v>
      </c>
      <c r="H876" t="s">
        <v>101</v>
      </c>
      <c r="I876" t="str">
        <f t="shared" si="27"/>
        <v>High Income</v>
      </c>
      <c r="J876" t="s">
        <v>41</v>
      </c>
      <c r="K876" t="s">
        <v>42</v>
      </c>
      <c r="L876" t="s">
        <v>71</v>
      </c>
      <c r="M876" t="s">
        <v>67</v>
      </c>
      <c r="N876" t="s">
        <v>51</v>
      </c>
      <c r="O876" t="s">
        <v>52</v>
      </c>
      <c r="P876" t="s">
        <v>119</v>
      </c>
      <c r="Q876" t="s">
        <v>45</v>
      </c>
      <c r="R876" t="s">
        <v>36</v>
      </c>
      <c r="S876" t="s">
        <v>36</v>
      </c>
      <c r="T876" t="s">
        <v>81</v>
      </c>
      <c r="U876" t="s">
        <v>38</v>
      </c>
      <c r="V876" t="s">
        <v>38</v>
      </c>
      <c r="W876" t="s">
        <v>38</v>
      </c>
      <c r="X876" t="s">
        <v>38</v>
      </c>
      <c r="Y876" t="s">
        <v>38</v>
      </c>
      <c r="Z876" t="s">
        <v>38</v>
      </c>
      <c r="AA876" t="s">
        <v>47</v>
      </c>
    </row>
    <row r="877" spans="1:27" x14ac:dyDescent="0.25">
      <c r="A877" t="s">
        <v>26</v>
      </c>
      <c r="B877">
        <v>3</v>
      </c>
      <c r="C877">
        <v>2</v>
      </c>
      <c r="D877" t="s">
        <v>29</v>
      </c>
      <c r="E877">
        <v>33</v>
      </c>
      <c r="F877" t="str">
        <f t="shared" si="26"/>
        <v>30-49</v>
      </c>
      <c r="G877" t="s">
        <v>27</v>
      </c>
      <c r="H877" t="s">
        <v>75</v>
      </c>
      <c r="I877" t="str">
        <f t="shared" si="27"/>
        <v>Middle Income</v>
      </c>
      <c r="J877" t="s">
        <v>41</v>
      </c>
      <c r="K877" t="s">
        <v>42</v>
      </c>
      <c r="L877" t="s">
        <v>71</v>
      </c>
      <c r="M877" t="s">
        <v>67</v>
      </c>
      <c r="N877" t="s">
        <v>51</v>
      </c>
      <c r="O877" t="s">
        <v>33</v>
      </c>
      <c r="P877" t="s">
        <v>53</v>
      </c>
      <c r="Q877" t="s">
        <v>45</v>
      </c>
      <c r="R877" t="s">
        <v>74</v>
      </c>
      <c r="S877" t="s">
        <v>64</v>
      </c>
      <c r="T877" t="s">
        <v>59</v>
      </c>
      <c r="U877" t="s">
        <v>65</v>
      </c>
      <c r="V877" t="s">
        <v>38</v>
      </c>
      <c r="W877" t="s">
        <v>38</v>
      </c>
      <c r="X877" t="s">
        <v>38</v>
      </c>
      <c r="Y877" t="s">
        <v>38</v>
      </c>
      <c r="Z877" t="s">
        <v>65</v>
      </c>
      <c r="AA877" t="s">
        <v>39</v>
      </c>
    </row>
    <row r="878" spans="1:27" x14ac:dyDescent="0.25">
      <c r="A878" t="s">
        <v>26</v>
      </c>
      <c r="B878">
        <v>2</v>
      </c>
      <c r="C878">
        <v>2</v>
      </c>
      <c r="D878" t="s">
        <v>29</v>
      </c>
      <c r="E878">
        <v>31</v>
      </c>
      <c r="F878" t="str">
        <f t="shared" si="26"/>
        <v>30-49</v>
      </c>
      <c r="G878" t="s">
        <v>87</v>
      </c>
      <c r="H878" t="s">
        <v>66</v>
      </c>
      <c r="I878" t="str">
        <f t="shared" si="27"/>
        <v>Refused</v>
      </c>
      <c r="J878" t="s">
        <v>29</v>
      </c>
      <c r="K878" t="s">
        <v>30</v>
      </c>
      <c r="L878" t="s">
        <v>71</v>
      </c>
      <c r="M878" t="s">
        <v>66</v>
      </c>
      <c r="N878" t="s">
        <v>32</v>
      </c>
      <c r="O878" t="s">
        <v>66</v>
      </c>
      <c r="P878" t="s">
        <v>34</v>
      </c>
      <c r="Q878" t="s">
        <v>45</v>
      </c>
      <c r="R878" t="s">
        <v>74</v>
      </c>
      <c r="S878" t="s">
        <v>64</v>
      </c>
      <c r="T878" t="s">
        <v>37</v>
      </c>
      <c r="U878" t="s">
        <v>65</v>
      </c>
      <c r="V878" t="s">
        <v>34</v>
      </c>
      <c r="W878" t="s">
        <v>38</v>
      </c>
      <c r="X878" t="s">
        <v>65</v>
      </c>
      <c r="Y878" t="s">
        <v>65</v>
      </c>
      <c r="Z878" t="s">
        <v>38</v>
      </c>
      <c r="AA878" t="s">
        <v>39</v>
      </c>
    </row>
    <row r="879" spans="1:27" x14ac:dyDescent="0.25">
      <c r="A879" t="s">
        <v>55</v>
      </c>
      <c r="B879">
        <v>3</v>
      </c>
      <c r="C879">
        <v>1</v>
      </c>
      <c r="D879" t="s">
        <v>29</v>
      </c>
      <c r="E879">
        <v>64</v>
      </c>
      <c r="F879" t="str">
        <f t="shared" si="26"/>
        <v>50-64</v>
      </c>
      <c r="G879" t="s">
        <v>69</v>
      </c>
      <c r="H879" t="s">
        <v>82</v>
      </c>
      <c r="I879" t="str">
        <f t="shared" si="27"/>
        <v>High Income</v>
      </c>
      <c r="J879" t="s">
        <v>41</v>
      </c>
      <c r="K879" t="s">
        <v>42</v>
      </c>
      <c r="L879" t="s">
        <v>71</v>
      </c>
      <c r="M879" t="s">
        <v>57</v>
      </c>
      <c r="N879" t="s">
        <v>51</v>
      </c>
      <c r="O879" t="s">
        <v>52</v>
      </c>
      <c r="P879" t="s">
        <v>68</v>
      </c>
      <c r="Q879" t="s">
        <v>73</v>
      </c>
      <c r="R879" t="s">
        <v>36</v>
      </c>
      <c r="S879" t="s">
        <v>36</v>
      </c>
      <c r="T879" t="s">
        <v>37</v>
      </c>
      <c r="U879" t="s">
        <v>38</v>
      </c>
      <c r="V879" t="s">
        <v>38</v>
      </c>
      <c r="W879" t="s">
        <v>38</v>
      </c>
      <c r="X879" t="s">
        <v>38</v>
      </c>
      <c r="Y879" t="s">
        <v>38</v>
      </c>
      <c r="Z879" t="s">
        <v>38</v>
      </c>
      <c r="AA879" t="s">
        <v>47</v>
      </c>
    </row>
    <row r="880" spans="1:27" x14ac:dyDescent="0.25">
      <c r="A880" t="s">
        <v>55</v>
      </c>
      <c r="B880">
        <v>4</v>
      </c>
      <c r="C880">
        <v>4</v>
      </c>
      <c r="D880" t="s">
        <v>29</v>
      </c>
      <c r="E880">
        <v>25</v>
      </c>
      <c r="F880" t="str">
        <f t="shared" si="26"/>
        <v>18-29</v>
      </c>
      <c r="G880" t="s">
        <v>169</v>
      </c>
      <c r="H880" t="s">
        <v>75</v>
      </c>
      <c r="I880" t="str">
        <f t="shared" si="27"/>
        <v>Middle Income</v>
      </c>
      <c r="J880" t="s">
        <v>41</v>
      </c>
      <c r="K880" t="s">
        <v>42</v>
      </c>
      <c r="L880" t="s">
        <v>71</v>
      </c>
      <c r="M880" t="s">
        <v>67</v>
      </c>
      <c r="N880" t="s">
        <v>32</v>
      </c>
      <c r="O880" t="s">
        <v>52</v>
      </c>
      <c r="P880" t="s">
        <v>53</v>
      </c>
      <c r="Q880" t="s">
        <v>35</v>
      </c>
      <c r="R880" t="s">
        <v>36</v>
      </c>
      <c r="S880" t="s">
        <v>36</v>
      </c>
      <c r="T880" t="s">
        <v>37</v>
      </c>
      <c r="U880" t="s">
        <v>38</v>
      </c>
      <c r="V880" t="s">
        <v>38</v>
      </c>
      <c r="W880" t="s">
        <v>38</v>
      </c>
      <c r="X880" t="s">
        <v>38</v>
      </c>
      <c r="Y880" t="s">
        <v>38</v>
      </c>
      <c r="Z880" t="s">
        <v>38</v>
      </c>
      <c r="AA880" t="s">
        <v>47</v>
      </c>
    </row>
    <row r="881" spans="1:27" x14ac:dyDescent="0.25">
      <c r="A881" t="s">
        <v>55</v>
      </c>
      <c r="B881">
        <v>1</v>
      </c>
      <c r="C881">
        <v>1</v>
      </c>
      <c r="D881" t="s">
        <v>29</v>
      </c>
      <c r="E881">
        <v>40</v>
      </c>
      <c r="F881" t="str">
        <f t="shared" si="26"/>
        <v>30-49</v>
      </c>
      <c r="G881" t="s">
        <v>118</v>
      </c>
      <c r="H881" t="s">
        <v>102</v>
      </c>
      <c r="I881" t="s">
        <v>176</v>
      </c>
      <c r="J881" t="s">
        <v>41</v>
      </c>
      <c r="K881" t="s">
        <v>84</v>
      </c>
      <c r="L881" t="s">
        <v>85</v>
      </c>
      <c r="M881" t="s">
        <v>67</v>
      </c>
      <c r="N881" t="s">
        <v>32</v>
      </c>
      <c r="O881" t="s">
        <v>79</v>
      </c>
      <c r="P881" t="s">
        <v>34</v>
      </c>
      <c r="Q881" t="s">
        <v>35</v>
      </c>
      <c r="R881" t="s">
        <v>36</v>
      </c>
      <c r="S881" t="s">
        <v>36</v>
      </c>
      <c r="T881" t="s">
        <v>81</v>
      </c>
      <c r="U881" t="s">
        <v>38</v>
      </c>
      <c r="V881" t="s">
        <v>38</v>
      </c>
      <c r="W881" t="s">
        <v>65</v>
      </c>
      <c r="X881" t="s">
        <v>38</v>
      </c>
      <c r="Y881" t="s">
        <v>38</v>
      </c>
      <c r="Z881" t="s">
        <v>65</v>
      </c>
      <c r="AA881" t="s">
        <v>47</v>
      </c>
    </row>
    <row r="882" spans="1:27" x14ac:dyDescent="0.25">
      <c r="A882" t="s">
        <v>26</v>
      </c>
      <c r="B882">
        <v>4</v>
      </c>
      <c r="C882">
        <v>2</v>
      </c>
      <c r="D882" t="s">
        <v>29</v>
      </c>
      <c r="E882">
        <v>45</v>
      </c>
      <c r="F882" t="str">
        <f t="shared" si="26"/>
        <v>30-49</v>
      </c>
      <c r="G882" t="s">
        <v>87</v>
      </c>
      <c r="H882" t="s">
        <v>66</v>
      </c>
      <c r="I882" t="str">
        <f t="shared" si="27"/>
        <v>Refused</v>
      </c>
      <c r="J882" t="s">
        <v>41</v>
      </c>
      <c r="K882" t="s">
        <v>42</v>
      </c>
      <c r="L882" t="s">
        <v>71</v>
      </c>
      <c r="M882" t="s">
        <v>67</v>
      </c>
      <c r="N882" t="s">
        <v>32</v>
      </c>
      <c r="O882" t="s">
        <v>79</v>
      </c>
      <c r="P882" t="s">
        <v>92</v>
      </c>
      <c r="Q882" t="s">
        <v>73</v>
      </c>
      <c r="R882" t="s">
        <v>36</v>
      </c>
      <c r="S882" t="s">
        <v>36</v>
      </c>
      <c r="T882" t="s">
        <v>46</v>
      </c>
      <c r="U882" t="s">
        <v>38</v>
      </c>
      <c r="V882" t="s">
        <v>38</v>
      </c>
      <c r="W882" t="s">
        <v>38</v>
      </c>
      <c r="X882" t="s">
        <v>38</v>
      </c>
      <c r="Y882" t="s">
        <v>38</v>
      </c>
      <c r="Z882" t="s">
        <v>38</v>
      </c>
      <c r="AA882" t="s">
        <v>39</v>
      </c>
    </row>
    <row r="883" spans="1:27" x14ac:dyDescent="0.25">
      <c r="A883" t="s">
        <v>111</v>
      </c>
      <c r="B883">
        <v>1</v>
      </c>
      <c r="C883">
        <v>1</v>
      </c>
      <c r="D883" t="s">
        <v>29</v>
      </c>
      <c r="E883">
        <v>38</v>
      </c>
      <c r="F883" t="str">
        <f t="shared" si="26"/>
        <v>30-49</v>
      </c>
      <c r="G883" t="s">
        <v>87</v>
      </c>
      <c r="H883" t="s">
        <v>66</v>
      </c>
      <c r="I883" t="str">
        <f t="shared" si="27"/>
        <v>Refused</v>
      </c>
      <c r="J883" t="s">
        <v>41</v>
      </c>
      <c r="K883" t="s">
        <v>96</v>
      </c>
      <c r="L883" t="s">
        <v>71</v>
      </c>
      <c r="M883" t="s">
        <v>57</v>
      </c>
      <c r="N883" t="s">
        <v>51</v>
      </c>
      <c r="O883" t="s">
        <v>62</v>
      </c>
      <c r="P883" t="s">
        <v>53</v>
      </c>
      <c r="Q883" t="s">
        <v>45</v>
      </c>
      <c r="R883" t="s">
        <v>54</v>
      </c>
      <c r="S883" t="s">
        <v>36</v>
      </c>
      <c r="T883" t="s">
        <v>37</v>
      </c>
      <c r="U883" t="s">
        <v>38</v>
      </c>
      <c r="V883" t="s">
        <v>34</v>
      </c>
      <c r="W883" t="s">
        <v>34</v>
      </c>
      <c r="X883" t="s">
        <v>38</v>
      </c>
      <c r="Y883" t="s">
        <v>38</v>
      </c>
      <c r="Z883" t="s">
        <v>34</v>
      </c>
      <c r="AA883" t="s">
        <v>60</v>
      </c>
    </row>
    <row r="884" spans="1:27" x14ac:dyDescent="0.25">
      <c r="A884" t="s">
        <v>26</v>
      </c>
      <c r="B884">
        <v>3</v>
      </c>
      <c r="C884">
        <v>3</v>
      </c>
      <c r="D884" t="s">
        <v>29</v>
      </c>
      <c r="E884">
        <v>38</v>
      </c>
      <c r="F884" t="str">
        <f t="shared" si="26"/>
        <v>30-49</v>
      </c>
      <c r="G884" t="s">
        <v>169</v>
      </c>
      <c r="H884" t="s">
        <v>49</v>
      </c>
      <c r="I884" t="str">
        <f t="shared" si="27"/>
        <v>Middle Income</v>
      </c>
      <c r="J884" t="s">
        <v>41</v>
      </c>
      <c r="K884" t="s">
        <v>42</v>
      </c>
      <c r="L884" t="s">
        <v>71</v>
      </c>
      <c r="M884" t="s">
        <v>43</v>
      </c>
      <c r="N884" t="s">
        <v>32</v>
      </c>
      <c r="O884" t="s">
        <v>33</v>
      </c>
      <c r="P884" t="s">
        <v>93</v>
      </c>
      <c r="Q884" t="s">
        <v>45</v>
      </c>
      <c r="R884" t="s">
        <v>36</v>
      </c>
      <c r="S884" t="s">
        <v>36</v>
      </c>
      <c r="T884" t="s">
        <v>46</v>
      </c>
      <c r="U884" t="s">
        <v>38</v>
      </c>
      <c r="V884" t="s">
        <v>38</v>
      </c>
      <c r="W884" t="s">
        <v>38</v>
      </c>
      <c r="X884" t="s">
        <v>38</v>
      </c>
      <c r="Y884" t="s">
        <v>38</v>
      </c>
      <c r="Z884" t="s">
        <v>38</v>
      </c>
      <c r="AA884" t="s">
        <v>60</v>
      </c>
    </row>
    <row r="885" spans="1:27" x14ac:dyDescent="0.25">
      <c r="A885" t="s">
        <v>26</v>
      </c>
      <c r="B885">
        <v>2</v>
      </c>
      <c r="C885">
        <v>2</v>
      </c>
      <c r="D885" t="s">
        <v>29</v>
      </c>
      <c r="E885">
        <v>66</v>
      </c>
      <c r="F885" t="str">
        <f t="shared" si="26"/>
        <v>65+</v>
      </c>
      <c r="G885" t="s">
        <v>169</v>
      </c>
      <c r="H885" t="s">
        <v>82</v>
      </c>
      <c r="I885" t="str">
        <f t="shared" si="27"/>
        <v>High Income</v>
      </c>
      <c r="J885" t="s">
        <v>41</v>
      </c>
      <c r="K885" t="s">
        <v>42</v>
      </c>
      <c r="L885" t="s">
        <v>71</v>
      </c>
      <c r="M885" t="s">
        <v>43</v>
      </c>
      <c r="N885" t="s">
        <v>32</v>
      </c>
      <c r="O885" t="s">
        <v>79</v>
      </c>
      <c r="P885" t="s">
        <v>53</v>
      </c>
      <c r="Q885" t="s">
        <v>45</v>
      </c>
      <c r="R885" t="s">
        <v>36</v>
      </c>
      <c r="S885" t="s">
        <v>36</v>
      </c>
      <c r="T885" t="s">
        <v>46</v>
      </c>
      <c r="U885" t="s">
        <v>38</v>
      </c>
      <c r="V885" t="s">
        <v>65</v>
      </c>
      <c r="W885" t="s">
        <v>65</v>
      </c>
      <c r="X885" t="s">
        <v>38</v>
      </c>
      <c r="Y885" t="s">
        <v>38</v>
      </c>
      <c r="Z885" t="s">
        <v>38</v>
      </c>
      <c r="AA885" t="s">
        <v>47</v>
      </c>
    </row>
    <row r="886" spans="1:27" x14ac:dyDescent="0.25">
      <c r="A886" t="s">
        <v>83</v>
      </c>
      <c r="B886">
        <v>2</v>
      </c>
      <c r="C886">
        <v>2</v>
      </c>
      <c r="D886" t="s">
        <v>29</v>
      </c>
      <c r="E886">
        <v>45</v>
      </c>
      <c r="F886" t="str">
        <f t="shared" si="26"/>
        <v>30-49</v>
      </c>
      <c r="G886" t="s">
        <v>169</v>
      </c>
      <c r="H886" t="s">
        <v>28</v>
      </c>
      <c r="I886" t="str">
        <f t="shared" si="27"/>
        <v>Low Income</v>
      </c>
      <c r="J886" t="s">
        <v>41</v>
      </c>
      <c r="K886" t="s">
        <v>84</v>
      </c>
      <c r="L886" t="s">
        <v>71</v>
      </c>
      <c r="M886" t="s">
        <v>57</v>
      </c>
      <c r="N886" t="s">
        <v>32</v>
      </c>
      <c r="O886" t="s">
        <v>90</v>
      </c>
      <c r="P886" t="s">
        <v>114</v>
      </c>
      <c r="Q886" t="s">
        <v>45</v>
      </c>
      <c r="R886" t="s">
        <v>74</v>
      </c>
      <c r="S886" t="s">
        <v>64</v>
      </c>
      <c r="T886" t="s">
        <v>37</v>
      </c>
      <c r="U886" t="s">
        <v>38</v>
      </c>
      <c r="V886" t="s">
        <v>38</v>
      </c>
      <c r="W886" t="s">
        <v>65</v>
      </c>
      <c r="X886" t="s">
        <v>38</v>
      </c>
      <c r="Y886" t="s">
        <v>38</v>
      </c>
      <c r="Z886" t="s">
        <v>38</v>
      </c>
      <c r="AA886" t="s">
        <v>39</v>
      </c>
    </row>
    <row r="887" spans="1:27" x14ac:dyDescent="0.25">
      <c r="A887" t="s">
        <v>83</v>
      </c>
      <c r="B887">
        <v>1</v>
      </c>
      <c r="C887">
        <v>1</v>
      </c>
      <c r="D887" t="s">
        <v>29</v>
      </c>
      <c r="E887">
        <v>38</v>
      </c>
      <c r="F887" t="str">
        <f t="shared" si="26"/>
        <v>30-49</v>
      </c>
      <c r="G887" t="s">
        <v>91</v>
      </c>
      <c r="H887" t="s">
        <v>49</v>
      </c>
      <c r="I887" t="str">
        <f t="shared" si="27"/>
        <v>Middle Income</v>
      </c>
      <c r="J887" t="s">
        <v>29</v>
      </c>
      <c r="K887" t="s">
        <v>30</v>
      </c>
      <c r="L887" t="s">
        <v>71</v>
      </c>
      <c r="M887" t="s">
        <v>57</v>
      </c>
      <c r="N887" t="s">
        <v>32</v>
      </c>
      <c r="O887" t="s">
        <v>62</v>
      </c>
      <c r="P887" t="s">
        <v>53</v>
      </c>
      <c r="Q887" t="s">
        <v>73</v>
      </c>
      <c r="R887" t="s">
        <v>36</v>
      </c>
      <c r="S887" t="s">
        <v>64</v>
      </c>
      <c r="T887" t="s">
        <v>37</v>
      </c>
      <c r="U887" t="s">
        <v>65</v>
      </c>
      <c r="V887" t="s">
        <v>65</v>
      </c>
      <c r="W887" t="s">
        <v>65</v>
      </c>
      <c r="X887" t="s">
        <v>65</v>
      </c>
      <c r="Y887" t="s">
        <v>65</v>
      </c>
      <c r="Z887" t="s">
        <v>65</v>
      </c>
      <c r="AA887" t="s">
        <v>60</v>
      </c>
    </row>
    <row r="888" spans="1:27" x14ac:dyDescent="0.25">
      <c r="A888" t="s">
        <v>26</v>
      </c>
      <c r="B888">
        <v>3</v>
      </c>
      <c r="C888">
        <v>3</v>
      </c>
      <c r="D888" t="s">
        <v>29</v>
      </c>
      <c r="E888">
        <v>29</v>
      </c>
      <c r="F888" t="str">
        <f t="shared" si="26"/>
        <v>18-29</v>
      </c>
      <c r="G888" t="s">
        <v>87</v>
      </c>
      <c r="H888" t="s">
        <v>28</v>
      </c>
      <c r="I888" t="str">
        <f t="shared" si="27"/>
        <v>Low Income</v>
      </c>
      <c r="J888" t="s">
        <v>41</v>
      </c>
      <c r="K888" t="s">
        <v>42</v>
      </c>
      <c r="L888" t="s">
        <v>71</v>
      </c>
      <c r="M888" t="s">
        <v>67</v>
      </c>
      <c r="N888" t="s">
        <v>51</v>
      </c>
      <c r="O888" t="s">
        <v>33</v>
      </c>
      <c r="P888" t="s">
        <v>68</v>
      </c>
      <c r="Q888" t="s">
        <v>73</v>
      </c>
      <c r="R888" t="s">
        <v>36</v>
      </c>
      <c r="S888" t="s">
        <v>36</v>
      </c>
      <c r="T888" t="s">
        <v>37</v>
      </c>
      <c r="U888" t="s">
        <v>65</v>
      </c>
      <c r="V888" t="s">
        <v>65</v>
      </c>
      <c r="W888" t="s">
        <v>65</v>
      </c>
      <c r="X888" t="s">
        <v>65</v>
      </c>
      <c r="Y888" t="s">
        <v>65</v>
      </c>
      <c r="Z888" t="s">
        <v>65</v>
      </c>
      <c r="AA888" t="s">
        <v>39</v>
      </c>
    </row>
    <row r="889" spans="1:27" x14ac:dyDescent="0.25">
      <c r="A889" t="s">
        <v>26</v>
      </c>
      <c r="B889">
        <v>4</v>
      </c>
      <c r="C889">
        <v>4</v>
      </c>
      <c r="D889" t="s">
        <v>29</v>
      </c>
      <c r="E889">
        <v>30</v>
      </c>
      <c r="F889" t="str">
        <f t="shared" si="26"/>
        <v>30-49</v>
      </c>
      <c r="G889" t="s">
        <v>169</v>
      </c>
      <c r="H889" t="s">
        <v>49</v>
      </c>
      <c r="I889" t="str">
        <f t="shared" si="27"/>
        <v>Middle Income</v>
      </c>
      <c r="J889" t="s">
        <v>41</v>
      </c>
      <c r="K889" t="s">
        <v>42</v>
      </c>
      <c r="L889" t="s">
        <v>71</v>
      </c>
      <c r="M889" t="s">
        <v>43</v>
      </c>
      <c r="N889" t="s">
        <v>32</v>
      </c>
      <c r="O889" t="s">
        <v>62</v>
      </c>
      <c r="P889" t="s">
        <v>53</v>
      </c>
      <c r="Q889" t="s">
        <v>45</v>
      </c>
      <c r="R889" t="s">
        <v>36</v>
      </c>
      <c r="S889" t="s">
        <v>36</v>
      </c>
      <c r="T889" t="s">
        <v>37</v>
      </c>
      <c r="U889" t="s">
        <v>38</v>
      </c>
      <c r="V889" t="s">
        <v>38</v>
      </c>
      <c r="W889" t="s">
        <v>38</v>
      </c>
      <c r="X889" t="s">
        <v>38</v>
      </c>
      <c r="Y889" t="s">
        <v>38</v>
      </c>
      <c r="Z889" t="s">
        <v>38</v>
      </c>
      <c r="AA889" t="s">
        <v>60</v>
      </c>
    </row>
    <row r="890" spans="1:27" x14ac:dyDescent="0.25">
      <c r="A890" t="s">
        <v>26</v>
      </c>
      <c r="B890">
        <v>2</v>
      </c>
      <c r="C890">
        <v>2</v>
      </c>
      <c r="D890" t="s">
        <v>29</v>
      </c>
      <c r="E890">
        <v>47</v>
      </c>
      <c r="F890" t="str">
        <f t="shared" si="26"/>
        <v>30-49</v>
      </c>
      <c r="G890" t="s">
        <v>87</v>
      </c>
      <c r="H890" t="s">
        <v>75</v>
      </c>
      <c r="I890" t="str">
        <f t="shared" si="27"/>
        <v>Middle Income</v>
      </c>
      <c r="J890" t="s">
        <v>41</v>
      </c>
      <c r="K890" t="s">
        <v>42</v>
      </c>
      <c r="L890" t="s">
        <v>71</v>
      </c>
      <c r="M890" t="s">
        <v>43</v>
      </c>
      <c r="N890" t="s">
        <v>51</v>
      </c>
      <c r="O890" t="s">
        <v>62</v>
      </c>
      <c r="P890" t="s">
        <v>53</v>
      </c>
      <c r="Q890" t="s">
        <v>35</v>
      </c>
      <c r="R890" t="s">
        <v>36</v>
      </c>
      <c r="S890" t="s">
        <v>36</v>
      </c>
      <c r="T890" t="s">
        <v>34</v>
      </c>
      <c r="U890" t="s">
        <v>38</v>
      </c>
      <c r="V890" t="s">
        <v>38</v>
      </c>
      <c r="W890" t="s">
        <v>38</v>
      </c>
      <c r="X890" t="s">
        <v>38</v>
      </c>
      <c r="Y890" t="s">
        <v>38</v>
      </c>
      <c r="Z890" t="s">
        <v>38</v>
      </c>
      <c r="AA890" t="s">
        <v>39</v>
      </c>
    </row>
    <row r="891" spans="1:27" x14ac:dyDescent="0.25">
      <c r="A891" t="s">
        <v>97</v>
      </c>
      <c r="B891">
        <v>2</v>
      </c>
      <c r="C891">
        <v>2</v>
      </c>
      <c r="D891" t="s">
        <v>29</v>
      </c>
      <c r="E891">
        <v>37</v>
      </c>
      <c r="F891" t="str">
        <f t="shared" si="26"/>
        <v>30-49</v>
      </c>
      <c r="G891" t="s">
        <v>27</v>
      </c>
      <c r="H891" t="s">
        <v>49</v>
      </c>
      <c r="I891" t="str">
        <f t="shared" si="27"/>
        <v>Middle Income</v>
      </c>
      <c r="J891" t="s">
        <v>41</v>
      </c>
      <c r="K891" t="s">
        <v>42</v>
      </c>
      <c r="L891" t="s">
        <v>71</v>
      </c>
      <c r="M891" t="s">
        <v>31</v>
      </c>
      <c r="N891" t="s">
        <v>32</v>
      </c>
      <c r="O891" t="s">
        <v>52</v>
      </c>
      <c r="P891" t="s">
        <v>68</v>
      </c>
      <c r="Q891" t="s">
        <v>35</v>
      </c>
      <c r="R891" t="s">
        <v>36</v>
      </c>
      <c r="S891" t="s">
        <v>36</v>
      </c>
      <c r="T891" t="s">
        <v>37</v>
      </c>
      <c r="U891" t="s">
        <v>38</v>
      </c>
      <c r="V891" t="s">
        <v>38</v>
      </c>
      <c r="W891" t="s">
        <v>38</v>
      </c>
      <c r="X891" t="s">
        <v>38</v>
      </c>
      <c r="Y891" t="s">
        <v>38</v>
      </c>
      <c r="Z891" t="s">
        <v>38</v>
      </c>
      <c r="AA891" t="s">
        <v>39</v>
      </c>
    </row>
    <row r="892" spans="1:27" x14ac:dyDescent="0.25">
      <c r="A892" t="s">
        <v>97</v>
      </c>
      <c r="B892">
        <v>2</v>
      </c>
      <c r="C892">
        <v>2</v>
      </c>
      <c r="D892" t="s">
        <v>29</v>
      </c>
      <c r="E892">
        <v>32</v>
      </c>
      <c r="F892" t="str">
        <f t="shared" si="26"/>
        <v>30-49</v>
      </c>
      <c r="G892" t="s">
        <v>27</v>
      </c>
      <c r="H892" t="s">
        <v>75</v>
      </c>
      <c r="I892" t="str">
        <f t="shared" si="27"/>
        <v>Middle Income</v>
      </c>
      <c r="J892" t="s">
        <v>41</v>
      </c>
      <c r="K892" t="s">
        <v>42</v>
      </c>
      <c r="L892" t="s">
        <v>71</v>
      </c>
      <c r="M892" t="s">
        <v>50</v>
      </c>
      <c r="N892" t="s">
        <v>51</v>
      </c>
      <c r="O892" t="s">
        <v>52</v>
      </c>
      <c r="P892" t="s">
        <v>53</v>
      </c>
      <c r="Q892" t="s">
        <v>45</v>
      </c>
      <c r="R892" t="s">
        <v>54</v>
      </c>
      <c r="S892" t="s">
        <v>36</v>
      </c>
      <c r="T892" t="s">
        <v>37</v>
      </c>
      <c r="U892" t="s">
        <v>38</v>
      </c>
      <c r="V892" t="s">
        <v>38</v>
      </c>
      <c r="W892" t="s">
        <v>38</v>
      </c>
      <c r="X892" t="s">
        <v>38</v>
      </c>
      <c r="Y892" t="s">
        <v>38</v>
      </c>
      <c r="Z892" t="s">
        <v>38</v>
      </c>
      <c r="AA892" t="s">
        <v>60</v>
      </c>
    </row>
    <row r="893" spans="1:27" x14ac:dyDescent="0.25">
      <c r="A893" t="s">
        <v>55</v>
      </c>
      <c r="B893">
        <v>3</v>
      </c>
      <c r="C893">
        <v>3</v>
      </c>
      <c r="D893" t="s">
        <v>29</v>
      </c>
      <c r="E893">
        <v>20</v>
      </c>
      <c r="F893" t="str">
        <f t="shared" si="26"/>
        <v>18-29</v>
      </c>
      <c r="G893" t="s">
        <v>27</v>
      </c>
      <c r="H893" t="s">
        <v>49</v>
      </c>
      <c r="I893" t="str">
        <f t="shared" si="27"/>
        <v>Middle Income</v>
      </c>
      <c r="J893" t="s">
        <v>29</v>
      </c>
      <c r="K893" t="s">
        <v>30</v>
      </c>
      <c r="L893" t="s">
        <v>71</v>
      </c>
      <c r="M893" t="s">
        <v>57</v>
      </c>
      <c r="N893" t="s">
        <v>32</v>
      </c>
      <c r="O893" t="s">
        <v>62</v>
      </c>
      <c r="P893" t="s">
        <v>53</v>
      </c>
      <c r="Q893" t="s">
        <v>35</v>
      </c>
      <c r="R893" t="s">
        <v>36</v>
      </c>
      <c r="S893" t="s">
        <v>36</v>
      </c>
      <c r="T893" t="s">
        <v>81</v>
      </c>
      <c r="U893" t="s">
        <v>38</v>
      </c>
      <c r="V893" t="s">
        <v>65</v>
      </c>
      <c r="W893" t="s">
        <v>65</v>
      </c>
      <c r="X893" t="s">
        <v>38</v>
      </c>
      <c r="Y893" t="s">
        <v>38</v>
      </c>
      <c r="Z893" t="s">
        <v>38</v>
      </c>
      <c r="AA893" t="s">
        <v>60</v>
      </c>
    </row>
    <row r="894" spans="1:27" x14ac:dyDescent="0.25">
      <c r="A894" t="s">
        <v>26</v>
      </c>
      <c r="B894">
        <v>3</v>
      </c>
      <c r="C894">
        <v>3</v>
      </c>
      <c r="D894" t="s">
        <v>29</v>
      </c>
      <c r="E894">
        <v>65</v>
      </c>
      <c r="F894" t="str">
        <f t="shared" si="26"/>
        <v>65+</v>
      </c>
      <c r="G894" t="s">
        <v>87</v>
      </c>
      <c r="H894" t="s">
        <v>106</v>
      </c>
      <c r="I894" t="s">
        <v>176</v>
      </c>
      <c r="J894" t="s">
        <v>41</v>
      </c>
      <c r="K894" t="s">
        <v>42</v>
      </c>
      <c r="L894" t="s">
        <v>71</v>
      </c>
      <c r="M894" t="s">
        <v>31</v>
      </c>
      <c r="N894" t="s">
        <v>51</v>
      </c>
      <c r="O894" t="s">
        <v>62</v>
      </c>
      <c r="P894" t="s">
        <v>68</v>
      </c>
      <c r="Q894" t="s">
        <v>35</v>
      </c>
      <c r="R894" t="s">
        <v>36</v>
      </c>
      <c r="S894" t="s">
        <v>36</v>
      </c>
      <c r="T894" t="s">
        <v>59</v>
      </c>
      <c r="U894" t="s">
        <v>38</v>
      </c>
      <c r="V894" t="s">
        <v>38</v>
      </c>
      <c r="W894" t="s">
        <v>38</v>
      </c>
      <c r="X894" t="s">
        <v>38</v>
      </c>
      <c r="Y894" t="s">
        <v>38</v>
      </c>
      <c r="Z894" t="s">
        <v>38</v>
      </c>
      <c r="AA894" t="s">
        <v>39</v>
      </c>
    </row>
    <row r="895" spans="1:27" x14ac:dyDescent="0.25">
      <c r="A895" t="s">
        <v>26</v>
      </c>
      <c r="B895">
        <v>3</v>
      </c>
      <c r="C895">
        <v>2</v>
      </c>
      <c r="D895" t="s">
        <v>29</v>
      </c>
      <c r="E895">
        <v>49</v>
      </c>
      <c r="F895" t="str">
        <f t="shared" si="26"/>
        <v>30-49</v>
      </c>
      <c r="G895" t="s">
        <v>87</v>
      </c>
      <c r="H895" t="s">
        <v>75</v>
      </c>
      <c r="I895" t="str">
        <f t="shared" si="27"/>
        <v>Middle Income</v>
      </c>
      <c r="J895" t="s">
        <v>41</v>
      </c>
      <c r="K895" t="s">
        <v>124</v>
      </c>
      <c r="L895" t="s">
        <v>61</v>
      </c>
      <c r="M895" t="s">
        <v>67</v>
      </c>
      <c r="N895" t="s">
        <v>32</v>
      </c>
      <c r="O895" t="s">
        <v>90</v>
      </c>
      <c r="P895" t="s">
        <v>72</v>
      </c>
      <c r="Q895" t="s">
        <v>45</v>
      </c>
      <c r="R895" t="s">
        <v>36</v>
      </c>
      <c r="S895" t="s">
        <v>36</v>
      </c>
      <c r="T895" t="s">
        <v>59</v>
      </c>
      <c r="U895" t="s">
        <v>38</v>
      </c>
      <c r="V895" t="s">
        <v>38</v>
      </c>
      <c r="W895" t="s">
        <v>38</v>
      </c>
      <c r="X895" t="s">
        <v>34</v>
      </c>
      <c r="Y895" t="s">
        <v>38</v>
      </c>
      <c r="Z895" t="s">
        <v>38</v>
      </c>
      <c r="AA895" t="s">
        <v>47</v>
      </c>
    </row>
    <row r="896" spans="1:27" x14ac:dyDescent="0.25">
      <c r="A896" t="s">
        <v>26</v>
      </c>
      <c r="B896">
        <v>5</v>
      </c>
      <c r="C896">
        <v>5</v>
      </c>
      <c r="D896" t="s">
        <v>29</v>
      </c>
      <c r="E896">
        <v>30</v>
      </c>
      <c r="F896" t="str">
        <f t="shared" si="26"/>
        <v>30-49</v>
      </c>
      <c r="G896" t="s">
        <v>69</v>
      </c>
      <c r="H896" t="s">
        <v>82</v>
      </c>
      <c r="I896" t="str">
        <f t="shared" si="27"/>
        <v>High Income</v>
      </c>
      <c r="J896" t="s">
        <v>41</v>
      </c>
      <c r="K896" t="s">
        <v>42</v>
      </c>
      <c r="L896" t="s">
        <v>71</v>
      </c>
      <c r="M896" t="s">
        <v>31</v>
      </c>
      <c r="N896" t="s">
        <v>32</v>
      </c>
      <c r="O896" t="s">
        <v>62</v>
      </c>
      <c r="P896" t="s">
        <v>113</v>
      </c>
      <c r="Q896" t="s">
        <v>35</v>
      </c>
      <c r="R896" t="s">
        <v>36</v>
      </c>
      <c r="S896" t="s">
        <v>36</v>
      </c>
      <c r="T896" t="s">
        <v>81</v>
      </c>
      <c r="U896" t="s">
        <v>65</v>
      </c>
      <c r="V896" t="s">
        <v>38</v>
      </c>
      <c r="W896" t="s">
        <v>38</v>
      </c>
      <c r="X896" t="s">
        <v>65</v>
      </c>
      <c r="Y896" t="s">
        <v>38</v>
      </c>
      <c r="Z896" t="s">
        <v>38</v>
      </c>
      <c r="AA896" t="s">
        <v>39</v>
      </c>
    </row>
    <row r="897" spans="1:27" x14ac:dyDescent="0.25">
      <c r="A897" t="s">
        <v>26</v>
      </c>
      <c r="B897">
        <v>3</v>
      </c>
      <c r="C897">
        <v>3</v>
      </c>
      <c r="D897" t="s">
        <v>29</v>
      </c>
      <c r="E897">
        <v>38</v>
      </c>
      <c r="F897" t="str">
        <f t="shared" si="26"/>
        <v>30-49</v>
      </c>
      <c r="G897" t="s">
        <v>168</v>
      </c>
      <c r="H897" t="s">
        <v>49</v>
      </c>
      <c r="I897" t="str">
        <f t="shared" si="27"/>
        <v>Middle Income</v>
      </c>
      <c r="J897" t="s">
        <v>41</v>
      </c>
      <c r="K897" t="s">
        <v>84</v>
      </c>
      <c r="L897" t="s">
        <v>71</v>
      </c>
      <c r="M897" t="s">
        <v>57</v>
      </c>
      <c r="N897" t="s">
        <v>51</v>
      </c>
      <c r="O897" t="s">
        <v>33</v>
      </c>
      <c r="P897" t="s">
        <v>92</v>
      </c>
      <c r="Q897" t="s">
        <v>45</v>
      </c>
      <c r="R897" t="s">
        <v>36</v>
      </c>
      <c r="S897" t="s">
        <v>36</v>
      </c>
      <c r="T897" t="s">
        <v>46</v>
      </c>
      <c r="U897" t="s">
        <v>38</v>
      </c>
      <c r="V897" t="s">
        <v>65</v>
      </c>
      <c r="W897" t="s">
        <v>65</v>
      </c>
      <c r="X897" t="s">
        <v>38</v>
      </c>
      <c r="Y897" t="s">
        <v>65</v>
      </c>
      <c r="Z897" t="s">
        <v>38</v>
      </c>
      <c r="AA897" t="s">
        <v>39</v>
      </c>
    </row>
    <row r="898" spans="1:27" x14ac:dyDescent="0.25">
      <c r="A898" t="s">
        <v>26</v>
      </c>
      <c r="B898">
        <v>3</v>
      </c>
      <c r="C898">
        <v>3</v>
      </c>
      <c r="D898" t="s">
        <v>29</v>
      </c>
      <c r="E898">
        <v>51</v>
      </c>
      <c r="F898" t="str">
        <f t="shared" si="26"/>
        <v>50-64</v>
      </c>
      <c r="G898" t="s">
        <v>169</v>
      </c>
      <c r="H898" t="s">
        <v>82</v>
      </c>
      <c r="I898" t="str">
        <f t="shared" si="27"/>
        <v>High Income</v>
      </c>
      <c r="J898" t="s">
        <v>41</v>
      </c>
      <c r="K898" t="s">
        <v>42</v>
      </c>
      <c r="L898" t="s">
        <v>71</v>
      </c>
      <c r="M898" t="s">
        <v>43</v>
      </c>
      <c r="N898" t="s">
        <v>51</v>
      </c>
      <c r="O898" t="s">
        <v>52</v>
      </c>
      <c r="P898" t="s">
        <v>93</v>
      </c>
      <c r="Q898" t="s">
        <v>35</v>
      </c>
      <c r="R898" t="s">
        <v>36</v>
      </c>
      <c r="S898" t="s">
        <v>36</v>
      </c>
      <c r="T898" t="s">
        <v>37</v>
      </c>
      <c r="U898" t="s">
        <v>38</v>
      </c>
      <c r="V898" t="s">
        <v>38</v>
      </c>
      <c r="W898" t="s">
        <v>38</v>
      </c>
      <c r="X898" t="s">
        <v>38</v>
      </c>
      <c r="Y898" t="s">
        <v>38</v>
      </c>
      <c r="Z898" t="s">
        <v>38</v>
      </c>
      <c r="AA898" t="s">
        <v>47</v>
      </c>
    </row>
    <row r="899" spans="1:27" x14ac:dyDescent="0.25">
      <c r="A899" t="s">
        <v>55</v>
      </c>
      <c r="B899">
        <v>4</v>
      </c>
      <c r="C899">
        <v>4</v>
      </c>
      <c r="D899" t="s">
        <v>29</v>
      </c>
      <c r="E899">
        <v>23</v>
      </c>
      <c r="F899" t="str">
        <f t="shared" ref="F899:F962" si="28">IF(E899&lt;30, "18-29", IF(E899&lt;50, "30-49", IF(E899&lt;65, "50-64", "65+")))</f>
        <v>18-29</v>
      </c>
      <c r="G899" t="s">
        <v>27</v>
      </c>
      <c r="H899" t="s">
        <v>95</v>
      </c>
      <c r="I899" t="str">
        <f t="shared" ref="I899:I962" si="29">IF(H899="Refused", "Refused",
   IF(LEFT(H899,4)="Less",
      IF(VALUE(MID(H899,10,FIND(" ",H899&amp;" ",10)-10))&lt;=49999, "Low Income",
         IF(VALUE(MID(H899,10,FIND(" ",H899&amp;" ",10)-10))&lt;=99999, "Middle Income", "High Income")),
   IF(VALUE(MID(H899,2,FIND(" ",H899)-2))&lt;=49999, "Low Income",
      IF(VALUE(MID(H899,2,FIND(" ",H899)-2))&lt;=99999, "Middle Income", "High Income"))))</f>
        <v>Low Income</v>
      </c>
      <c r="J899" t="s">
        <v>41</v>
      </c>
      <c r="K899" t="s">
        <v>42</v>
      </c>
      <c r="L899" t="s">
        <v>71</v>
      </c>
      <c r="M899" t="s">
        <v>43</v>
      </c>
      <c r="N899" t="s">
        <v>32</v>
      </c>
      <c r="O899" t="s">
        <v>33</v>
      </c>
      <c r="P899" t="s">
        <v>53</v>
      </c>
      <c r="Q899" t="s">
        <v>45</v>
      </c>
      <c r="R899" t="s">
        <v>54</v>
      </c>
      <c r="S899" t="s">
        <v>54</v>
      </c>
      <c r="T899" t="s">
        <v>37</v>
      </c>
      <c r="U899" t="s">
        <v>38</v>
      </c>
      <c r="V899" t="s">
        <v>38</v>
      </c>
      <c r="W899" t="s">
        <v>38</v>
      </c>
      <c r="X899" t="s">
        <v>38</v>
      </c>
      <c r="Y899" t="s">
        <v>38</v>
      </c>
      <c r="Z899" t="s">
        <v>38</v>
      </c>
      <c r="AA899" t="s">
        <v>60</v>
      </c>
    </row>
    <row r="900" spans="1:27" x14ac:dyDescent="0.25">
      <c r="A900" t="s">
        <v>55</v>
      </c>
      <c r="B900">
        <v>1</v>
      </c>
      <c r="C900">
        <v>1</v>
      </c>
      <c r="D900" t="s">
        <v>29</v>
      </c>
      <c r="E900">
        <v>25</v>
      </c>
      <c r="F900" t="str">
        <f t="shared" si="28"/>
        <v>18-29</v>
      </c>
      <c r="G900" t="s">
        <v>169</v>
      </c>
      <c r="H900" t="s">
        <v>106</v>
      </c>
      <c r="I900" t="s">
        <v>176</v>
      </c>
      <c r="J900" t="s">
        <v>41</v>
      </c>
      <c r="K900" t="s">
        <v>42</v>
      </c>
      <c r="L900" t="s">
        <v>71</v>
      </c>
      <c r="M900" t="s">
        <v>50</v>
      </c>
      <c r="N900" t="s">
        <v>51</v>
      </c>
      <c r="O900" t="s">
        <v>130</v>
      </c>
      <c r="P900" t="s">
        <v>93</v>
      </c>
      <c r="Q900" t="s">
        <v>58</v>
      </c>
      <c r="R900" t="s">
        <v>74</v>
      </c>
      <c r="S900" t="s">
        <v>64</v>
      </c>
      <c r="T900" t="s">
        <v>59</v>
      </c>
      <c r="U900" t="s">
        <v>38</v>
      </c>
      <c r="V900" t="s">
        <v>38</v>
      </c>
      <c r="W900" t="s">
        <v>65</v>
      </c>
      <c r="X900" t="s">
        <v>38</v>
      </c>
      <c r="Y900" t="s">
        <v>38</v>
      </c>
      <c r="Z900" t="s">
        <v>38</v>
      </c>
      <c r="AA900" t="s">
        <v>39</v>
      </c>
    </row>
    <row r="901" spans="1:27" x14ac:dyDescent="0.25">
      <c r="A901" t="s">
        <v>97</v>
      </c>
      <c r="B901">
        <v>2</v>
      </c>
      <c r="C901">
        <v>2</v>
      </c>
      <c r="D901" t="s">
        <v>29</v>
      </c>
      <c r="E901">
        <v>26</v>
      </c>
      <c r="F901" t="str">
        <f t="shared" si="28"/>
        <v>18-29</v>
      </c>
      <c r="G901" t="s">
        <v>169</v>
      </c>
      <c r="H901" t="s">
        <v>75</v>
      </c>
      <c r="I901" t="str">
        <f t="shared" si="29"/>
        <v>Middle Income</v>
      </c>
      <c r="J901" t="s">
        <v>41</v>
      </c>
      <c r="K901" t="s">
        <v>84</v>
      </c>
      <c r="L901" t="s">
        <v>71</v>
      </c>
      <c r="M901" t="s">
        <v>31</v>
      </c>
      <c r="N901" t="s">
        <v>51</v>
      </c>
      <c r="O901" t="s">
        <v>33</v>
      </c>
      <c r="P901" t="s">
        <v>72</v>
      </c>
      <c r="Q901" t="s">
        <v>34</v>
      </c>
      <c r="R901" t="s">
        <v>74</v>
      </c>
      <c r="S901" t="s">
        <v>64</v>
      </c>
      <c r="T901" t="s">
        <v>81</v>
      </c>
      <c r="U901" t="s">
        <v>34</v>
      </c>
      <c r="V901" t="s">
        <v>65</v>
      </c>
      <c r="W901" t="s">
        <v>34</v>
      </c>
      <c r="X901" t="s">
        <v>34</v>
      </c>
      <c r="Y901" t="s">
        <v>65</v>
      </c>
      <c r="Z901" t="s">
        <v>65</v>
      </c>
      <c r="AA901" t="s">
        <v>39</v>
      </c>
    </row>
    <row r="902" spans="1:27" x14ac:dyDescent="0.25">
      <c r="A902" t="s">
        <v>48</v>
      </c>
      <c r="B902">
        <v>1</v>
      </c>
      <c r="C902">
        <v>1</v>
      </c>
      <c r="D902" t="s">
        <v>29</v>
      </c>
      <c r="E902">
        <v>73</v>
      </c>
      <c r="F902" t="str">
        <f t="shared" si="28"/>
        <v>65+</v>
      </c>
      <c r="G902" t="s">
        <v>87</v>
      </c>
      <c r="H902" t="s">
        <v>75</v>
      </c>
      <c r="I902" t="str">
        <f t="shared" si="29"/>
        <v>Middle Income</v>
      </c>
      <c r="J902" t="s">
        <v>41</v>
      </c>
      <c r="K902" t="s">
        <v>42</v>
      </c>
      <c r="L902" t="s">
        <v>71</v>
      </c>
      <c r="M902" t="s">
        <v>50</v>
      </c>
      <c r="N902" t="s">
        <v>32</v>
      </c>
      <c r="O902" t="s">
        <v>62</v>
      </c>
      <c r="P902" t="s">
        <v>76</v>
      </c>
      <c r="Q902" t="s">
        <v>73</v>
      </c>
      <c r="R902" t="s">
        <v>74</v>
      </c>
      <c r="S902" t="s">
        <v>36</v>
      </c>
      <c r="T902" t="s">
        <v>59</v>
      </c>
      <c r="U902" t="s">
        <v>65</v>
      </c>
      <c r="V902" t="s">
        <v>65</v>
      </c>
      <c r="W902" t="s">
        <v>65</v>
      </c>
      <c r="X902" t="s">
        <v>65</v>
      </c>
      <c r="Y902" t="s">
        <v>65</v>
      </c>
      <c r="Z902" t="s">
        <v>65</v>
      </c>
      <c r="AA902" t="s">
        <v>60</v>
      </c>
    </row>
    <row r="903" spans="1:27" x14ac:dyDescent="0.25">
      <c r="A903" t="s">
        <v>26</v>
      </c>
      <c r="B903">
        <v>2</v>
      </c>
      <c r="C903">
        <v>2</v>
      </c>
      <c r="D903" t="s">
        <v>29</v>
      </c>
      <c r="E903">
        <v>39</v>
      </c>
      <c r="F903" t="str">
        <f t="shared" si="28"/>
        <v>30-49</v>
      </c>
      <c r="G903" t="s">
        <v>169</v>
      </c>
      <c r="H903" t="s">
        <v>49</v>
      </c>
      <c r="I903" t="str">
        <f t="shared" si="29"/>
        <v>Middle Income</v>
      </c>
      <c r="J903" t="s">
        <v>41</v>
      </c>
      <c r="K903" t="s">
        <v>42</v>
      </c>
      <c r="L903" t="s">
        <v>71</v>
      </c>
      <c r="M903" t="s">
        <v>50</v>
      </c>
      <c r="N903" t="s">
        <v>32</v>
      </c>
      <c r="O903" t="s">
        <v>126</v>
      </c>
      <c r="P903" t="s">
        <v>72</v>
      </c>
      <c r="Q903" t="s">
        <v>45</v>
      </c>
      <c r="R903" t="s">
        <v>54</v>
      </c>
      <c r="S903" t="s">
        <v>54</v>
      </c>
      <c r="T903" t="s">
        <v>37</v>
      </c>
      <c r="U903" t="s">
        <v>38</v>
      </c>
      <c r="V903" t="s">
        <v>38</v>
      </c>
      <c r="W903" t="s">
        <v>38</v>
      </c>
      <c r="X903" t="s">
        <v>38</v>
      </c>
      <c r="Y903" t="s">
        <v>38</v>
      </c>
      <c r="Z903" t="s">
        <v>38</v>
      </c>
      <c r="AA903" t="s">
        <v>39</v>
      </c>
    </row>
    <row r="904" spans="1:27" x14ac:dyDescent="0.25">
      <c r="A904" t="s">
        <v>26</v>
      </c>
      <c r="B904">
        <v>4</v>
      </c>
      <c r="C904">
        <v>4</v>
      </c>
      <c r="D904" t="s">
        <v>29</v>
      </c>
      <c r="E904">
        <v>67</v>
      </c>
      <c r="F904" t="str">
        <f t="shared" si="28"/>
        <v>65+</v>
      </c>
      <c r="G904" t="s">
        <v>69</v>
      </c>
      <c r="H904" t="s">
        <v>49</v>
      </c>
      <c r="I904" t="str">
        <f t="shared" si="29"/>
        <v>Middle Income</v>
      </c>
      <c r="J904" t="s">
        <v>41</v>
      </c>
      <c r="K904" t="s">
        <v>42</v>
      </c>
      <c r="L904" t="s">
        <v>71</v>
      </c>
      <c r="M904" t="s">
        <v>50</v>
      </c>
      <c r="N904" t="s">
        <v>32</v>
      </c>
      <c r="O904" t="s">
        <v>79</v>
      </c>
      <c r="P904" t="s">
        <v>92</v>
      </c>
      <c r="Q904" t="s">
        <v>73</v>
      </c>
      <c r="R904" t="s">
        <v>36</v>
      </c>
      <c r="S904" t="s">
        <v>36</v>
      </c>
      <c r="T904" t="s">
        <v>37</v>
      </c>
      <c r="U904" t="s">
        <v>38</v>
      </c>
      <c r="V904" t="s">
        <v>38</v>
      </c>
      <c r="W904" t="s">
        <v>38</v>
      </c>
      <c r="X904" t="s">
        <v>38</v>
      </c>
      <c r="Y904" t="s">
        <v>38</v>
      </c>
      <c r="Z904" t="s">
        <v>38</v>
      </c>
      <c r="AA904" t="s">
        <v>47</v>
      </c>
    </row>
    <row r="905" spans="1:27" x14ac:dyDescent="0.25">
      <c r="A905" t="s">
        <v>26</v>
      </c>
      <c r="B905">
        <v>2</v>
      </c>
      <c r="C905">
        <v>2</v>
      </c>
      <c r="D905" t="s">
        <v>29</v>
      </c>
      <c r="E905">
        <v>45</v>
      </c>
      <c r="F905" t="str">
        <f t="shared" si="28"/>
        <v>30-49</v>
      </c>
      <c r="G905" t="s">
        <v>168</v>
      </c>
      <c r="H905" t="s">
        <v>28</v>
      </c>
      <c r="I905" t="str">
        <f t="shared" si="29"/>
        <v>Low Income</v>
      </c>
      <c r="J905" t="s">
        <v>41</v>
      </c>
      <c r="K905" t="s">
        <v>84</v>
      </c>
      <c r="L905" t="s">
        <v>71</v>
      </c>
      <c r="M905" t="s">
        <v>43</v>
      </c>
      <c r="N905" t="s">
        <v>51</v>
      </c>
      <c r="O905" t="s">
        <v>104</v>
      </c>
      <c r="P905" t="s">
        <v>76</v>
      </c>
      <c r="Q905" t="s">
        <v>35</v>
      </c>
      <c r="R905" t="s">
        <v>54</v>
      </c>
      <c r="S905" t="s">
        <v>54</v>
      </c>
      <c r="T905" t="s">
        <v>81</v>
      </c>
      <c r="U905" t="s">
        <v>65</v>
      </c>
      <c r="V905" t="s">
        <v>38</v>
      </c>
      <c r="W905" t="s">
        <v>38</v>
      </c>
      <c r="X905" t="s">
        <v>65</v>
      </c>
      <c r="Y905" t="s">
        <v>38</v>
      </c>
      <c r="Z905" t="s">
        <v>38</v>
      </c>
      <c r="AA905" t="s">
        <v>39</v>
      </c>
    </row>
    <row r="906" spans="1:27" x14ac:dyDescent="0.25">
      <c r="A906" t="s">
        <v>26</v>
      </c>
      <c r="B906">
        <v>2</v>
      </c>
      <c r="C906">
        <v>2</v>
      </c>
      <c r="D906" t="s">
        <v>29</v>
      </c>
      <c r="E906">
        <v>46</v>
      </c>
      <c r="F906" t="str">
        <f t="shared" si="28"/>
        <v>30-49</v>
      </c>
      <c r="G906" t="s">
        <v>169</v>
      </c>
      <c r="H906" t="s">
        <v>82</v>
      </c>
      <c r="I906" t="str">
        <f t="shared" si="29"/>
        <v>High Income</v>
      </c>
      <c r="J906" t="s">
        <v>41</v>
      </c>
      <c r="K906" t="s">
        <v>42</v>
      </c>
      <c r="L906" t="s">
        <v>71</v>
      </c>
      <c r="M906" t="s">
        <v>50</v>
      </c>
      <c r="N906" t="s">
        <v>51</v>
      </c>
      <c r="O906" t="s">
        <v>62</v>
      </c>
      <c r="P906" t="s">
        <v>53</v>
      </c>
      <c r="Q906" t="s">
        <v>45</v>
      </c>
      <c r="R906" t="s">
        <v>36</v>
      </c>
      <c r="S906" t="s">
        <v>36</v>
      </c>
      <c r="T906" t="s">
        <v>46</v>
      </c>
      <c r="U906" t="s">
        <v>38</v>
      </c>
      <c r="V906" t="s">
        <v>38</v>
      </c>
      <c r="W906" t="s">
        <v>38</v>
      </c>
      <c r="X906" t="s">
        <v>38</v>
      </c>
      <c r="Y906" t="s">
        <v>38</v>
      </c>
      <c r="Z906" t="s">
        <v>38</v>
      </c>
      <c r="AA906" t="s">
        <v>60</v>
      </c>
    </row>
    <row r="907" spans="1:27" x14ac:dyDescent="0.25">
      <c r="A907" t="s">
        <v>55</v>
      </c>
      <c r="B907">
        <v>3</v>
      </c>
      <c r="C907">
        <v>3</v>
      </c>
      <c r="D907" t="s">
        <v>29</v>
      </c>
      <c r="E907">
        <v>24</v>
      </c>
      <c r="F907" t="str">
        <f t="shared" si="28"/>
        <v>18-29</v>
      </c>
      <c r="G907" t="s">
        <v>168</v>
      </c>
      <c r="H907" t="s">
        <v>75</v>
      </c>
      <c r="I907" t="str">
        <f t="shared" si="29"/>
        <v>Middle Income</v>
      </c>
      <c r="J907" t="s">
        <v>41</v>
      </c>
      <c r="K907" t="s">
        <v>42</v>
      </c>
      <c r="L907" t="s">
        <v>71</v>
      </c>
      <c r="M907" t="s">
        <v>43</v>
      </c>
      <c r="N907" t="s">
        <v>32</v>
      </c>
      <c r="O907" t="s">
        <v>33</v>
      </c>
      <c r="P907" t="s">
        <v>76</v>
      </c>
      <c r="Q907" t="s">
        <v>45</v>
      </c>
      <c r="R907" t="s">
        <v>36</v>
      </c>
      <c r="S907" t="s">
        <v>36</v>
      </c>
      <c r="T907" t="s">
        <v>46</v>
      </c>
      <c r="U907" t="s">
        <v>38</v>
      </c>
      <c r="V907" t="s">
        <v>38</v>
      </c>
      <c r="W907" t="s">
        <v>38</v>
      </c>
      <c r="X907" t="s">
        <v>38</v>
      </c>
      <c r="Y907" t="s">
        <v>38</v>
      </c>
      <c r="Z907" t="s">
        <v>38</v>
      </c>
      <c r="AA907" t="s">
        <v>60</v>
      </c>
    </row>
    <row r="908" spans="1:27" x14ac:dyDescent="0.25">
      <c r="A908" t="s">
        <v>97</v>
      </c>
      <c r="B908">
        <v>3</v>
      </c>
      <c r="C908">
        <v>2</v>
      </c>
      <c r="D908" t="s">
        <v>29</v>
      </c>
      <c r="E908">
        <v>31</v>
      </c>
      <c r="F908" t="str">
        <f t="shared" si="28"/>
        <v>30-49</v>
      </c>
      <c r="G908" t="s">
        <v>87</v>
      </c>
      <c r="H908" t="s">
        <v>75</v>
      </c>
      <c r="I908" t="str">
        <f t="shared" si="29"/>
        <v>Middle Income</v>
      </c>
      <c r="J908" t="s">
        <v>29</v>
      </c>
      <c r="K908" t="s">
        <v>107</v>
      </c>
      <c r="L908" t="s">
        <v>85</v>
      </c>
      <c r="M908" t="s">
        <v>67</v>
      </c>
      <c r="N908" t="s">
        <v>51</v>
      </c>
      <c r="O908" t="s">
        <v>52</v>
      </c>
      <c r="P908" t="s">
        <v>89</v>
      </c>
      <c r="Q908" t="s">
        <v>45</v>
      </c>
      <c r="R908" t="s">
        <v>74</v>
      </c>
      <c r="S908" t="s">
        <v>64</v>
      </c>
      <c r="T908" t="s">
        <v>37</v>
      </c>
      <c r="U908" t="s">
        <v>65</v>
      </c>
      <c r="V908" t="s">
        <v>38</v>
      </c>
      <c r="W908" t="s">
        <v>38</v>
      </c>
      <c r="X908" t="s">
        <v>38</v>
      </c>
      <c r="Y908" t="s">
        <v>65</v>
      </c>
      <c r="Z908" t="s">
        <v>65</v>
      </c>
      <c r="AA908" t="s">
        <v>39</v>
      </c>
    </row>
    <row r="909" spans="1:27" x14ac:dyDescent="0.25">
      <c r="A909" t="s">
        <v>26</v>
      </c>
      <c r="B909">
        <v>4</v>
      </c>
      <c r="C909">
        <v>3</v>
      </c>
      <c r="D909" t="s">
        <v>29</v>
      </c>
      <c r="E909">
        <v>44</v>
      </c>
      <c r="F909" t="str">
        <f t="shared" si="28"/>
        <v>30-49</v>
      </c>
      <c r="G909" t="s">
        <v>87</v>
      </c>
      <c r="H909" t="s">
        <v>28</v>
      </c>
      <c r="I909" t="str">
        <f t="shared" si="29"/>
        <v>Low Income</v>
      </c>
      <c r="J909" t="s">
        <v>29</v>
      </c>
      <c r="K909" t="s">
        <v>30</v>
      </c>
      <c r="L909" t="s">
        <v>71</v>
      </c>
      <c r="M909" t="s">
        <v>67</v>
      </c>
      <c r="N909" t="s">
        <v>32</v>
      </c>
      <c r="O909" t="s">
        <v>52</v>
      </c>
      <c r="P909" t="s">
        <v>68</v>
      </c>
      <c r="Q909" t="s">
        <v>35</v>
      </c>
      <c r="R909" t="s">
        <v>36</v>
      </c>
      <c r="S909" t="s">
        <v>36</v>
      </c>
      <c r="T909" t="s">
        <v>34</v>
      </c>
      <c r="U909" t="s">
        <v>38</v>
      </c>
      <c r="V909" t="s">
        <v>38</v>
      </c>
      <c r="W909" t="s">
        <v>38</v>
      </c>
      <c r="X909" t="s">
        <v>38</v>
      </c>
      <c r="Y909" t="s">
        <v>38</v>
      </c>
      <c r="Z909" t="s">
        <v>38</v>
      </c>
      <c r="AA909" t="s">
        <v>60</v>
      </c>
    </row>
    <row r="910" spans="1:27" x14ac:dyDescent="0.25">
      <c r="A910" t="s">
        <v>55</v>
      </c>
      <c r="B910">
        <v>5</v>
      </c>
      <c r="C910">
        <v>5</v>
      </c>
      <c r="D910" t="s">
        <v>29</v>
      </c>
      <c r="E910">
        <v>29</v>
      </c>
      <c r="F910" t="str">
        <f t="shared" si="28"/>
        <v>18-29</v>
      </c>
      <c r="G910" t="s">
        <v>168</v>
      </c>
      <c r="H910" t="s">
        <v>28</v>
      </c>
      <c r="I910" t="str">
        <f t="shared" si="29"/>
        <v>Low Income</v>
      </c>
      <c r="J910" t="s">
        <v>29</v>
      </c>
      <c r="K910" t="s">
        <v>107</v>
      </c>
      <c r="L910" t="s">
        <v>71</v>
      </c>
      <c r="M910" t="s">
        <v>43</v>
      </c>
      <c r="N910" t="s">
        <v>32</v>
      </c>
      <c r="O910" t="s">
        <v>99</v>
      </c>
      <c r="P910" t="s">
        <v>89</v>
      </c>
      <c r="Q910" t="s">
        <v>45</v>
      </c>
      <c r="R910" t="s">
        <v>54</v>
      </c>
      <c r="S910" t="s">
        <v>36</v>
      </c>
      <c r="T910" t="s">
        <v>46</v>
      </c>
      <c r="U910" t="s">
        <v>65</v>
      </c>
      <c r="V910" t="s">
        <v>65</v>
      </c>
      <c r="W910" t="s">
        <v>38</v>
      </c>
      <c r="X910" t="s">
        <v>65</v>
      </c>
      <c r="Y910" t="s">
        <v>65</v>
      </c>
      <c r="Z910" t="s">
        <v>38</v>
      </c>
      <c r="AA910" t="s">
        <v>39</v>
      </c>
    </row>
    <row r="911" spans="1:27" x14ac:dyDescent="0.25">
      <c r="A911" t="s">
        <v>26</v>
      </c>
      <c r="B911">
        <v>2</v>
      </c>
      <c r="C911">
        <v>2</v>
      </c>
      <c r="D911" t="s">
        <v>29</v>
      </c>
      <c r="E911">
        <v>62</v>
      </c>
      <c r="F911" t="str">
        <f t="shared" si="28"/>
        <v>50-64</v>
      </c>
      <c r="G911" t="s">
        <v>169</v>
      </c>
      <c r="H911" t="s">
        <v>66</v>
      </c>
      <c r="I911" t="str">
        <f t="shared" si="29"/>
        <v>Refused</v>
      </c>
      <c r="J911" t="s">
        <v>41</v>
      </c>
      <c r="K911" t="s">
        <v>42</v>
      </c>
      <c r="L911" t="s">
        <v>71</v>
      </c>
      <c r="M911" t="s">
        <v>50</v>
      </c>
      <c r="N911" t="s">
        <v>32</v>
      </c>
      <c r="O911" t="s">
        <v>62</v>
      </c>
      <c r="P911" t="s">
        <v>63</v>
      </c>
      <c r="Q911" t="s">
        <v>34</v>
      </c>
      <c r="R911" t="s">
        <v>74</v>
      </c>
      <c r="S911" t="s">
        <v>64</v>
      </c>
      <c r="T911" t="s">
        <v>81</v>
      </c>
      <c r="U911" t="s">
        <v>38</v>
      </c>
      <c r="V911" t="s">
        <v>65</v>
      </c>
      <c r="W911" t="s">
        <v>34</v>
      </c>
      <c r="X911" t="s">
        <v>38</v>
      </c>
      <c r="Y911" t="s">
        <v>34</v>
      </c>
      <c r="Z911" t="s">
        <v>65</v>
      </c>
      <c r="AA911" t="s">
        <v>47</v>
      </c>
    </row>
    <row r="912" spans="1:27" x14ac:dyDescent="0.25">
      <c r="A912" t="s">
        <v>83</v>
      </c>
      <c r="B912">
        <v>2</v>
      </c>
      <c r="C912">
        <v>2</v>
      </c>
      <c r="D912" t="s">
        <v>29</v>
      </c>
      <c r="E912">
        <v>65</v>
      </c>
      <c r="F912" t="str">
        <f t="shared" si="28"/>
        <v>65+</v>
      </c>
      <c r="G912" t="s">
        <v>27</v>
      </c>
      <c r="H912" t="s">
        <v>106</v>
      </c>
      <c r="I912" t="s">
        <v>176</v>
      </c>
      <c r="J912" t="s">
        <v>41</v>
      </c>
      <c r="K912" t="s">
        <v>42</v>
      </c>
      <c r="L912" t="s">
        <v>71</v>
      </c>
      <c r="M912" t="s">
        <v>50</v>
      </c>
      <c r="N912" t="s">
        <v>51</v>
      </c>
      <c r="O912" t="s">
        <v>98</v>
      </c>
      <c r="P912" t="s">
        <v>53</v>
      </c>
      <c r="Q912" t="s">
        <v>45</v>
      </c>
      <c r="R912" t="s">
        <v>36</v>
      </c>
      <c r="S912" t="s">
        <v>36</v>
      </c>
      <c r="T912" t="s">
        <v>37</v>
      </c>
      <c r="U912" t="s">
        <v>38</v>
      </c>
      <c r="V912" t="s">
        <v>38</v>
      </c>
      <c r="W912" t="s">
        <v>38</v>
      </c>
      <c r="X912" t="s">
        <v>38</v>
      </c>
      <c r="Y912" t="s">
        <v>38</v>
      </c>
      <c r="Z912" t="s">
        <v>38</v>
      </c>
      <c r="AA912" t="s">
        <v>60</v>
      </c>
    </row>
    <row r="913" spans="1:27" x14ac:dyDescent="0.25">
      <c r="A913" t="s">
        <v>83</v>
      </c>
      <c r="B913">
        <v>1</v>
      </c>
      <c r="C913">
        <v>1</v>
      </c>
      <c r="D913" t="s">
        <v>29</v>
      </c>
      <c r="E913">
        <v>58</v>
      </c>
      <c r="F913" t="str">
        <f t="shared" si="28"/>
        <v>50-64</v>
      </c>
      <c r="G913" t="s">
        <v>27</v>
      </c>
      <c r="H913" t="s">
        <v>94</v>
      </c>
      <c r="I913" t="str">
        <f t="shared" si="29"/>
        <v>Low Income</v>
      </c>
      <c r="J913" t="s">
        <v>41</v>
      </c>
      <c r="K913" t="s">
        <v>96</v>
      </c>
      <c r="L913" t="s">
        <v>61</v>
      </c>
      <c r="M913" t="s">
        <v>67</v>
      </c>
      <c r="N913" t="s">
        <v>32</v>
      </c>
      <c r="O913" t="s">
        <v>62</v>
      </c>
      <c r="P913" t="s">
        <v>34</v>
      </c>
      <c r="Q913" t="s">
        <v>45</v>
      </c>
      <c r="R913" t="s">
        <v>74</v>
      </c>
      <c r="S913" t="s">
        <v>64</v>
      </c>
      <c r="T913" t="s">
        <v>46</v>
      </c>
      <c r="U913" t="s">
        <v>38</v>
      </c>
      <c r="V913" t="s">
        <v>38</v>
      </c>
      <c r="W913" t="s">
        <v>38</v>
      </c>
      <c r="X913" t="s">
        <v>38</v>
      </c>
      <c r="Y913" t="s">
        <v>38</v>
      </c>
      <c r="Z913" t="s">
        <v>38</v>
      </c>
      <c r="AA913" t="s">
        <v>39</v>
      </c>
    </row>
    <row r="914" spans="1:27" x14ac:dyDescent="0.25">
      <c r="A914" t="s">
        <v>55</v>
      </c>
      <c r="B914">
        <v>3</v>
      </c>
      <c r="C914">
        <v>3</v>
      </c>
      <c r="D914" t="s">
        <v>29</v>
      </c>
      <c r="E914">
        <v>28</v>
      </c>
      <c r="F914" t="str">
        <f t="shared" si="28"/>
        <v>18-29</v>
      </c>
      <c r="G914" t="s">
        <v>168</v>
      </c>
      <c r="H914" t="s">
        <v>75</v>
      </c>
      <c r="I914" t="str">
        <f t="shared" si="29"/>
        <v>Middle Income</v>
      </c>
      <c r="J914" t="s">
        <v>41</v>
      </c>
      <c r="K914" t="s">
        <v>42</v>
      </c>
      <c r="L914" t="s">
        <v>71</v>
      </c>
      <c r="M914" t="s">
        <v>31</v>
      </c>
      <c r="N914" t="s">
        <v>51</v>
      </c>
      <c r="O914" t="s">
        <v>33</v>
      </c>
      <c r="P914" t="s">
        <v>93</v>
      </c>
      <c r="Q914" t="s">
        <v>45</v>
      </c>
      <c r="R914" t="s">
        <v>74</v>
      </c>
      <c r="S914" t="s">
        <v>64</v>
      </c>
      <c r="T914" t="s">
        <v>46</v>
      </c>
      <c r="U914" t="s">
        <v>38</v>
      </c>
      <c r="V914" t="s">
        <v>38</v>
      </c>
      <c r="W914" t="s">
        <v>38</v>
      </c>
      <c r="X914" t="s">
        <v>38</v>
      </c>
      <c r="Y914" t="s">
        <v>38</v>
      </c>
      <c r="Z914" t="s">
        <v>38</v>
      </c>
      <c r="AA914" t="s">
        <v>39</v>
      </c>
    </row>
    <row r="915" spans="1:27" x14ac:dyDescent="0.25">
      <c r="A915" t="s">
        <v>26</v>
      </c>
      <c r="B915">
        <v>5</v>
      </c>
      <c r="C915">
        <v>3</v>
      </c>
      <c r="D915" t="s">
        <v>29</v>
      </c>
      <c r="E915">
        <v>43</v>
      </c>
      <c r="F915" t="str">
        <f t="shared" si="28"/>
        <v>30-49</v>
      </c>
      <c r="G915" t="s">
        <v>168</v>
      </c>
      <c r="H915" t="s">
        <v>49</v>
      </c>
      <c r="I915" t="str">
        <f t="shared" si="29"/>
        <v>Middle Income</v>
      </c>
      <c r="J915" t="s">
        <v>41</v>
      </c>
      <c r="K915" t="s">
        <v>84</v>
      </c>
      <c r="L915" t="s">
        <v>71</v>
      </c>
      <c r="M915" t="s">
        <v>50</v>
      </c>
      <c r="N915" t="s">
        <v>51</v>
      </c>
      <c r="O915" t="s">
        <v>33</v>
      </c>
      <c r="P915" t="s">
        <v>68</v>
      </c>
      <c r="Q915" t="s">
        <v>35</v>
      </c>
      <c r="R915" t="s">
        <v>36</v>
      </c>
      <c r="S915" t="s">
        <v>36</v>
      </c>
      <c r="T915" t="s">
        <v>59</v>
      </c>
      <c r="U915" t="s">
        <v>38</v>
      </c>
      <c r="V915" t="s">
        <v>38</v>
      </c>
      <c r="W915" t="s">
        <v>38</v>
      </c>
      <c r="X915" t="s">
        <v>38</v>
      </c>
      <c r="Y915" t="s">
        <v>65</v>
      </c>
      <c r="Z915" t="s">
        <v>38</v>
      </c>
      <c r="AA915" t="s">
        <v>60</v>
      </c>
    </row>
    <row r="916" spans="1:27" x14ac:dyDescent="0.25">
      <c r="A916" t="s">
        <v>26</v>
      </c>
      <c r="B916">
        <v>3</v>
      </c>
      <c r="C916">
        <v>2</v>
      </c>
      <c r="D916" t="s">
        <v>29</v>
      </c>
      <c r="E916">
        <v>41</v>
      </c>
      <c r="F916" t="str">
        <f t="shared" si="28"/>
        <v>30-49</v>
      </c>
      <c r="G916" t="s">
        <v>169</v>
      </c>
      <c r="H916" t="s">
        <v>82</v>
      </c>
      <c r="I916" t="str">
        <f t="shared" si="29"/>
        <v>High Income</v>
      </c>
      <c r="J916" t="s">
        <v>41</v>
      </c>
      <c r="K916" t="s">
        <v>42</v>
      </c>
      <c r="L916" t="s">
        <v>71</v>
      </c>
      <c r="M916" t="s">
        <v>67</v>
      </c>
      <c r="N916" t="s">
        <v>32</v>
      </c>
      <c r="O916" t="s">
        <v>79</v>
      </c>
      <c r="P916" t="s">
        <v>72</v>
      </c>
      <c r="Q916" t="s">
        <v>73</v>
      </c>
      <c r="R916" t="s">
        <v>36</v>
      </c>
      <c r="S916" t="s">
        <v>64</v>
      </c>
      <c r="T916" t="s">
        <v>46</v>
      </c>
      <c r="U916" t="s">
        <v>38</v>
      </c>
      <c r="V916" t="s">
        <v>34</v>
      </c>
      <c r="W916" t="s">
        <v>65</v>
      </c>
      <c r="X916" t="s">
        <v>38</v>
      </c>
      <c r="Y916" t="s">
        <v>38</v>
      </c>
      <c r="Z916" t="s">
        <v>38</v>
      </c>
      <c r="AA916" t="s">
        <v>47</v>
      </c>
    </row>
    <row r="917" spans="1:27" x14ac:dyDescent="0.25">
      <c r="A917" t="s">
        <v>26</v>
      </c>
      <c r="B917">
        <v>6</v>
      </c>
      <c r="C917">
        <v>4</v>
      </c>
      <c r="D917" t="s">
        <v>29</v>
      </c>
      <c r="E917">
        <v>48</v>
      </c>
      <c r="F917" t="str">
        <f t="shared" si="28"/>
        <v>30-49</v>
      </c>
      <c r="G917" t="s">
        <v>91</v>
      </c>
      <c r="H917" t="s">
        <v>101</v>
      </c>
      <c r="I917" t="str">
        <f t="shared" si="29"/>
        <v>High Income</v>
      </c>
      <c r="J917" t="s">
        <v>41</v>
      </c>
      <c r="K917" t="s">
        <v>42</v>
      </c>
      <c r="L917" t="s">
        <v>71</v>
      </c>
      <c r="M917" t="s">
        <v>67</v>
      </c>
      <c r="N917" t="s">
        <v>51</v>
      </c>
      <c r="O917" t="s">
        <v>33</v>
      </c>
      <c r="P917" t="s">
        <v>53</v>
      </c>
      <c r="Q917" t="s">
        <v>45</v>
      </c>
      <c r="R917" t="s">
        <v>36</v>
      </c>
      <c r="S917" t="s">
        <v>36</v>
      </c>
      <c r="T917" t="s">
        <v>46</v>
      </c>
      <c r="U917" t="s">
        <v>65</v>
      </c>
      <c r="V917" t="s">
        <v>38</v>
      </c>
      <c r="W917" t="s">
        <v>38</v>
      </c>
      <c r="X917" t="s">
        <v>65</v>
      </c>
      <c r="Y917" t="s">
        <v>65</v>
      </c>
      <c r="Z917" t="s">
        <v>65</v>
      </c>
      <c r="AA917" t="s">
        <v>60</v>
      </c>
    </row>
    <row r="918" spans="1:27" x14ac:dyDescent="0.25">
      <c r="A918" t="s">
        <v>26</v>
      </c>
      <c r="B918">
        <v>4</v>
      </c>
      <c r="C918">
        <v>2</v>
      </c>
      <c r="D918" t="s">
        <v>29</v>
      </c>
      <c r="E918" t="s">
        <v>66</v>
      </c>
      <c r="F918" t="str">
        <f t="shared" si="28"/>
        <v>65+</v>
      </c>
      <c r="G918" t="s">
        <v>69</v>
      </c>
      <c r="H918" t="s">
        <v>101</v>
      </c>
      <c r="I918" t="str">
        <f t="shared" si="29"/>
        <v>High Income</v>
      </c>
      <c r="J918" t="s">
        <v>41</v>
      </c>
      <c r="K918" t="s">
        <v>42</v>
      </c>
      <c r="L918" t="s">
        <v>71</v>
      </c>
      <c r="M918" t="s">
        <v>67</v>
      </c>
      <c r="N918" t="s">
        <v>51</v>
      </c>
      <c r="O918" t="s">
        <v>33</v>
      </c>
      <c r="P918" t="s">
        <v>68</v>
      </c>
      <c r="Q918" t="s">
        <v>73</v>
      </c>
      <c r="R918" t="s">
        <v>36</v>
      </c>
      <c r="S918" t="s">
        <v>36</v>
      </c>
      <c r="T918" t="s">
        <v>46</v>
      </c>
      <c r="U918" t="s">
        <v>38</v>
      </c>
      <c r="V918" t="s">
        <v>65</v>
      </c>
      <c r="W918" t="s">
        <v>38</v>
      </c>
      <c r="X918" t="s">
        <v>38</v>
      </c>
      <c r="Y918" t="s">
        <v>65</v>
      </c>
      <c r="Z918" t="s">
        <v>38</v>
      </c>
      <c r="AA918" t="s">
        <v>39</v>
      </c>
    </row>
    <row r="919" spans="1:27" x14ac:dyDescent="0.25">
      <c r="A919" t="s">
        <v>97</v>
      </c>
      <c r="B919">
        <v>2</v>
      </c>
      <c r="C919">
        <v>2</v>
      </c>
      <c r="D919" t="s">
        <v>29</v>
      </c>
      <c r="E919">
        <v>79</v>
      </c>
      <c r="F919" t="str">
        <f t="shared" si="28"/>
        <v>65+</v>
      </c>
      <c r="G919" t="s">
        <v>87</v>
      </c>
      <c r="H919" t="s">
        <v>106</v>
      </c>
      <c r="I919" t="s">
        <v>176</v>
      </c>
      <c r="J919" t="s">
        <v>41</v>
      </c>
      <c r="K919" t="s">
        <v>42</v>
      </c>
      <c r="L919" t="s">
        <v>71</v>
      </c>
      <c r="M919" t="s">
        <v>43</v>
      </c>
      <c r="N919" t="s">
        <v>32</v>
      </c>
      <c r="O919" t="s">
        <v>128</v>
      </c>
      <c r="P919" t="s">
        <v>76</v>
      </c>
      <c r="Q919" t="s">
        <v>73</v>
      </c>
      <c r="R919" t="s">
        <v>36</v>
      </c>
      <c r="S919" t="s">
        <v>36</v>
      </c>
      <c r="T919" t="s">
        <v>81</v>
      </c>
      <c r="U919" t="s">
        <v>38</v>
      </c>
      <c r="V919" t="s">
        <v>38</v>
      </c>
      <c r="W919" t="s">
        <v>38</v>
      </c>
      <c r="X919" t="s">
        <v>38</v>
      </c>
      <c r="Y919" t="s">
        <v>38</v>
      </c>
      <c r="Z919" t="s">
        <v>38</v>
      </c>
      <c r="AA919" t="s">
        <v>39</v>
      </c>
    </row>
    <row r="920" spans="1:27" x14ac:dyDescent="0.25">
      <c r="A920" t="s">
        <v>26</v>
      </c>
      <c r="B920">
        <v>3</v>
      </c>
      <c r="C920">
        <v>3</v>
      </c>
      <c r="D920" t="s">
        <v>29</v>
      </c>
      <c r="E920">
        <v>65</v>
      </c>
      <c r="F920" t="str">
        <f t="shared" si="28"/>
        <v>65+</v>
      </c>
      <c r="G920" t="s">
        <v>87</v>
      </c>
      <c r="H920" t="s">
        <v>56</v>
      </c>
      <c r="I920" t="str">
        <f t="shared" si="29"/>
        <v>Low Income</v>
      </c>
      <c r="J920" t="s">
        <v>41</v>
      </c>
      <c r="K920" t="s">
        <v>42</v>
      </c>
      <c r="L920" t="s">
        <v>71</v>
      </c>
      <c r="M920" t="s">
        <v>57</v>
      </c>
      <c r="N920" t="s">
        <v>32</v>
      </c>
      <c r="O920" t="s">
        <v>62</v>
      </c>
      <c r="P920" t="s">
        <v>53</v>
      </c>
      <c r="Q920" t="s">
        <v>35</v>
      </c>
      <c r="R920" t="s">
        <v>54</v>
      </c>
      <c r="S920" t="s">
        <v>36</v>
      </c>
      <c r="T920" t="s">
        <v>37</v>
      </c>
      <c r="U920" t="s">
        <v>38</v>
      </c>
      <c r="V920" t="s">
        <v>38</v>
      </c>
      <c r="W920" t="s">
        <v>38</v>
      </c>
      <c r="X920" t="s">
        <v>38</v>
      </c>
      <c r="Y920" t="s">
        <v>38</v>
      </c>
      <c r="Z920" t="s">
        <v>38</v>
      </c>
      <c r="AA920" t="s">
        <v>60</v>
      </c>
    </row>
    <row r="921" spans="1:27" x14ac:dyDescent="0.25">
      <c r="A921" t="s">
        <v>55</v>
      </c>
      <c r="B921">
        <v>1</v>
      </c>
      <c r="C921">
        <v>1</v>
      </c>
      <c r="D921" t="s">
        <v>29</v>
      </c>
      <c r="E921">
        <v>22</v>
      </c>
      <c r="F921" t="str">
        <f t="shared" si="28"/>
        <v>18-29</v>
      </c>
      <c r="G921" t="s">
        <v>27</v>
      </c>
      <c r="H921" t="s">
        <v>66</v>
      </c>
      <c r="I921" t="str">
        <f t="shared" si="29"/>
        <v>Refused</v>
      </c>
      <c r="J921" t="s">
        <v>41</v>
      </c>
      <c r="K921" t="s">
        <v>42</v>
      </c>
      <c r="L921" t="s">
        <v>85</v>
      </c>
      <c r="M921" t="s">
        <v>67</v>
      </c>
      <c r="N921" t="s">
        <v>32</v>
      </c>
      <c r="O921" t="s">
        <v>33</v>
      </c>
      <c r="P921" t="s">
        <v>68</v>
      </c>
      <c r="Q921" t="s">
        <v>35</v>
      </c>
      <c r="R921" t="s">
        <v>74</v>
      </c>
      <c r="S921" t="s">
        <v>64</v>
      </c>
      <c r="T921" t="s">
        <v>37</v>
      </c>
      <c r="U921" t="s">
        <v>38</v>
      </c>
      <c r="V921" t="s">
        <v>38</v>
      </c>
      <c r="W921" t="s">
        <v>38</v>
      </c>
      <c r="X921" t="s">
        <v>38</v>
      </c>
      <c r="Y921" t="s">
        <v>38</v>
      </c>
      <c r="Z921" t="s">
        <v>38</v>
      </c>
      <c r="AA921" t="s">
        <v>60</v>
      </c>
    </row>
    <row r="922" spans="1:27" x14ac:dyDescent="0.25">
      <c r="A922" t="s">
        <v>55</v>
      </c>
      <c r="B922">
        <v>1</v>
      </c>
      <c r="C922">
        <v>1</v>
      </c>
      <c r="D922" t="s">
        <v>29</v>
      </c>
      <c r="E922">
        <v>21</v>
      </c>
      <c r="F922" t="str">
        <f t="shared" si="28"/>
        <v>18-29</v>
      </c>
      <c r="G922" t="s">
        <v>87</v>
      </c>
      <c r="H922" t="s">
        <v>95</v>
      </c>
      <c r="I922" t="str">
        <f t="shared" si="29"/>
        <v>Low Income</v>
      </c>
      <c r="J922" t="s">
        <v>41</v>
      </c>
      <c r="K922" t="s">
        <v>42</v>
      </c>
      <c r="L922" t="s">
        <v>71</v>
      </c>
      <c r="M922" t="s">
        <v>57</v>
      </c>
      <c r="N922" t="s">
        <v>51</v>
      </c>
      <c r="O922" t="s">
        <v>33</v>
      </c>
      <c r="P922" t="s">
        <v>34</v>
      </c>
      <c r="Q922" t="s">
        <v>45</v>
      </c>
      <c r="R922" t="s">
        <v>74</v>
      </c>
      <c r="S922" t="s">
        <v>64</v>
      </c>
      <c r="T922" t="s">
        <v>46</v>
      </c>
      <c r="U922" t="s">
        <v>38</v>
      </c>
      <c r="V922" t="s">
        <v>38</v>
      </c>
      <c r="W922" t="s">
        <v>38</v>
      </c>
      <c r="X922" t="s">
        <v>38</v>
      </c>
      <c r="Y922" t="s">
        <v>38</v>
      </c>
      <c r="Z922" t="s">
        <v>38</v>
      </c>
      <c r="AA922" t="s">
        <v>39</v>
      </c>
    </row>
    <row r="923" spans="1:27" x14ac:dyDescent="0.25">
      <c r="A923" t="s">
        <v>26</v>
      </c>
      <c r="B923">
        <v>3</v>
      </c>
      <c r="C923">
        <v>2</v>
      </c>
      <c r="D923" t="s">
        <v>29</v>
      </c>
      <c r="E923">
        <v>51</v>
      </c>
      <c r="F923" t="str">
        <f t="shared" si="28"/>
        <v>50-64</v>
      </c>
      <c r="G923" t="s">
        <v>169</v>
      </c>
      <c r="H923" t="s">
        <v>77</v>
      </c>
      <c r="I923" t="str">
        <f t="shared" si="29"/>
        <v>High Income</v>
      </c>
      <c r="J923" t="s">
        <v>41</v>
      </c>
      <c r="K923" t="s">
        <v>42</v>
      </c>
      <c r="L923" t="s">
        <v>61</v>
      </c>
      <c r="M923" t="s">
        <v>43</v>
      </c>
      <c r="N923" t="s">
        <v>32</v>
      </c>
      <c r="O923" t="s">
        <v>62</v>
      </c>
      <c r="P923" t="s">
        <v>53</v>
      </c>
      <c r="Q923" t="s">
        <v>45</v>
      </c>
      <c r="R923" t="s">
        <v>36</v>
      </c>
      <c r="S923" t="s">
        <v>36</v>
      </c>
      <c r="T923" t="s">
        <v>37</v>
      </c>
      <c r="U923" t="s">
        <v>38</v>
      </c>
      <c r="V923" t="s">
        <v>38</v>
      </c>
      <c r="W923" t="s">
        <v>38</v>
      </c>
      <c r="X923" t="s">
        <v>38</v>
      </c>
      <c r="Y923" t="s">
        <v>65</v>
      </c>
      <c r="Z923" t="s">
        <v>38</v>
      </c>
      <c r="AA923" t="s">
        <v>60</v>
      </c>
    </row>
    <row r="924" spans="1:27" x14ac:dyDescent="0.25">
      <c r="A924" t="s">
        <v>55</v>
      </c>
      <c r="B924">
        <v>1</v>
      </c>
      <c r="C924">
        <v>1</v>
      </c>
      <c r="D924" t="s">
        <v>29</v>
      </c>
      <c r="E924">
        <v>24</v>
      </c>
      <c r="F924" t="str">
        <f t="shared" si="28"/>
        <v>18-29</v>
      </c>
      <c r="G924" t="s">
        <v>27</v>
      </c>
      <c r="H924" t="s">
        <v>66</v>
      </c>
      <c r="I924" t="str">
        <f t="shared" si="29"/>
        <v>Refused</v>
      </c>
      <c r="J924" t="s">
        <v>41</v>
      </c>
      <c r="K924" t="s">
        <v>42</v>
      </c>
      <c r="L924" t="s">
        <v>85</v>
      </c>
      <c r="M924" t="s">
        <v>57</v>
      </c>
      <c r="N924" t="s">
        <v>51</v>
      </c>
      <c r="O924" t="s">
        <v>33</v>
      </c>
      <c r="P924" t="s">
        <v>93</v>
      </c>
      <c r="Q924" t="s">
        <v>45</v>
      </c>
      <c r="R924" t="s">
        <v>74</v>
      </c>
      <c r="S924" t="s">
        <v>64</v>
      </c>
      <c r="T924" t="s">
        <v>46</v>
      </c>
      <c r="U924" t="s">
        <v>38</v>
      </c>
      <c r="V924" t="s">
        <v>65</v>
      </c>
      <c r="W924" t="s">
        <v>65</v>
      </c>
      <c r="X924" t="s">
        <v>38</v>
      </c>
      <c r="Y924" t="s">
        <v>38</v>
      </c>
      <c r="Z924" t="s">
        <v>38</v>
      </c>
      <c r="AA924" t="s">
        <v>47</v>
      </c>
    </row>
    <row r="925" spans="1:27" x14ac:dyDescent="0.25">
      <c r="A925" t="s">
        <v>26</v>
      </c>
      <c r="B925">
        <v>4</v>
      </c>
      <c r="C925">
        <v>3</v>
      </c>
      <c r="D925" t="s">
        <v>29</v>
      </c>
      <c r="E925">
        <v>40</v>
      </c>
      <c r="F925" t="str">
        <f t="shared" si="28"/>
        <v>30-49</v>
      </c>
      <c r="G925" t="s">
        <v>168</v>
      </c>
      <c r="H925" t="s">
        <v>49</v>
      </c>
      <c r="I925" t="str">
        <f t="shared" si="29"/>
        <v>Middle Income</v>
      </c>
      <c r="J925" t="s">
        <v>41</v>
      </c>
      <c r="K925" t="s">
        <v>42</v>
      </c>
      <c r="L925" t="s">
        <v>61</v>
      </c>
      <c r="M925" t="s">
        <v>43</v>
      </c>
      <c r="N925" t="s">
        <v>51</v>
      </c>
      <c r="O925" t="s">
        <v>79</v>
      </c>
      <c r="P925" t="s">
        <v>53</v>
      </c>
      <c r="Q925" t="s">
        <v>45</v>
      </c>
      <c r="R925" t="s">
        <v>36</v>
      </c>
      <c r="S925" t="s">
        <v>36</v>
      </c>
      <c r="T925" t="s">
        <v>46</v>
      </c>
      <c r="U925" t="s">
        <v>38</v>
      </c>
      <c r="V925" t="s">
        <v>65</v>
      </c>
      <c r="W925" t="s">
        <v>38</v>
      </c>
      <c r="X925" t="s">
        <v>38</v>
      </c>
      <c r="Y925" t="s">
        <v>38</v>
      </c>
      <c r="Z925" t="s">
        <v>38</v>
      </c>
      <c r="AA925" t="s">
        <v>39</v>
      </c>
    </row>
    <row r="926" spans="1:27" x14ac:dyDescent="0.25">
      <c r="A926" t="s">
        <v>26</v>
      </c>
      <c r="B926">
        <v>4</v>
      </c>
      <c r="C926">
        <v>2</v>
      </c>
      <c r="D926" t="s">
        <v>29</v>
      </c>
      <c r="E926">
        <v>41</v>
      </c>
      <c r="F926" t="str">
        <f t="shared" si="28"/>
        <v>30-49</v>
      </c>
      <c r="G926" t="s">
        <v>87</v>
      </c>
      <c r="H926" t="s">
        <v>28</v>
      </c>
      <c r="I926" t="str">
        <f t="shared" si="29"/>
        <v>Low Income</v>
      </c>
      <c r="J926" t="s">
        <v>41</v>
      </c>
      <c r="K926" t="s">
        <v>42</v>
      </c>
      <c r="L926" t="s">
        <v>71</v>
      </c>
      <c r="M926" t="s">
        <v>31</v>
      </c>
      <c r="N926" t="s">
        <v>51</v>
      </c>
      <c r="O926" t="s">
        <v>33</v>
      </c>
      <c r="P926" t="s">
        <v>53</v>
      </c>
      <c r="Q926" t="s">
        <v>35</v>
      </c>
      <c r="R926" t="s">
        <v>36</v>
      </c>
      <c r="S926" t="s">
        <v>36</v>
      </c>
      <c r="T926" t="s">
        <v>46</v>
      </c>
      <c r="U926" t="s">
        <v>38</v>
      </c>
      <c r="V926" t="s">
        <v>38</v>
      </c>
      <c r="W926" t="s">
        <v>38</v>
      </c>
      <c r="X926" t="s">
        <v>38</v>
      </c>
      <c r="Y926" t="s">
        <v>38</v>
      </c>
      <c r="Z926" t="s">
        <v>38</v>
      </c>
      <c r="AA926" t="s">
        <v>39</v>
      </c>
    </row>
    <row r="927" spans="1:27" x14ac:dyDescent="0.25">
      <c r="A927" t="s">
        <v>26</v>
      </c>
      <c r="B927">
        <v>4</v>
      </c>
      <c r="C927">
        <v>4</v>
      </c>
      <c r="D927" t="s">
        <v>29</v>
      </c>
      <c r="E927">
        <v>47</v>
      </c>
      <c r="F927" t="str">
        <f t="shared" si="28"/>
        <v>30-49</v>
      </c>
      <c r="G927" t="s">
        <v>87</v>
      </c>
      <c r="H927" t="s">
        <v>109</v>
      </c>
      <c r="I927" t="str">
        <f t="shared" si="29"/>
        <v>Middle Income</v>
      </c>
      <c r="J927" t="s">
        <v>41</v>
      </c>
      <c r="K927" t="s">
        <v>42</v>
      </c>
      <c r="L927" t="s">
        <v>71</v>
      </c>
      <c r="M927" t="s">
        <v>57</v>
      </c>
      <c r="N927" t="s">
        <v>51</v>
      </c>
      <c r="O927" t="s">
        <v>133</v>
      </c>
      <c r="P927" t="s">
        <v>53</v>
      </c>
      <c r="Q927" t="s">
        <v>45</v>
      </c>
      <c r="R927" t="s">
        <v>54</v>
      </c>
      <c r="S927" t="s">
        <v>54</v>
      </c>
      <c r="T927" t="s">
        <v>34</v>
      </c>
      <c r="U927" t="s">
        <v>38</v>
      </c>
      <c r="V927" t="s">
        <v>34</v>
      </c>
      <c r="W927" t="s">
        <v>34</v>
      </c>
      <c r="X927" t="s">
        <v>38</v>
      </c>
      <c r="Y927" t="s">
        <v>65</v>
      </c>
      <c r="Z927" t="s">
        <v>38</v>
      </c>
      <c r="AA927" t="s">
        <v>60</v>
      </c>
    </row>
    <row r="928" spans="1:27" x14ac:dyDescent="0.25">
      <c r="A928" t="s">
        <v>26</v>
      </c>
      <c r="B928">
        <v>4</v>
      </c>
      <c r="C928">
        <v>3</v>
      </c>
      <c r="D928" t="s">
        <v>29</v>
      </c>
      <c r="E928">
        <v>28</v>
      </c>
      <c r="F928" t="str">
        <f t="shared" si="28"/>
        <v>18-29</v>
      </c>
      <c r="G928" t="s">
        <v>27</v>
      </c>
      <c r="H928" t="s">
        <v>28</v>
      </c>
      <c r="I928" t="str">
        <f t="shared" si="29"/>
        <v>Low Income</v>
      </c>
      <c r="J928" t="s">
        <v>41</v>
      </c>
      <c r="K928" t="s">
        <v>42</v>
      </c>
      <c r="L928" t="s">
        <v>85</v>
      </c>
      <c r="M928" t="s">
        <v>66</v>
      </c>
      <c r="N928" t="s">
        <v>32</v>
      </c>
      <c r="O928" t="s">
        <v>123</v>
      </c>
      <c r="P928" t="s">
        <v>72</v>
      </c>
      <c r="Q928" t="s">
        <v>73</v>
      </c>
      <c r="R928" t="s">
        <v>74</v>
      </c>
      <c r="S928" t="s">
        <v>64</v>
      </c>
      <c r="T928" t="s">
        <v>37</v>
      </c>
      <c r="U928" t="s">
        <v>38</v>
      </c>
      <c r="V928" t="s">
        <v>38</v>
      </c>
      <c r="W928" t="s">
        <v>38</v>
      </c>
      <c r="X928" t="s">
        <v>38</v>
      </c>
      <c r="Y928" t="s">
        <v>38</v>
      </c>
      <c r="Z928" t="s">
        <v>38</v>
      </c>
      <c r="AA928" t="s">
        <v>47</v>
      </c>
    </row>
    <row r="929" spans="1:27" x14ac:dyDescent="0.25">
      <c r="A929" t="s">
        <v>97</v>
      </c>
      <c r="B929">
        <v>2</v>
      </c>
      <c r="C929">
        <v>2</v>
      </c>
      <c r="D929" t="s">
        <v>29</v>
      </c>
      <c r="E929">
        <v>48</v>
      </c>
      <c r="F929" t="str">
        <f t="shared" si="28"/>
        <v>30-49</v>
      </c>
      <c r="G929" t="s">
        <v>69</v>
      </c>
      <c r="H929" t="s">
        <v>106</v>
      </c>
      <c r="I929" t="s">
        <v>176</v>
      </c>
      <c r="J929" t="s">
        <v>41</v>
      </c>
      <c r="K929" t="s">
        <v>42</v>
      </c>
      <c r="L929" t="s">
        <v>61</v>
      </c>
      <c r="M929" t="s">
        <v>43</v>
      </c>
      <c r="N929" t="s">
        <v>51</v>
      </c>
      <c r="O929" t="s">
        <v>33</v>
      </c>
      <c r="P929" t="s">
        <v>76</v>
      </c>
      <c r="Q929" t="s">
        <v>45</v>
      </c>
      <c r="R929" t="s">
        <v>36</v>
      </c>
      <c r="S929" t="s">
        <v>64</v>
      </c>
      <c r="T929" t="s">
        <v>81</v>
      </c>
      <c r="U929" t="s">
        <v>65</v>
      </c>
      <c r="V929" t="s">
        <v>38</v>
      </c>
      <c r="W929" t="s">
        <v>65</v>
      </c>
      <c r="X929" t="s">
        <v>38</v>
      </c>
      <c r="Y929" t="s">
        <v>38</v>
      </c>
      <c r="Z929" t="s">
        <v>38</v>
      </c>
      <c r="AA929" t="s">
        <v>60</v>
      </c>
    </row>
    <row r="930" spans="1:27" x14ac:dyDescent="0.25">
      <c r="A930" t="s">
        <v>26</v>
      </c>
      <c r="B930">
        <v>2</v>
      </c>
      <c r="C930">
        <v>2</v>
      </c>
      <c r="D930" t="s">
        <v>29</v>
      </c>
      <c r="E930">
        <v>41</v>
      </c>
      <c r="F930" t="str">
        <f t="shared" si="28"/>
        <v>30-49</v>
      </c>
      <c r="G930" t="s">
        <v>27</v>
      </c>
      <c r="H930" t="s">
        <v>66</v>
      </c>
      <c r="I930" t="str">
        <f t="shared" si="29"/>
        <v>Refused</v>
      </c>
      <c r="J930" t="s">
        <v>41</v>
      </c>
      <c r="K930" t="s">
        <v>42</v>
      </c>
      <c r="L930" t="s">
        <v>71</v>
      </c>
      <c r="M930" t="s">
        <v>57</v>
      </c>
      <c r="N930" t="s">
        <v>32</v>
      </c>
      <c r="O930" t="s">
        <v>33</v>
      </c>
      <c r="P930" t="s">
        <v>68</v>
      </c>
      <c r="Q930" t="s">
        <v>45</v>
      </c>
      <c r="R930" t="s">
        <v>74</v>
      </c>
      <c r="S930" t="s">
        <v>64</v>
      </c>
      <c r="T930" t="s">
        <v>37</v>
      </c>
      <c r="U930" t="s">
        <v>38</v>
      </c>
      <c r="V930" t="s">
        <v>38</v>
      </c>
      <c r="W930" t="s">
        <v>65</v>
      </c>
      <c r="X930" t="s">
        <v>38</v>
      </c>
      <c r="Y930" t="s">
        <v>38</v>
      </c>
      <c r="Z930" t="s">
        <v>38</v>
      </c>
      <c r="AA930" t="s">
        <v>47</v>
      </c>
    </row>
    <row r="931" spans="1:27" x14ac:dyDescent="0.25">
      <c r="A931" t="s">
        <v>83</v>
      </c>
      <c r="B931">
        <v>1</v>
      </c>
      <c r="C931">
        <v>1</v>
      </c>
      <c r="D931" t="s">
        <v>29</v>
      </c>
      <c r="E931">
        <v>51</v>
      </c>
      <c r="F931" t="str">
        <f t="shared" si="28"/>
        <v>50-64</v>
      </c>
      <c r="G931" t="s">
        <v>87</v>
      </c>
      <c r="H931" t="s">
        <v>56</v>
      </c>
      <c r="I931" t="str">
        <f t="shared" si="29"/>
        <v>Low Income</v>
      </c>
      <c r="J931" t="s">
        <v>41</v>
      </c>
      <c r="K931" t="s">
        <v>42</v>
      </c>
      <c r="L931" t="s">
        <v>71</v>
      </c>
      <c r="M931" t="s">
        <v>67</v>
      </c>
      <c r="N931" t="s">
        <v>32</v>
      </c>
      <c r="O931" t="s">
        <v>98</v>
      </c>
      <c r="P931" t="s">
        <v>93</v>
      </c>
      <c r="Q931" t="s">
        <v>45</v>
      </c>
      <c r="R931" t="s">
        <v>74</v>
      </c>
      <c r="S931" t="s">
        <v>64</v>
      </c>
      <c r="T931" t="s">
        <v>46</v>
      </c>
      <c r="U931" t="s">
        <v>65</v>
      </c>
      <c r="V931" t="s">
        <v>65</v>
      </c>
      <c r="W931" t="s">
        <v>38</v>
      </c>
      <c r="X931" t="s">
        <v>65</v>
      </c>
      <c r="Y931" t="s">
        <v>65</v>
      </c>
      <c r="Z931" t="s">
        <v>38</v>
      </c>
      <c r="AA931" t="s">
        <v>47</v>
      </c>
    </row>
    <row r="932" spans="1:27" x14ac:dyDescent="0.25">
      <c r="A932" t="s">
        <v>55</v>
      </c>
      <c r="B932">
        <v>1</v>
      </c>
      <c r="C932">
        <v>1</v>
      </c>
      <c r="D932" t="s">
        <v>29</v>
      </c>
      <c r="E932">
        <v>34</v>
      </c>
      <c r="F932" t="str">
        <f t="shared" si="28"/>
        <v>30-49</v>
      </c>
      <c r="G932" t="s">
        <v>87</v>
      </c>
      <c r="H932" t="s">
        <v>56</v>
      </c>
      <c r="I932" t="str">
        <f t="shared" si="29"/>
        <v>Low Income</v>
      </c>
      <c r="J932" t="s">
        <v>41</v>
      </c>
      <c r="K932" t="s">
        <v>42</v>
      </c>
      <c r="L932" t="s">
        <v>71</v>
      </c>
      <c r="M932" t="s">
        <v>50</v>
      </c>
      <c r="N932" t="s">
        <v>51</v>
      </c>
      <c r="O932" t="s">
        <v>33</v>
      </c>
      <c r="P932" t="s">
        <v>53</v>
      </c>
      <c r="Q932" t="s">
        <v>45</v>
      </c>
      <c r="R932" t="s">
        <v>36</v>
      </c>
      <c r="S932" t="s">
        <v>36</v>
      </c>
      <c r="T932" t="s">
        <v>37</v>
      </c>
      <c r="U932" t="s">
        <v>38</v>
      </c>
      <c r="V932" t="s">
        <v>38</v>
      </c>
      <c r="W932" t="s">
        <v>38</v>
      </c>
      <c r="X932" t="s">
        <v>38</v>
      </c>
      <c r="Y932" t="s">
        <v>38</v>
      </c>
      <c r="Z932" t="s">
        <v>38</v>
      </c>
      <c r="AA932" t="s">
        <v>47</v>
      </c>
    </row>
    <row r="933" spans="1:27" x14ac:dyDescent="0.25">
      <c r="A933" t="s">
        <v>83</v>
      </c>
      <c r="B933">
        <v>5</v>
      </c>
      <c r="C933">
        <v>5</v>
      </c>
      <c r="D933" t="s">
        <v>29</v>
      </c>
      <c r="E933">
        <v>50</v>
      </c>
      <c r="F933" t="str">
        <f t="shared" si="28"/>
        <v>50-64</v>
      </c>
      <c r="G933" t="s">
        <v>69</v>
      </c>
      <c r="H933" t="s">
        <v>75</v>
      </c>
      <c r="I933" t="str">
        <f t="shared" si="29"/>
        <v>Middle Income</v>
      </c>
      <c r="J933" t="s">
        <v>29</v>
      </c>
      <c r="K933" t="s">
        <v>107</v>
      </c>
      <c r="L933" t="s">
        <v>71</v>
      </c>
      <c r="M933" t="s">
        <v>31</v>
      </c>
      <c r="N933" t="s">
        <v>51</v>
      </c>
      <c r="O933" t="s">
        <v>130</v>
      </c>
      <c r="P933" t="s">
        <v>53</v>
      </c>
      <c r="Q933" t="s">
        <v>35</v>
      </c>
      <c r="R933" t="s">
        <v>36</v>
      </c>
      <c r="S933" t="s">
        <v>36</v>
      </c>
      <c r="T933" t="s">
        <v>46</v>
      </c>
      <c r="U933" t="s">
        <v>38</v>
      </c>
      <c r="V933" t="s">
        <v>38</v>
      </c>
      <c r="W933" t="s">
        <v>38</v>
      </c>
      <c r="X933" t="s">
        <v>38</v>
      </c>
      <c r="Y933" t="s">
        <v>38</v>
      </c>
      <c r="Z933" t="s">
        <v>38</v>
      </c>
      <c r="AA933" t="s">
        <v>60</v>
      </c>
    </row>
    <row r="934" spans="1:27" x14ac:dyDescent="0.25">
      <c r="A934" t="s">
        <v>26</v>
      </c>
      <c r="B934">
        <v>3</v>
      </c>
      <c r="C934">
        <v>3</v>
      </c>
      <c r="D934" t="s">
        <v>29</v>
      </c>
      <c r="E934">
        <v>45</v>
      </c>
      <c r="F934" t="str">
        <f t="shared" si="28"/>
        <v>30-49</v>
      </c>
      <c r="G934" t="s">
        <v>27</v>
      </c>
      <c r="H934" t="s">
        <v>28</v>
      </c>
      <c r="I934" t="str">
        <f t="shared" si="29"/>
        <v>Low Income</v>
      </c>
      <c r="J934" t="s">
        <v>29</v>
      </c>
      <c r="K934" t="s">
        <v>30</v>
      </c>
      <c r="L934" t="s">
        <v>71</v>
      </c>
      <c r="M934" t="s">
        <v>57</v>
      </c>
      <c r="N934" t="s">
        <v>32</v>
      </c>
      <c r="O934" t="s">
        <v>52</v>
      </c>
      <c r="P934" t="s">
        <v>53</v>
      </c>
      <c r="Q934" t="s">
        <v>35</v>
      </c>
      <c r="R934" t="s">
        <v>36</v>
      </c>
      <c r="S934" t="s">
        <v>36</v>
      </c>
      <c r="T934" t="s">
        <v>37</v>
      </c>
      <c r="U934" t="s">
        <v>38</v>
      </c>
      <c r="V934" t="s">
        <v>38</v>
      </c>
      <c r="W934" t="s">
        <v>38</v>
      </c>
      <c r="X934" t="s">
        <v>38</v>
      </c>
      <c r="Y934" t="s">
        <v>38</v>
      </c>
      <c r="Z934" t="s">
        <v>38</v>
      </c>
      <c r="AA934" t="s">
        <v>47</v>
      </c>
    </row>
    <row r="935" spans="1:27" x14ac:dyDescent="0.25">
      <c r="A935" t="s">
        <v>83</v>
      </c>
      <c r="B935">
        <v>1</v>
      </c>
      <c r="C935">
        <v>1</v>
      </c>
      <c r="D935" t="s">
        <v>29</v>
      </c>
      <c r="E935">
        <v>41</v>
      </c>
      <c r="F935" t="str">
        <f t="shared" si="28"/>
        <v>30-49</v>
      </c>
      <c r="G935" t="s">
        <v>87</v>
      </c>
      <c r="H935" t="s">
        <v>94</v>
      </c>
      <c r="I935" t="str">
        <f t="shared" si="29"/>
        <v>Low Income</v>
      </c>
      <c r="J935" t="s">
        <v>41</v>
      </c>
      <c r="K935" t="s">
        <v>122</v>
      </c>
      <c r="L935" t="s">
        <v>71</v>
      </c>
      <c r="M935" t="s">
        <v>67</v>
      </c>
      <c r="N935" t="s">
        <v>51</v>
      </c>
      <c r="O935" t="s">
        <v>126</v>
      </c>
      <c r="P935" t="s">
        <v>68</v>
      </c>
      <c r="Q935" t="s">
        <v>35</v>
      </c>
      <c r="R935" t="s">
        <v>36</v>
      </c>
      <c r="S935" t="s">
        <v>36</v>
      </c>
      <c r="T935" t="s">
        <v>46</v>
      </c>
      <c r="U935" t="s">
        <v>38</v>
      </c>
      <c r="V935" t="s">
        <v>38</v>
      </c>
      <c r="W935" t="s">
        <v>65</v>
      </c>
      <c r="X935" t="s">
        <v>38</v>
      </c>
      <c r="Y935" t="s">
        <v>38</v>
      </c>
      <c r="Z935" t="s">
        <v>38</v>
      </c>
      <c r="AA935" t="s">
        <v>47</v>
      </c>
    </row>
    <row r="936" spans="1:27" x14ac:dyDescent="0.25">
      <c r="A936" t="s">
        <v>55</v>
      </c>
      <c r="B936">
        <v>3</v>
      </c>
      <c r="C936">
        <v>3</v>
      </c>
      <c r="D936" t="s">
        <v>29</v>
      </c>
      <c r="E936">
        <v>33</v>
      </c>
      <c r="F936" t="str">
        <f t="shared" si="28"/>
        <v>30-49</v>
      </c>
      <c r="G936" t="s">
        <v>87</v>
      </c>
      <c r="H936" t="s">
        <v>56</v>
      </c>
      <c r="I936" t="str">
        <f t="shared" si="29"/>
        <v>Low Income</v>
      </c>
      <c r="J936" t="s">
        <v>41</v>
      </c>
      <c r="K936" t="s">
        <v>42</v>
      </c>
      <c r="L936" t="s">
        <v>71</v>
      </c>
      <c r="M936" t="s">
        <v>57</v>
      </c>
      <c r="N936" t="s">
        <v>51</v>
      </c>
      <c r="O936" t="s">
        <v>33</v>
      </c>
      <c r="P936" t="s">
        <v>68</v>
      </c>
      <c r="Q936" t="s">
        <v>45</v>
      </c>
      <c r="R936" t="s">
        <v>74</v>
      </c>
      <c r="S936" t="s">
        <v>54</v>
      </c>
      <c r="T936" t="s">
        <v>37</v>
      </c>
      <c r="U936" t="s">
        <v>38</v>
      </c>
      <c r="V936" t="s">
        <v>38</v>
      </c>
      <c r="W936" t="s">
        <v>38</v>
      </c>
      <c r="X936" t="s">
        <v>38</v>
      </c>
      <c r="Y936" t="s">
        <v>38</v>
      </c>
      <c r="Z936" t="s">
        <v>38</v>
      </c>
      <c r="AA936" t="s">
        <v>39</v>
      </c>
    </row>
    <row r="937" spans="1:27" x14ac:dyDescent="0.25">
      <c r="A937" t="s">
        <v>26</v>
      </c>
      <c r="B937">
        <v>2</v>
      </c>
      <c r="C937">
        <v>2</v>
      </c>
      <c r="D937" t="s">
        <v>29</v>
      </c>
      <c r="E937">
        <v>66</v>
      </c>
      <c r="F937" t="str">
        <f t="shared" si="28"/>
        <v>65+</v>
      </c>
      <c r="G937" t="s">
        <v>27</v>
      </c>
      <c r="H937" t="s">
        <v>28</v>
      </c>
      <c r="I937" t="str">
        <f t="shared" si="29"/>
        <v>Low Income</v>
      </c>
      <c r="J937" t="s">
        <v>41</v>
      </c>
      <c r="K937" t="s">
        <v>42</v>
      </c>
      <c r="L937" t="s">
        <v>71</v>
      </c>
      <c r="M937" t="s">
        <v>57</v>
      </c>
      <c r="N937" t="s">
        <v>32</v>
      </c>
      <c r="O937" t="s">
        <v>33</v>
      </c>
      <c r="P937" t="s">
        <v>114</v>
      </c>
      <c r="Q937" t="s">
        <v>45</v>
      </c>
      <c r="R937" t="s">
        <v>36</v>
      </c>
      <c r="S937" t="s">
        <v>36</v>
      </c>
      <c r="T937" t="s">
        <v>37</v>
      </c>
      <c r="U937" t="s">
        <v>38</v>
      </c>
      <c r="V937" t="s">
        <v>38</v>
      </c>
      <c r="W937" t="s">
        <v>38</v>
      </c>
      <c r="X937" t="s">
        <v>38</v>
      </c>
      <c r="Y937" t="s">
        <v>38</v>
      </c>
      <c r="Z937" t="s">
        <v>38</v>
      </c>
      <c r="AA937" t="s">
        <v>60</v>
      </c>
    </row>
    <row r="938" spans="1:27" x14ac:dyDescent="0.25">
      <c r="A938" t="s">
        <v>26</v>
      </c>
      <c r="B938">
        <v>3</v>
      </c>
      <c r="C938">
        <v>2</v>
      </c>
      <c r="D938" t="s">
        <v>29</v>
      </c>
      <c r="E938">
        <v>42</v>
      </c>
      <c r="F938" t="str">
        <f t="shared" si="28"/>
        <v>30-49</v>
      </c>
      <c r="G938" t="s">
        <v>27</v>
      </c>
      <c r="H938" t="s">
        <v>75</v>
      </c>
      <c r="I938" t="str">
        <f t="shared" si="29"/>
        <v>Middle Income</v>
      </c>
      <c r="J938" t="s">
        <v>29</v>
      </c>
      <c r="K938" t="s">
        <v>30</v>
      </c>
      <c r="L938" t="s">
        <v>71</v>
      </c>
      <c r="M938" t="s">
        <v>50</v>
      </c>
      <c r="N938" t="s">
        <v>32</v>
      </c>
      <c r="O938" t="s">
        <v>79</v>
      </c>
      <c r="P938" t="s">
        <v>93</v>
      </c>
      <c r="Q938" t="s">
        <v>35</v>
      </c>
      <c r="R938" t="s">
        <v>54</v>
      </c>
      <c r="S938" t="s">
        <v>36</v>
      </c>
      <c r="T938" t="s">
        <v>46</v>
      </c>
      <c r="U938" t="s">
        <v>38</v>
      </c>
      <c r="V938" t="s">
        <v>65</v>
      </c>
      <c r="W938" t="s">
        <v>65</v>
      </c>
      <c r="X938" t="s">
        <v>38</v>
      </c>
      <c r="Y938" t="s">
        <v>65</v>
      </c>
      <c r="Z938" t="s">
        <v>38</v>
      </c>
      <c r="AA938" t="s">
        <v>60</v>
      </c>
    </row>
    <row r="939" spans="1:27" x14ac:dyDescent="0.25">
      <c r="A939" t="s">
        <v>26</v>
      </c>
      <c r="B939">
        <v>5</v>
      </c>
      <c r="C939">
        <v>2</v>
      </c>
      <c r="D939" t="s">
        <v>29</v>
      </c>
      <c r="E939">
        <v>31</v>
      </c>
      <c r="F939" t="str">
        <f t="shared" si="28"/>
        <v>30-49</v>
      </c>
      <c r="G939" t="s">
        <v>169</v>
      </c>
      <c r="H939" t="s">
        <v>75</v>
      </c>
      <c r="I939" t="str">
        <f t="shared" si="29"/>
        <v>Middle Income</v>
      </c>
      <c r="J939" t="s">
        <v>41</v>
      </c>
      <c r="K939" t="s">
        <v>42</v>
      </c>
      <c r="L939" t="s">
        <v>71</v>
      </c>
      <c r="M939" t="s">
        <v>43</v>
      </c>
      <c r="N939" t="s">
        <v>32</v>
      </c>
      <c r="O939" t="s">
        <v>79</v>
      </c>
      <c r="P939" t="s">
        <v>53</v>
      </c>
      <c r="Q939" t="s">
        <v>45</v>
      </c>
      <c r="R939" t="s">
        <v>36</v>
      </c>
      <c r="S939" t="s">
        <v>36</v>
      </c>
      <c r="T939" t="s">
        <v>37</v>
      </c>
      <c r="U939" t="s">
        <v>38</v>
      </c>
      <c r="V939" t="s">
        <v>65</v>
      </c>
      <c r="W939" t="s">
        <v>65</v>
      </c>
      <c r="X939" t="s">
        <v>38</v>
      </c>
      <c r="Y939" t="s">
        <v>38</v>
      </c>
      <c r="Z939" t="s">
        <v>38</v>
      </c>
      <c r="AA939" t="s">
        <v>60</v>
      </c>
    </row>
    <row r="940" spans="1:27" x14ac:dyDescent="0.25">
      <c r="A940" t="s">
        <v>55</v>
      </c>
      <c r="B940">
        <v>4</v>
      </c>
      <c r="C940">
        <v>4</v>
      </c>
      <c r="D940" t="s">
        <v>29</v>
      </c>
      <c r="E940">
        <v>18</v>
      </c>
      <c r="F940" t="str">
        <f t="shared" si="28"/>
        <v>18-29</v>
      </c>
      <c r="G940" t="s">
        <v>87</v>
      </c>
      <c r="H940" t="s">
        <v>106</v>
      </c>
      <c r="I940" t="s">
        <v>176</v>
      </c>
      <c r="J940" t="s">
        <v>41</v>
      </c>
      <c r="K940" t="s">
        <v>42</v>
      </c>
      <c r="L940" t="s">
        <v>61</v>
      </c>
      <c r="M940" t="s">
        <v>43</v>
      </c>
      <c r="N940" t="s">
        <v>32</v>
      </c>
      <c r="O940" t="s">
        <v>117</v>
      </c>
      <c r="P940" t="s">
        <v>114</v>
      </c>
      <c r="Q940" t="s">
        <v>45</v>
      </c>
      <c r="R940" t="s">
        <v>36</v>
      </c>
      <c r="S940" t="s">
        <v>36</v>
      </c>
      <c r="T940" t="s">
        <v>37</v>
      </c>
      <c r="U940" t="s">
        <v>38</v>
      </c>
      <c r="V940" t="s">
        <v>38</v>
      </c>
      <c r="W940" t="s">
        <v>38</v>
      </c>
      <c r="X940" t="s">
        <v>38</v>
      </c>
      <c r="Y940" t="s">
        <v>38</v>
      </c>
      <c r="Z940" t="s">
        <v>38</v>
      </c>
      <c r="AA940" t="s">
        <v>60</v>
      </c>
    </row>
    <row r="941" spans="1:27" x14ac:dyDescent="0.25">
      <c r="A941" t="s">
        <v>26</v>
      </c>
      <c r="B941">
        <v>6</v>
      </c>
      <c r="C941">
        <v>3</v>
      </c>
      <c r="D941" t="s">
        <v>29</v>
      </c>
      <c r="E941" t="s">
        <v>66</v>
      </c>
      <c r="F941" t="str">
        <f t="shared" si="28"/>
        <v>65+</v>
      </c>
      <c r="G941" t="s">
        <v>27</v>
      </c>
      <c r="H941" t="s">
        <v>28</v>
      </c>
      <c r="I941" t="str">
        <f t="shared" si="29"/>
        <v>Low Income</v>
      </c>
      <c r="J941" t="s">
        <v>41</v>
      </c>
      <c r="K941" t="s">
        <v>42</v>
      </c>
      <c r="L941" t="s">
        <v>71</v>
      </c>
      <c r="M941" t="s">
        <v>57</v>
      </c>
      <c r="N941" t="s">
        <v>51</v>
      </c>
      <c r="O941" t="s">
        <v>100</v>
      </c>
      <c r="P941" t="s">
        <v>72</v>
      </c>
      <c r="Q941" t="s">
        <v>45</v>
      </c>
      <c r="R941" t="s">
        <v>36</v>
      </c>
      <c r="S941" t="s">
        <v>64</v>
      </c>
      <c r="T941" t="s">
        <v>34</v>
      </c>
      <c r="U941" t="s">
        <v>38</v>
      </c>
      <c r="V941" t="s">
        <v>38</v>
      </c>
      <c r="W941" t="s">
        <v>34</v>
      </c>
      <c r="X941" t="s">
        <v>38</v>
      </c>
      <c r="Y941" t="s">
        <v>34</v>
      </c>
      <c r="Z941" t="s">
        <v>65</v>
      </c>
      <c r="AA941" t="s">
        <v>39</v>
      </c>
    </row>
    <row r="942" spans="1:27" x14ac:dyDescent="0.25">
      <c r="A942" t="s">
        <v>26</v>
      </c>
      <c r="B942">
        <v>2</v>
      </c>
      <c r="C942">
        <v>2</v>
      </c>
      <c r="D942" t="s">
        <v>29</v>
      </c>
      <c r="E942">
        <v>39</v>
      </c>
      <c r="F942" t="str">
        <f t="shared" si="28"/>
        <v>30-49</v>
      </c>
      <c r="G942" t="s">
        <v>87</v>
      </c>
      <c r="H942" t="s">
        <v>28</v>
      </c>
      <c r="I942" t="str">
        <f t="shared" si="29"/>
        <v>Low Income</v>
      </c>
      <c r="J942" t="s">
        <v>41</v>
      </c>
      <c r="K942" t="s">
        <v>42</v>
      </c>
      <c r="L942" t="s">
        <v>71</v>
      </c>
      <c r="M942" t="s">
        <v>67</v>
      </c>
      <c r="N942" t="s">
        <v>51</v>
      </c>
      <c r="O942" t="s">
        <v>52</v>
      </c>
      <c r="P942" t="s">
        <v>119</v>
      </c>
      <c r="Q942" t="s">
        <v>73</v>
      </c>
      <c r="R942" t="s">
        <v>36</v>
      </c>
      <c r="S942" t="s">
        <v>64</v>
      </c>
      <c r="T942" t="s">
        <v>37</v>
      </c>
      <c r="U942" t="s">
        <v>38</v>
      </c>
      <c r="V942" t="s">
        <v>38</v>
      </c>
      <c r="W942" t="s">
        <v>38</v>
      </c>
      <c r="X942" t="s">
        <v>38</v>
      </c>
      <c r="Y942" t="s">
        <v>38</v>
      </c>
      <c r="Z942" t="s">
        <v>38</v>
      </c>
      <c r="AA942" t="s">
        <v>47</v>
      </c>
    </row>
    <row r="943" spans="1:27" x14ac:dyDescent="0.25">
      <c r="A943" t="s">
        <v>26</v>
      </c>
      <c r="B943">
        <v>4</v>
      </c>
      <c r="C943">
        <v>3</v>
      </c>
      <c r="D943" t="s">
        <v>29</v>
      </c>
      <c r="E943">
        <v>44</v>
      </c>
      <c r="F943" t="str">
        <f t="shared" si="28"/>
        <v>30-49</v>
      </c>
      <c r="G943" t="s">
        <v>27</v>
      </c>
      <c r="H943" t="s">
        <v>75</v>
      </c>
      <c r="I943" t="str">
        <f t="shared" si="29"/>
        <v>Middle Income</v>
      </c>
      <c r="J943" t="s">
        <v>41</v>
      </c>
      <c r="K943" t="s">
        <v>42</v>
      </c>
      <c r="L943" t="s">
        <v>71</v>
      </c>
      <c r="M943" t="s">
        <v>43</v>
      </c>
      <c r="N943" t="s">
        <v>32</v>
      </c>
      <c r="O943" t="s">
        <v>62</v>
      </c>
      <c r="P943" t="s">
        <v>68</v>
      </c>
      <c r="Q943" t="s">
        <v>35</v>
      </c>
      <c r="R943" t="s">
        <v>54</v>
      </c>
      <c r="S943" t="s">
        <v>36</v>
      </c>
      <c r="T943" t="s">
        <v>46</v>
      </c>
      <c r="U943" t="s">
        <v>38</v>
      </c>
      <c r="V943" t="s">
        <v>38</v>
      </c>
      <c r="W943" t="s">
        <v>38</v>
      </c>
      <c r="X943" t="s">
        <v>38</v>
      </c>
      <c r="Y943" t="s">
        <v>38</v>
      </c>
      <c r="Z943" t="s">
        <v>38</v>
      </c>
      <c r="AA943" t="s">
        <v>60</v>
      </c>
    </row>
    <row r="944" spans="1:27" x14ac:dyDescent="0.25">
      <c r="A944" t="s">
        <v>55</v>
      </c>
      <c r="B944">
        <v>5</v>
      </c>
      <c r="C944">
        <v>4</v>
      </c>
      <c r="D944" t="s">
        <v>41</v>
      </c>
      <c r="E944">
        <v>21</v>
      </c>
      <c r="F944" t="str">
        <f t="shared" si="28"/>
        <v>18-29</v>
      </c>
      <c r="G944" t="s">
        <v>168</v>
      </c>
      <c r="H944" t="s">
        <v>110</v>
      </c>
      <c r="I944" t="s">
        <v>178</v>
      </c>
      <c r="J944" t="s">
        <v>41</v>
      </c>
      <c r="K944" t="s">
        <v>42</v>
      </c>
      <c r="L944" t="s">
        <v>71</v>
      </c>
      <c r="M944" t="s">
        <v>67</v>
      </c>
      <c r="N944" t="s">
        <v>51</v>
      </c>
      <c r="O944" t="s">
        <v>52</v>
      </c>
      <c r="P944" t="s">
        <v>68</v>
      </c>
      <c r="Q944" t="s">
        <v>45</v>
      </c>
      <c r="R944" t="s">
        <v>36</v>
      </c>
      <c r="S944" t="s">
        <v>36</v>
      </c>
      <c r="T944" t="s">
        <v>37</v>
      </c>
      <c r="U944" t="s">
        <v>65</v>
      </c>
      <c r="V944" t="s">
        <v>65</v>
      </c>
      <c r="W944" t="s">
        <v>38</v>
      </c>
      <c r="X944" t="s">
        <v>65</v>
      </c>
      <c r="Y944" t="s">
        <v>38</v>
      </c>
      <c r="Z944" t="s">
        <v>38</v>
      </c>
      <c r="AA944" t="s">
        <v>39</v>
      </c>
    </row>
    <row r="945" spans="1:27" x14ac:dyDescent="0.25">
      <c r="A945" t="s">
        <v>97</v>
      </c>
      <c r="B945">
        <v>2</v>
      </c>
      <c r="C945">
        <v>2</v>
      </c>
      <c r="D945" t="s">
        <v>29</v>
      </c>
      <c r="E945">
        <v>27</v>
      </c>
      <c r="F945" t="str">
        <f t="shared" si="28"/>
        <v>18-29</v>
      </c>
      <c r="G945" t="s">
        <v>169</v>
      </c>
      <c r="H945" t="s">
        <v>75</v>
      </c>
      <c r="I945" t="str">
        <f t="shared" si="29"/>
        <v>Middle Income</v>
      </c>
      <c r="J945" t="s">
        <v>41</v>
      </c>
      <c r="K945" t="s">
        <v>42</v>
      </c>
      <c r="L945" t="s">
        <v>71</v>
      </c>
      <c r="M945" t="s">
        <v>43</v>
      </c>
      <c r="N945" t="s">
        <v>51</v>
      </c>
      <c r="O945" t="s">
        <v>99</v>
      </c>
      <c r="P945" t="s">
        <v>63</v>
      </c>
      <c r="Q945" t="s">
        <v>73</v>
      </c>
      <c r="R945" t="s">
        <v>74</v>
      </c>
      <c r="S945" t="s">
        <v>64</v>
      </c>
      <c r="T945" t="s">
        <v>46</v>
      </c>
      <c r="U945" t="s">
        <v>38</v>
      </c>
      <c r="V945" t="s">
        <v>65</v>
      </c>
      <c r="W945" t="s">
        <v>34</v>
      </c>
      <c r="X945" t="s">
        <v>65</v>
      </c>
      <c r="Y945" t="s">
        <v>38</v>
      </c>
      <c r="Z945" t="s">
        <v>38</v>
      </c>
      <c r="AA945" t="s">
        <v>60</v>
      </c>
    </row>
    <row r="946" spans="1:27" x14ac:dyDescent="0.25">
      <c r="A946" t="s">
        <v>55</v>
      </c>
      <c r="B946">
        <v>2</v>
      </c>
      <c r="C946">
        <v>2</v>
      </c>
      <c r="D946" t="s">
        <v>29</v>
      </c>
      <c r="E946">
        <v>30</v>
      </c>
      <c r="F946" t="str">
        <f t="shared" si="28"/>
        <v>30-49</v>
      </c>
      <c r="G946" t="s">
        <v>169</v>
      </c>
      <c r="H946" t="s">
        <v>106</v>
      </c>
      <c r="I946" t="s">
        <v>176</v>
      </c>
      <c r="J946" t="s">
        <v>29</v>
      </c>
      <c r="K946" t="s">
        <v>30</v>
      </c>
      <c r="L946" t="s">
        <v>71</v>
      </c>
      <c r="M946" t="s">
        <v>67</v>
      </c>
      <c r="N946" t="s">
        <v>51</v>
      </c>
      <c r="O946" t="s">
        <v>52</v>
      </c>
      <c r="P946" t="s">
        <v>53</v>
      </c>
      <c r="Q946" t="s">
        <v>35</v>
      </c>
      <c r="R946" t="s">
        <v>74</v>
      </c>
      <c r="S946" t="s">
        <v>64</v>
      </c>
      <c r="T946" t="s">
        <v>37</v>
      </c>
      <c r="U946" t="s">
        <v>65</v>
      </c>
      <c r="V946" t="s">
        <v>38</v>
      </c>
      <c r="W946" t="s">
        <v>38</v>
      </c>
      <c r="X946" t="s">
        <v>38</v>
      </c>
      <c r="Y946" t="s">
        <v>38</v>
      </c>
      <c r="Z946" t="s">
        <v>65</v>
      </c>
      <c r="AA946" t="s">
        <v>39</v>
      </c>
    </row>
    <row r="947" spans="1:27" x14ac:dyDescent="0.25">
      <c r="A947" t="s">
        <v>26</v>
      </c>
      <c r="B947">
        <v>3</v>
      </c>
      <c r="C947">
        <v>3</v>
      </c>
      <c r="D947" t="s">
        <v>29</v>
      </c>
      <c r="E947">
        <v>46</v>
      </c>
      <c r="F947" t="str">
        <f t="shared" si="28"/>
        <v>30-49</v>
      </c>
      <c r="G947" t="s">
        <v>27</v>
      </c>
      <c r="H947" t="s">
        <v>28</v>
      </c>
      <c r="I947" t="str">
        <f t="shared" si="29"/>
        <v>Low Income</v>
      </c>
      <c r="J947" t="s">
        <v>41</v>
      </c>
      <c r="K947" t="s">
        <v>42</v>
      </c>
      <c r="L947" t="s">
        <v>71</v>
      </c>
      <c r="M947" t="s">
        <v>67</v>
      </c>
      <c r="N947" t="s">
        <v>51</v>
      </c>
      <c r="O947" t="s">
        <v>62</v>
      </c>
      <c r="P947" t="s">
        <v>72</v>
      </c>
      <c r="Q947" t="s">
        <v>35</v>
      </c>
      <c r="R947" t="s">
        <v>36</v>
      </c>
      <c r="S947" t="s">
        <v>64</v>
      </c>
      <c r="T947" t="s">
        <v>59</v>
      </c>
      <c r="U947" t="s">
        <v>38</v>
      </c>
      <c r="V947" t="s">
        <v>65</v>
      </c>
      <c r="W947" t="s">
        <v>65</v>
      </c>
      <c r="X947" t="s">
        <v>38</v>
      </c>
      <c r="Y947" t="s">
        <v>38</v>
      </c>
      <c r="Z947" t="s">
        <v>65</v>
      </c>
      <c r="AA947" t="s">
        <v>60</v>
      </c>
    </row>
    <row r="948" spans="1:27" x14ac:dyDescent="0.25">
      <c r="A948" t="s">
        <v>97</v>
      </c>
      <c r="B948">
        <v>2</v>
      </c>
      <c r="C948">
        <v>2</v>
      </c>
      <c r="D948" t="s">
        <v>29</v>
      </c>
      <c r="E948">
        <v>32</v>
      </c>
      <c r="F948" t="str">
        <f t="shared" si="28"/>
        <v>30-49</v>
      </c>
      <c r="G948" t="s">
        <v>169</v>
      </c>
      <c r="H948" t="s">
        <v>49</v>
      </c>
      <c r="I948" t="str">
        <f t="shared" si="29"/>
        <v>Middle Income</v>
      </c>
      <c r="J948" t="s">
        <v>29</v>
      </c>
      <c r="K948" t="s">
        <v>30</v>
      </c>
      <c r="L948" t="s">
        <v>71</v>
      </c>
      <c r="M948" t="s">
        <v>67</v>
      </c>
      <c r="N948" t="s">
        <v>51</v>
      </c>
      <c r="O948" t="s">
        <v>79</v>
      </c>
      <c r="P948" t="s">
        <v>53</v>
      </c>
      <c r="Q948" t="s">
        <v>45</v>
      </c>
      <c r="R948" t="s">
        <v>36</v>
      </c>
      <c r="S948" t="s">
        <v>36</v>
      </c>
      <c r="T948" t="s">
        <v>46</v>
      </c>
      <c r="U948" t="s">
        <v>38</v>
      </c>
      <c r="V948" t="s">
        <v>38</v>
      </c>
      <c r="W948" t="s">
        <v>38</v>
      </c>
      <c r="X948" t="s">
        <v>38</v>
      </c>
      <c r="Y948" t="s">
        <v>38</v>
      </c>
      <c r="Z948" t="s">
        <v>38</v>
      </c>
      <c r="AA948" t="s">
        <v>39</v>
      </c>
    </row>
    <row r="949" spans="1:27" x14ac:dyDescent="0.25">
      <c r="A949" t="s">
        <v>26</v>
      </c>
      <c r="B949">
        <v>5</v>
      </c>
      <c r="C949">
        <v>5</v>
      </c>
      <c r="D949" t="s">
        <v>29</v>
      </c>
      <c r="E949">
        <v>71</v>
      </c>
      <c r="F949" t="str">
        <f t="shared" si="28"/>
        <v>65+</v>
      </c>
      <c r="G949" t="s">
        <v>91</v>
      </c>
      <c r="H949" t="s">
        <v>82</v>
      </c>
      <c r="I949" t="str">
        <f t="shared" si="29"/>
        <v>High Income</v>
      </c>
      <c r="J949" t="s">
        <v>41</v>
      </c>
      <c r="K949" t="s">
        <v>42</v>
      </c>
      <c r="L949" t="s">
        <v>71</v>
      </c>
      <c r="M949" t="s">
        <v>67</v>
      </c>
      <c r="N949" t="s">
        <v>32</v>
      </c>
      <c r="O949" t="s">
        <v>62</v>
      </c>
      <c r="P949" t="s">
        <v>53</v>
      </c>
      <c r="Q949" t="s">
        <v>45</v>
      </c>
      <c r="R949" t="s">
        <v>54</v>
      </c>
      <c r="S949" t="s">
        <v>54</v>
      </c>
      <c r="T949" t="s">
        <v>81</v>
      </c>
      <c r="U949" t="s">
        <v>38</v>
      </c>
      <c r="V949" t="s">
        <v>65</v>
      </c>
      <c r="W949" t="s">
        <v>65</v>
      </c>
      <c r="X949" t="s">
        <v>38</v>
      </c>
      <c r="Y949" t="s">
        <v>38</v>
      </c>
      <c r="Z949" t="s">
        <v>38</v>
      </c>
      <c r="AA949" t="s">
        <v>39</v>
      </c>
    </row>
    <row r="950" spans="1:27" x14ac:dyDescent="0.25">
      <c r="A950" t="s">
        <v>26</v>
      </c>
      <c r="B950">
        <v>2</v>
      </c>
      <c r="C950">
        <v>2</v>
      </c>
      <c r="D950" t="s">
        <v>29</v>
      </c>
      <c r="E950">
        <v>66</v>
      </c>
      <c r="F950" t="str">
        <f t="shared" si="28"/>
        <v>65+</v>
      </c>
      <c r="G950" t="s">
        <v>27</v>
      </c>
      <c r="H950" t="s">
        <v>75</v>
      </c>
      <c r="I950" t="str">
        <f t="shared" si="29"/>
        <v>Middle Income</v>
      </c>
      <c r="J950" t="s">
        <v>41</v>
      </c>
      <c r="K950" t="s">
        <v>84</v>
      </c>
      <c r="L950" t="s">
        <v>71</v>
      </c>
      <c r="M950" t="s">
        <v>67</v>
      </c>
      <c r="N950" t="s">
        <v>51</v>
      </c>
      <c r="O950" t="s">
        <v>62</v>
      </c>
      <c r="P950" t="s">
        <v>68</v>
      </c>
      <c r="Q950" t="s">
        <v>45</v>
      </c>
      <c r="R950" t="s">
        <v>36</v>
      </c>
      <c r="S950" t="s">
        <v>36</v>
      </c>
      <c r="T950" t="s">
        <v>59</v>
      </c>
      <c r="U950" t="s">
        <v>65</v>
      </c>
      <c r="V950" t="s">
        <v>38</v>
      </c>
      <c r="W950" t="s">
        <v>38</v>
      </c>
      <c r="X950" t="s">
        <v>38</v>
      </c>
      <c r="Y950" t="s">
        <v>38</v>
      </c>
      <c r="Z950" t="s">
        <v>38</v>
      </c>
      <c r="AA950" t="s">
        <v>39</v>
      </c>
    </row>
    <row r="951" spans="1:27" x14ac:dyDescent="0.25">
      <c r="A951" t="s">
        <v>83</v>
      </c>
      <c r="B951">
        <v>1</v>
      </c>
      <c r="C951">
        <v>1</v>
      </c>
      <c r="D951" t="s">
        <v>29</v>
      </c>
      <c r="E951">
        <v>49</v>
      </c>
      <c r="F951" t="str">
        <f t="shared" si="28"/>
        <v>30-49</v>
      </c>
      <c r="G951" t="s">
        <v>91</v>
      </c>
      <c r="H951" t="s">
        <v>101</v>
      </c>
      <c r="I951" t="str">
        <f t="shared" si="29"/>
        <v>High Income</v>
      </c>
      <c r="J951" t="s">
        <v>41</v>
      </c>
      <c r="K951" t="s">
        <v>42</v>
      </c>
      <c r="L951" t="s">
        <v>85</v>
      </c>
      <c r="M951" t="s">
        <v>67</v>
      </c>
      <c r="N951" t="s">
        <v>32</v>
      </c>
      <c r="O951" t="s">
        <v>79</v>
      </c>
      <c r="P951" t="s">
        <v>68</v>
      </c>
      <c r="Q951" t="s">
        <v>45</v>
      </c>
      <c r="R951" t="s">
        <v>74</v>
      </c>
      <c r="S951" t="s">
        <v>36</v>
      </c>
      <c r="T951" t="s">
        <v>37</v>
      </c>
      <c r="U951" t="s">
        <v>38</v>
      </c>
      <c r="V951" t="s">
        <v>65</v>
      </c>
      <c r="W951" t="s">
        <v>65</v>
      </c>
      <c r="X951" t="s">
        <v>38</v>
      </c>
      <c r="Y951" t="s">
        <v>38</v>
      </c>
      <c r="Z951" t="s">
        <v>38</v>
      </c>
      <c r="AA951" t="s">
        <v>39</v>
      </c>
    </row>
    <row r="952" spans="1:27" x14ac:dyDescent="0.25">
      <c r="A952" t="s">
        <v>55</v>
      </c>
      <c r="B952">
        <v>3</v>
      </c>
      <c r="C952">
        <v>2</v>
      </c>
      <c r="D952" t="s">
        <v>29</v>
      </c>
      <c r="E952">
        <v>27</v>
      </c>
      <c r="F952" t="str">
        <f t="shared" si="28"/>
        <v>18-29</v>
      </c>
      <c r="G952" t="s">
        <v>87</v>
      </c>
      <c r="H952" t="s">
        <v>106</v>
      </c>
      <c r="I952" t="s">
        <v>176</v>
      </c>
      <c r="J952" t="s">
        <v>29</v>
      </c>
      <c r="K952" t="s">
        <v>30</v>
      </c>
      <c r="L952" t="s">
        <v>61</v>
      </c>
      <c r="M952" t="s">
        <v>43</v>
      </c>
      <c r="N952" t="s">
        <v>51</v>
      </c>
      <c r="O952" t="s">
        <v>52</v>
      </c>
      <c r="P952" t="s">
        <v>44</v>
      </c>
      <c r="Q952" t="s">
        <v>45</v>
      </c>
      <c r="R952" t="s">
        <v>74</v>
      </c>
      <c r="S952" t="s">
        <v>64</v>
      </c>
      <c r="T952" t="s">
        <v>59</v>
      </c>
      <c r="U952" t="s">
        <v>38</v>
      </c>
      <c r="V952" t="s">
        <v>65</v>
      </c>
      <c r="W952" t="s">
        <v>65</v>
      </c>
      <c r="X952" t="s">
        <v>38</v>
      </c>
      <c r="Y952" t="s">
        <v>65</v>
      </c>
      <c r="Z952" t="s">
        <v>65</v>
      </c>
      <c r="AA952" t="s">
        <v>47</v>
      </c>
    </row>
    <row r="953" spans="1:27" x14ac:dyDescent="0.25">
      <c r="A953" t="s">
        <v>83</v>
      </c>
      <c r="B953">
        <v>3</v>
      </c>
      <c r="C953">
        <v>2</v>
      </c>
      <c r="D953" t="s">
        <v>41</v>
      </c>
      <c r="E953">
        <v>52</v>
      </c>
      <c r="F953" t="str">
        <f t="shared" si="28"/>
        <v>50-64</v>
      </c>
      <c r="G953" t="s">
        <v>87</v>
      </c>
      <c r="H953" t="s">
        <v>102</v>
      </c>
      <c r="I953" t="s">
        <v>176</v>
      </c>
      <c r="J953" t="s">
        <v>41</v>
      </c>
      <c r="K953" t="s">
        <v>42</v>
      </c>
      <c r="L953" t="s">
        <v>61</v>
      </c>
      <c r="M953" t="s">
        <v>43</v>
      </c>
      <c r="N953" t="s">
        <v>51</v>
      </c>
      <c r="O953" t="s">
        <v>33</v>
      </c>
      <c r="P953" t="s">
        <v>76</v>
      </c>
      <c r="Q953" t="s">
        <v>35</v>
      </c>
      <c r="R953" t="s">
        <v>36</v>
      </c>
      <c r="S953" t="s">
        <v>36</v>
      </c>
      <c r="T953" t="s">
        <v>59</v>
      </c>
      <c r="U953" t="s">
        <v>38</v>
      </c>
      <c r="V953" t="s">
        <v>65</v>
      </c>
      <c r="W953" t="s">
        <v>65</v>
      </c>
      <c r="X953" t="s">
        <v>65</v>
      </c>
      <c r="Y953" t="s">
        <v>38</v>
      </c>
      <c r="Z953" t="s">
        <v>38</v>
      </c>
      <c r="AA953" t="s">
        <v>60</v>
      </c>
    </row>
    <row r="954" spans="1:27" x14ac:dyDescent="0.25">
      <c r="A954" t="s">
        <v>55</v>
      </c>
      <c r="B954">
        <v>1</v>
      </c>
      <c r="C954">
        <v>1</v>
      </c>
      <c r="D954" t="s">
        <v>29</v>
      </c>
      <c r="E954">
        <v>21</v>
      </c>
      <c r="F954" t="str">
        <f t="shared" si="28"/>
        <v>18-29</v>
      </c>
      <c r="G954" t="s">
        <v>87</v>
      </c>
      <c r="H954" t="s">
        <v>56</v>
      </c>
      <c r="I954" t="str">
        <f t="shared" si="29"/>
        <v>Low Income</v>
      </c>
      <c r="J954" t="s">
        <v>41</v>
      </c>
      <c r="K954" t="s">
        <v>42</v>
      </c>
      <c r="L954" t="s">
        <v>85</v>
      </c>
      <c r="M954" t="s">
        <v>57</v>
      </c>
      <c r="N954" t="s">
        <v>51</v>
      </c>
      <c r="O954" t="s">
        <v>33</v>
      </c>
      <c r="P954" t="s">
        <v>93</v>
      </c>
      <c r="Q954" t="s">
        <v>35</v>
      </c>
      <c r="R954" t="s">
        <v>74</v>
      </c>
      <c r="S954" t="s">
        <v>64</v>
      </c>
      <c r="T954" t="s">
        <v>37</v>
      </c>
      <c r="U954" t="s">
        <v>38</v>
      </c>
      <c r="V954" t="s">
        <v>65</v>
      </c>
      <c r="W954" t="s">
        <v>65</v>
      </c>
      <c r="X954" t="s">
        <v>38</v>
      </c>
      <c r="Y954" t="s">
        <v>38</v>
      </c>
      <c r="Z954" t="s">
        <v>38</v>
      </c>
      <c r="AA954" t="s">
        <v>60</v>
      </c>
    </row>
    <row r="955" spans="1:27" x14ac:dyDescent="0.25">
      <c r="A955" t="s">
        <v>97</v>
      </c>
      <c r="B955">
        <v>2</v>
      </c>
      <c r="C955">
        <v>2</v>
      </c>
      <c r="D955" t="s">
        <v>29</v>
      </c>
      <c r="E955">
        <v>22</v>
      </c>
      <c r="F955" t="str">
        <f t="shared" si="28"/>
        <v>18-29</v>
      </c>
      <c r="G955" t="s">
        <v>27</v>
      </c>
      <c r="H955" t="s">
        <v>28</v>
      </c>
      <c r="I955" t="str">
        <f t="shared" si="29"/>
        <v>Low Income</v>
      </c>
      <c r="J955" t="s">
        <v>41</v>
      </c>
      <c r="K955" t="s">
        <v>42</v>
      </c>
      <c r="L955" t="s">
        <v>85</v>
      </c>
      <c r="M955" t="s">
        <v>67</v>
      </c>
      <c r="N955" t="s">
        <v>51</v>
      </c>
      <c r="O955" t="s">
        <v>121</v>
      </c>
      <c r="P955" t="s">
        <v>34</v>
      </c>
      <c r="Q955" t="s">
        <v>35</v>
      </c>
      <c r="R955" t="s">
        <v>36</v>
      </c>
      <c r="S955" t="s">
        <v>64</v>
      </c>
      <c r="T955" t="s">
        <v>46</v>
      </c>
      <c r="U955" t="s">
        <v>38</v>
      </c>
      <c r="V955" t="s">
        <v>65</v>
      </c>
      <c r="W955" t="s">
        <v>65</v>
      </c>
      <c r="X955" t="s">
        <v>38</v>
      </c>
      <c r="Y955" t="s">
        <v>38</v>
      </c>
      <c r="Z955" t="s">
        <v>38</v>
      </c>
      <c r="AA955" t="s">
        <v>47</v>
      </c>
    </row>
    <row r="956" spans="1:27" x14ac:dyDescent="0.25">
      <c r="A956" t="s">
        <v>97</v>
      </c>
      <c r="B956">
        <v>5</v>
      </c>
      <c r="C956">
        <v>2</v>
      </c>
      <c r="D956" t="s">
        <v>29</v>
      </c>
      <c r="E956">
        <v>47</v>
      </c>
      <c r="F956" t="str">
        <f t="shared" si="28"/>
        <v>30-49</v>
      </c>
      <c r="G956" t="s">
        <v>118</v>
      </c>
      <c r="H956" t="s">
        <v>106</v>
      </c>
      <c r="I956" t="s">
        <v>176</v>
      </c>
      <c r="J956" t="s">
        <v>29</v>
      </c>
      <c r="K956" t="s">
        <v>107</v>
      </c>
      <c r="L956" t="s">
        <v>71</v>
      </c>
      <c r="M956" t="s">
        <v>67</v>
      </c>
      <c r="N956" t="s">
        <v>51</v>
      </c>
      <c r="O956" t="s">
        <v>62</v>
      </c>
      <c r="P956" t="s">
        <v>44</v>
      </c>
      <c r="Q956" t="s">
        <v>34</v>
      </c>
      <c r="R956" t="s">
        <v>36</v>
      </c>
      <c r="S956" t="s">
        <v>64</v>
      </c>
      <c r="T956" t="s">
        <v>34</v>
      </c>
      <c r="U956" t="s">
        <v>34</v>
      </c>
      <c r="V956" t="s">
        <v>65</v>
      </c>
      <c r="W956" t="s">
        <v>65</v>
      </c>
      <c r="X956" t="s">
        <v>34</v>
      </c>
      <c r="Y956" t="s">
        <v>34</v>
      </c>
      <c r="Z956" t="s">
        <v>65</v>
      </c>
      <c r="AA956" t="s">
        <v>39</v>
      </c>
    </row>
    <row r="957" spans="1:27" x14ac:dyDescent="0.25">
      <c r="A957" t="s">
        <v>55</v>
      </c>
      <c r="B957">
        <v>1</v>
      </c>
      <c r="C957">
        <v>1</v>
      </c>
      <c r="D957" t="s">
        <v>29</v>
      </c>
      <c r="E957" t="s">
        <v>66</v>
      </c>
      <c r="F957" t="str">
        <f t="shared" si="28"/>
        <v>65+</v>
      </c>
      <c r="G957" t="s">
        <v>69</v>
      </c>
      <c r="H957" t="s">
        <v>49</v>
      </c>
      <c r="I957" t="str">
        <f t="shared" si="29"/>
        <v>Middle Income</v>
      </c>
      <c r="J957" t="s">
        <v>41</v>
      </c>
      <c r="K957" t="s">
        <v>42</v>
      </c>
      <c r="L957" t="s">
        <v>61</v>
      </c>
      <c r="M957" t="s">
        <v>50</v>
      </c>
      <c r="N957" t="s">
        <v>32</v>
      </c>
      <c r="O957" t="s">
        <v>52</v>
      </c>
      <c r="P957" t="s">
        <v>34</v>
      </c>
      <c r="Q957" t="s">
        <v>45</v>
      </c>
      <c r="R957" t="s">
        <v>74</v>
      </c>
      <c r="S957" t="s">
        <v>64</v>
      </c>
      <c r="T957" t="s">
        <v>81</v>
      </c>
      <c r="U957" t="s">
        <v>65</v>
      </c>
      <c r="V957" t="s">
        <v>65</v>
      </c>
      <c r="W957" t="s">
        <v>65</v>
      </c>
      <c r="X957" t="s">
        <v>65</v>
      </c>
      <c r="Y957" t="s">
        <v>38</v>
      </c>
      <c r="Z957" t="s">
        <v>65</v>
      </c>
      <c r="AA957" t="s">
        <v>39</v>
      </c>
    </row>
    <row r="958" spans="1:27" x14ac:dyDescent="0.25">
      <c r="A958" t="s">
        <v>26</v>
      </c>
      <c r="B958">
        <v>4</v>
      </c>
      <c r="C958">
        <v>2</v>
      </c>
      <c r="D958" t="s">
        <v>29</v>
      </c>
      <c r="E958">
        <v>41</v>
      </c>
      <c r="F958" t="str">
        <f t="shared" si="28"/>
        <v>30-49</v>
      </c>
      <c r="G958" t="s">
        <v>27</v>
      </c>
      <c r="H958" t="s">
        <v>101</v>
      </c>
      <c r="I958" t="str">
        <f t="shared" si="29"/>
        <v>High Income</v>
      </c>
      <c r="J958" t="s">
        <v>41</v>
      </c>
      <c r="K958" t="s">
        <v>42</v>
      </c>
      <c r="L958" t="s">
        <v>61</v>
      </c>
      <c r="M958" t="s">
        <v>67</v>
      </c>
      <c r="N958" t="s">
        <v>32</v>
      </c>
      <c r="O958" t="s">
        <v>52</v>
      </c>
      <c r="P958" t="s">
        <v>89</v>
      </c>
      <c r="Q958" t="s">
        <v>45</v>
      </c>
      <c r="R958" t="s">
        <v>74</v>
      </c>
      <c r="S958" t="s">
        <v>64</v>
      </c>
      <c r="T958" t="s">
        <v>46</v>
      </c>
      <c r="U958" t="s">
        <v>38</v>
      </c>
      <c r="V958" t="s">
        <v>65</v>
      </c>
      <c r="W958" t="s">
        <v>65</v>
      </c>
      <c r="X958" t="s">
        <v>38</v>
      </c>
      <c r="Y958" t="s">
        <v>65</v>
      </c>
      <c r="Z958" t="s">
        <v>38</v>
      </c>
      <c r="AA958" t="s">
        <v>47</v>
      </c>
    </row>
    <row r="959" spans="1:27" x14ac:dyDescent="0.25">
      <c r="A959" t="s">
        <v>26</v>
      </c>
      <c r="B959">
        <v>2</v>
      </c>
      <c r="C959">
        <v>2</v>
      </c>
      <c r="D959" t="s">
        <v>29</v>
      </c>
      <c r="E959">
        <v>70</v>
      </c>
      <c r="F959" t="str">
        <f t="shared" si="28"/>
        <v>65+</v>
      </c>
      <c r="G959" t="s">
        <v>69</v>
      </c>
      <c r="H959" t="s">
        <v>66</v>
      </c>
      <c r="I959" t="str">
        <f t="shared" si="29"/>
        <v>Refused</v>
      </c>
      <c r="J959" t="s">
        <v>41</v>
      </c>
      <c r="K959" t="s">
        <v>42</v>
      </c>
      <c r="L959" t="s">
        <v>71</v>
      </c>
      <c r="M959" t="s">
        <v>43</v>
      </c>
      <c r="N959" t="s">
        <v>32</v>
      </c>
      <c r="O959" t="s">
        <v>33</v>
      </c>
      <c r="P959" t="s">
        <v>53</v>
      </c>
      <c r="Q959" t="s">
        <v>45</v>
      </c>
      <c r="R959" t="s">
        <v>36</v>
      </c>
      <c r="S959" t="s">
        <v>36</v>
      </c>
      <c r="T959" t="s">
        <v>37</v>
      </c>
      <c r="U959" t="s">
        <v>38</v>
      </c>
      <c r="V959" t="s">
        <v>38</v>
      </c>
      <c r="W959" t="s">
        <v>38</v>
      </c>
      <c r="X959" t="s">
        <v>38</v>
      </c>
      <c r="Y959" t="s">
        <v>38</v>
      </c>
      <c r="Z959" t="s">
        <v>38</v>
      </c>
      <c r="AA959" t="s">
        <v>47</v>
      </c>
    </row>
    <row r="960" spans="1:27" x14ac:dyDescent="0.25">
      <c r="A960" t="s">
        <v>26</v>
      </c>
      <c r="B960">
        <v>1</v>
      </c>
      <c r="C960">
        <v>1</v>
      </c>
      <c r="D960" t="s">
        <v>29</v>
      </c>
      <c r="E960">
        <v>52</v>
      </c>
      <c r="F960" t="str">
        <f t="shared" si="28"/>
        <v>50-64</v>
      </c>
      <c r="G960" t="s">
        <v>169</v>
      </c>
      <c r="H960" t="s">
        <v>66</v>
      </c>
      <c r="I960" t="str">
        <f t="shared" si="29"/>
        <v>Refused</v>
      </c>
      <c r="J960" t="s">
        <v>41</v>
      </c>
      <c r="K960" t="s">
        <v>84</v>
      </c>
      <c r="L960" t="s">
        <v>34</v>
      </c>
      <c r="M960" t="s">
        <v>67</v>
      </c>
      <c r="N960" t="s">
        <v>51</v>
      </c>
      <c r="O960" t="s">
        <v>62</v>
      </c>
      <c r="P960" t="s">
        <v>72</v>
      </c>
      <c r="Q960" t="s">
        <v>58</v>
      </c>
      <c r="R960" t="s">
        <v>36</v>
      </c>
      <c r="S960" t="s">
        <v>64</v>
      </c>
      <c r="T960" t="s">
        <v>46</v>
      </c>
      <c r="U960" t="s">
        <v>38</v>
      </c>
      <c r="V960" t="s">
        <v>65</v>
      </c>
      <c r="W960" t="s">
        <v>38</v>
      </c>
      <c r="X960" t="s">
        <v>38</v>
      </c>
      <c r="Y960" t="s">
        <v>38</v>
      </c>
      <c r="Z960" t="s">
        <v>38</v>
      </c>
      <c r="AA960" t="s">
        <v>39</v>
      </c>
    </row>
    <row r="961" spans="1:27" x14ac:dyDescent="0.25">
      <c r="A961" t="s">
        <v>26</v>
      </c>
      <c r="B961">
        <v>5</v>
      </c>
      <c r="C961">
        <v>3</v>
      </c>
      <c r="D961" t="s">
        <v>29</v>
      </c>
      <c r="E961">
        <v>35</v>
      </c>
      <c r="F961" t="str">
        <f t="shared" si="28"/>
        <v>30-49</v>
      </c>
      <c r="G961" t="s">
        <v>105</v>
      </c>
      <c r="H961" t="s">
        <v>95</v>
      </c>
      <c r="I961" t="str">
        <f t="shared" si="29"/>
        <v>Low Income</v>
      </c>
      <c r="J961" t="s">
        <v>29</v>
      </c>
      <c r="K961" t="s">
        <v>107</v>
      </c>
      <c r="L961" t="s">
        <v>85</v>
      </c>
      <c r="M961" t="s">
        <v>67</v>
      </c>
      <c r="N961" t="s">
        <v>32</v>
      </c>
      <c r="O961" t="s">
        <v>52</v>
      </c>
      <c r="P961" t="s">
        <v>72</v>
      </c>
      <c r="Q961" t="s">
        <v>45</v>
      </c>
      <c r="R961" t="s">
        <v>36</v>
      </c>
      <c r="S961" t="s">
        <v>64</v>
      </c>
      <c r="T961" t="s">
        <v>46</v>
      </c>
      <c r="U961" t="s">
        <v>38</v>
      </c>
      <c r="V961" t="s">
        <v>38</v>
      </c>
      <c r="W961" t="s">
        <v>38</v>
      </c>
      <c r="X961" t="s">
        <v>38</v>
      </c>
      <c r="Y961" t="s">
        <v>38</v>
      </c>
      <c r="Z961" t="s">
        <v>38</v>
      </c>
      <c r="AA961" t="s">
        <v>60</v>
      </c>
    </row>
    <row r="962" spans="1:27" x14ac:dyDescent="0.25">
      <c r="A962" t="s">
        <v>83</v>
      </c>
      <c r="B962">
        <v>4</v>
      </c>
      <c r="C962">
        <v>3</v>
      </c>
      <c r="D962" t="s">
        <v>41</v>
      </c>
      <c r="E962">
        <v>63</v>
      </c>
      <c r="F962" t="str">
        <f t="shared" si="28"/>
        <v>50-64</v>
      </c>
      <c r="G962" t="s">
        <v>169</v>
      </c>
      <c r="H962" t="s">
        <v>82</v>
      </c>
      <c r="I962" t="str">
        <f t="shared" si="29"/>
        <v>High Income</v>
      </c>
      <c r="J962" t="s">
        <v>41</v>
      </c>
      <c r="K962" t="s">
        <v>42</v>
      </c>
      <c r="L962" t="s">
        <v>71</v>
      </c>
      <c r="M962" t="s">
        <v>43</v>
      </c>
      <c r="N962" t="s">
        <v>32</v>
      </c>
      <c r="O962" t="s">
        <v>33</v>
      </c>
      <c r="P962" t="s">
        <v>76</v>
      </c>
      <c r="Q962" t="s">
        <v>45</v>
      </c>
      <c r="R962" t="s">
        <v>36</v>
      </c>
      <c r="S962" t="s">
        <v>36</v>
      </c>
      <c r="T962" t="s">
        <v>37</v>
      </c>
      <c r="U962" t="s">
        <v>38</v>
      </c>
      <c r="V962" t="s">
        <v>38</v>
      </c>
      <c r="W962" t="s">
        <v>38</v>
      </c>
      <c r="X962" t="s">
        <v>38</v>
      </c>
      <c r="Y962" t="s">
        <v>38</v>
      </c>
      <c r="Z962" t="s">
        <v>38</v>
      </c>
      <c r="AA962" t="s">
        <v>39</v>
      </c>
    </row>
    <row r="963" spans="1:27" x14ac:dyDescent="0.25">
      <c r="A963" t="s">
        <v>55</v>
      </c>
      <c r="B963">
        <v>1</v>
      </c>
      <c r="C963">
        <v>1</v>
      </c>
      <c r="D963" t="s">
        <v>29</v>
      </c>
      <c r="E963">
        <v>20</v>
      </c>
      <c r="F963" t="str">
        <f t="shared" ref="F963:F1008" si="30">IF(E963&lt;30, "18-29", IF(E963&lt;50, "30-49", IF(E963&lt;65, "50-64", "65+")))</f>
        <v>18-29</v>
      </c>
      <c r="G963" t="s">
        <v>87</v>
      </c>
      <c r="H963" t="s">
        <v>66</v>
      </c>
      <c r="I963" t="str">
        <f t="shared" ref="I963:I1008" si="31">IF(H963="Refused", "Refused",
   IF(LEFT(H963,4)="Less",
      IF(VALUE(MID(H963,10,FIND(" ",H963&amp;" ",10)-10))&lt;=49999, "Low Income",
         IF(VALUE(MID(H963,10,FIND(" ",H963&amp;" ",10)-10))&lt;=99999, "Middle Income", "High Income")),
   IF(VALUE(MID(H963,2,FIND(" ",H963)-2))&lt;=49999, "Low Income",
      IF(VALUE(MID(H963,2,FIND(" ",H963)-2))&lt;=99999, "Middle Income", "High Income"))))</f>
        <v>Refused</v>
      </c>
      <c r="J963" t="s">
        <v>41</v>
      </c>
      <c r="K963" t="s">
        <v>42</v>
      </c>
      <c r="L963" t="s">
        <v>85</v>
      </c>
      <c r="M963" t="s">
        <v>57</v>
      </c>
      <c r="N963" t="s">
        <v>32</v>
      </c>
      <c r="O963" t="s">
        <v>121</v>
      </c>
      <c r="P963" t="s">
        <v>34</v>
      </c>
      <c r="Q963" t="s">
        <v>45</v>
      </c>
      <c r="R963" t="s">
        <v>74</v>
      </c>
      <c r="S963" t="s">
        <v>64</v>
      </c>
      <c r="T963" t="s">
        <v>46</v>
      </c>
      <c r="U963" t="s">
        <v>38</v>
      </c>
      <c r="V963" t="s">
        <v>65</v>
      </c>
      <c r="W963" t="s">
        <v>65</v>
      </c>
      <c r="X963" t="s">
        <v>38</v>
      </c>
      <c r="Y963" t="s">
        <v>38</v>
      </c>
      <c r="Z963" t="s">
        <v>38</v>
      </c>
      <c r="AA963" t="s">
        <v>60</v>
      </c>
    </row>
    <row r="964" spans="1:27" x14ac:dyDescent="0.25">
      <c r="A964" t="s">
        <v>55</v>
      </c>
      <c r="B964">
        <v>1</v>
      </c>
      <c r="C964">
        <v>1</v>
      </c>
      <c r="D964" t="s">
        <v>29</v>
      </c>
      <c r="E964">
        <v>20</v>
      </c>
      <c r="F964" t="str">
        <f t="shared" si="30"/>
        <v>18-29</v>
      </c>
      <c r="G964" t="s">
        <v>87</v>
      </c>
      <c r="H964" t="s">
        <v>66</v>
      </c>
      <c r="I964" t="str">
        <f t="shared" si="31"/>
        <v>Refused</v>
      </c>
      <c r="J964" t="s">
        <v>41</v>
      </c>
      <c r="K964" t="s">
        <v>42</v>
      </c>
      <c r="L964" t="s">
        <v>71</v>
      </c>
      <c r="M964" t="s">
        <v>67</v>
      </c>
      <c r="N964" t="s">
        <v>32</v>
      </c>
      <c r="O964" t="s">
        <v>33</v>
      </c>
      <c r="P964" t="s">
        <v>34</v>
      </c>
      <c r="Q964" t="s">
        <v>35</v>
      </c>
      <c r="R964" t="s">
        <v>36</v>
      </c>
      <c r="S964" t="s">
        <v>64</v>
      </c>
      <c r="T964" t="s">
        <v>37</v>
      </c>
      <c r="U964" t="s">
        <v>38</v>
      </c>
      <c r="V964" t="s">
        <v>38</v>
      </c>
      <c r="W964" t="s">
        <v>38</v>
      </c>
      <c r="X964" t="s">
        <v>38</v>
      </c>
      <c r="Y964" t="s">
        <v>38</v>
      </c>
      <c r="Z964" t="s">
        <v>38</v>
      </c>
      <c r="AA964" t="s">
        <v>60</v>
      </c>
    </row>
    <row r="965" spans="1:27" x14ac:dyDescent="0.25">
      <c r="A965" t="s">
        <v>55</v>
      </c>
      <c r="B965">
        <v>2</v>
      </c>
      <c r="C965">
        <v>2</v>
      </c>
      <c r="D965" t="s">
        <v>29</v>
      </c>
      <c r="E965">
        <v>25</v>
      </c>
      <c r="F965" t="str">
        <f t="shared" si="30"/>
        <v>18-29</v>
      </c>
      <c r="G965" t="s">
        <v>168</v>
      </c>
      <c r="H965" t="s">
        <v>28</v>
      </c>
      <c r="I965" t="str">
        <f t="shared" si="31"/>
        <v>Low Income</v>
      </c>
      <c r="J965" t="s">
        <v>41</v>
      </c>
      <c r="K965" t="s">
        <v>42</v>
      </c>
      <c r="L965" t="s">
        <v>71</v>
      </c>
      <c r="M965" t="s">
        <v>43</v>
      </c>
      <c r="N965" t="s">
        <v>32</v>
      </c>
      <c r="O965" t="s">
        <v>62</v>
      </c>
      <c r="P965" t="s">
        <v>92</v>
      </c>
      <c r="Q965" t="s">
        <v>45</v>
      </c>
      <c r="R965" t="s">
        <v>36</v>
      </c>
      <c r="S965" t="s">
        <v>36</v>
      </c>
      <c r="T965" t="s">
        <v>37</v>
      </c>
      <c r="U965" t="s">
        <v>38</v>
      </c>
      <c r="V965" t="s">
        <v>38</v>
      </c>
      <c r="W965" t="s">
        <v>38</v>
      </c>
      <c r="X965" t="s">
        <v>38</v>
      </c>
      <c r="Y965" t="s">
        <v>38</v>
      </c>
      <c r="Z965" t="s">
        <v>38</v>
      </c>
      <c r="AA965" t="s">
        <v>47</v>
      </c>
    </row>
    <row r="966" spans="1:27" x14ac:dyDescent="0.25">
      <c r="A966" t="s">
        <v>97</v>
      </c>
      <c r="B966">
        <v>3</v>
      </c>
      <c r="C966">
        <v>2</v>
      </c>
      <c r="D966" t="s">
        <v>29</v>
      </c>
      <c r="E966">
        <v>44</v>
      </c>
      <c r="F966" t="str">
        <f t="shared" si="30"/>
        <v>30-49</v>
      </c>
      <c r="G966" t="s">
        <v>69</v>
      </c>
      <c r="H966" t="s">
        <v>70</v>
      </c>
      <c r="I966" t="str">
        <f t="shared" si="31"/>
        <v>High Income</v>
      </c>
      <c r="J966" t="s">
        <v>41</v>
      </c>
      <c r="K966" t="s">
        <v>42</v>
      </c>
      <c r="L966" t="s">
        <v>71</v>
      </c>
      <c r="M966" t="s">
        <v>57</v>
      </c>
      <c r="N966" t="s">
        <v>51</v>
      </c>
      <c r="O966" t="s">
        <v>128</v>
      </c>
      <c r="P966" t="s">
        <v>53</v>
      </c>
      <c r="Q966" t="s">
        <v>45</v>
      </c>
      <c r="R966" t="s">
        <v>74</v>
      </c>
      <c r="S966" t="s">
        <v>36</v>
      </c>
      <c r="T966" t="s">
        <v>59</v>
      </c>
      <c r="U966" t="s">
        <v>38</v>
      </c>
      <c r="V966" t="s">
        <v>38</v>
      </c>
      <c r="W966" t="s">
        <v>38</v>
      </c>
      <c r="X966" t="s">
        <v>38</v>
      </c>
      <c r="Y966" t="s">
        <v>38</v>
      </c>
      <c r="Z966" t="s">
        <v>38</v>
      </c>
      <c r="AA966" t="s">
        <v>47</v>
      </c>
    </row>
    <row r="967" spans="1:27" x14ac:dyDescent="0.25">
      <c r="A967" t="s">
        <v>26</v>
      </c>
      <c r="B967">
        <v>2</v>
      </c>
      <c r="C967">
        <v>2</v>
      </c>
      <c r="D967" t="s">
        <v>29</v>
      </c>
      <c r="E967">
        <v>33</v>
      </c>
      <c r="F967" t="str">
        <f t="shared" si="30"/>
        <v>30-49</v>
      </c>
      <c r="G967" t="s">
        <v>27</v>
      </c>
      <c r="H967" t="s">
        <v>95</v>
      </c>
      <c r="I967" t="str">
        <f t="shared" si="31"/>
        <v>Low Income</v>
      </c>
      <c r="J967" t="s">
        <v>41</v>
      </c>
      <c r="K967" t="s">
        <v>42</v>
      </c>
      <c r="L967" t="s">
        <v>71</v>
      </c>
      <c r="M967" t="s">
        <v>31</v>
      </c>
      <c r="N967" t="s">
        <v>32</v>
      </c>
      <c r="O967" t="s">
        <v>62</v>
      </c>
      <c r="P967" t="s">
        <v>63</v>
      </c>
      <c r="Q967" t="s">
        <v>73</v>
      </c>
      <c r="R967" t="s">
        <v>36</v>
      </c>
      <c r="S967" t="s">
        <v>36</v>
      </c>
      <c r="T967" t="s">
        <v>46</v>
      </c>
      <c r="U967" t="s">
        <v>38</v>
      </c>
      <c r="V967" t="s">
        <v>65</v>
      </c>
      <c r="W967" t="s">
        <v>65</v>
      </c>
      <c r="X967" t="s">
        <v>65</v>
      </c>
      <c r="Y967" t="s">
        <v>38</v>
      </c>
      <c r="Z967" t="s">
        <v>38</v>
      </c>
      <c r="AA967" t="s">
        <v>39</v>
      </c>
    </row>
    <row r="968" spans="1:27" x14ac:dyDescent="0.25">
      <c r="A968" t="s">
        <v>97</v>
      </c>
      <c r="B968">
        <v>6</v>
      </c>
      <c r="C968">
        <v>2</v>
      </c>
      <c r="D968" t="s">
        <v>29</v>
      </c>
      <c r="E968">
        <v>32</v>
      </c>
      <c r="F968" t="str">
        <f t="shared" si="30"/>
        <v>30-49</v>
      </c>
      <c r="G968" t="s">
        <v>87</v>
      </c>
      <c r="H968" t="s">
        <v>49</v>
      </c>
      <c r="I968" t="str">
        <f t="shared" si="31"/>
        <v>Middle Income</v>
      </c>
      <c r="J968" t="s">
        <v>29</v>
      </c>
      <c r="K968" t="s">
        <v>30</v>
      </c>
      <c r="L968" t="s">
        <v>71</v>
      </c>
      <c r="M968" t="s">
        <v>43</v>
      </c>
      <c r="N968" t="s">
        <v>51</v>
      </c>
      <c r="O968" t="s">
        <v>62</v>
      </c>
      <c r="P968" t="s">
        <v>63</v>
      </c>
      <c r="Q968" t="s">
        <v>45</v>
      </c>
      <c r="R968" t="s">
        <v>54</v>
      </c>
      <c r="S968" t="s">
        <v>36</v>
      </c>
      <c r="T968" t="s">
        <v>46</v>
      </c>
      <c r="U968" t="s">
        <v>38</v>
      </c>
      <c r="V968" t="s">
        <v>38</v>
      </c>
      <c r="W968" t="s">
        <v>38</v>
      </c>
      <c r="X968" t="s">
        <v>38</v>
      </c>
      <c r="Y968" t="s">
        <v>38</v>
      </c>
      <c r="Z968" t="s">
        <v>38</v>
      </c>
      <c r="AA968" t="s">
        <v>39</v>
      </c>
    </row>
    <row r="969" spans="1:27" x14ac:dyDescent="0.25">
      <c r="A969" t="s">
        <v>26</v>
      </c>
      <c r="B969">
        <v>2</v>
      </c>
      <c r="C969">
        <v>2</v>
      </c>
      <c r="D969" t="s">
        <v>29</v>
      </c>
      <c r="E969">
        <v>53</v>
      </c>
      <c r="F969" t="str">
        <f t="shared" si="30"/>
        <v>50-64</v>
      </c>
      <c r="G969" t="s">
        <v>169</v>
      </c>
      <c r="H969" t="s">
        <v>49</v>
      </c>
      <c r="I969" t="str">
        <f t="shared" si="31"/>
        <v>Middle Income</v>
      </c>
      <c r="J969" t="s">
        <v>41</v>
      </c>
      <c r="K969" t="s">
        <v>42</v>
      </c>
      <c r="L969" t="s">
        <v>71</v>
      </c>
      <c r="M969" t="s">
        <v>50</v>
      </c>
      <c r="N969" t="s">
        <v>32</v>
      </c>
      <c r="O969" t="s">
        <v>62</v>
      </c>
      <c r="P969" t="s">
        <v>53</v>
      </c>
      <c r="Q969" t="s">
        <v>73</v>
      </c>
      <c r="R969" t="s">
        <v>36</v>
      </c>
      <c r="S969" t="s">
        <v>36</v>
      </c>
      <c r="T969" t="s">
        <v>46</v>
      </c>
      <c r="U969" t="s">
        <v>65</v>
      </c>
      <c r="V969" t="s">
        <v>38</v>
      </c>
      <c r="W969" t="s">
        <v>38</v>
      </c>
      <c r="X969" t="s">
        <v>38</v>
      </c>
      <c r="Y969" t="s">
        <v>38</v>
      </c>
      <c r="Z969" t="s">
        <v>38</v>
      </c>
      <c r="AA969" t="s">
        <v>60</v>
      </c>
    </row>
    <row r="970" spans="1:27" x14ac:dyDescent="0.25">
      <c r="A970" t="s">
        <v>26</v>
      </c>
      <c r="B970">
        <v>2</v>
      </c>
      <c r="C970">
        <v>2</v>
      </c>
      <c r="D970" t="s">
        <v>29</v>
      </c>
      <c r="E970">
        <v>32</v>
      </c>
      <c r="F970" t="str">
        <f t="shared" si="30"/>
        <v>30-49</v>
      </c>
      <c r="G970" t="s">
        <v>169</v>
      </c>
      <c r="H970" t="s">
        <v>49</v>
      </c>
      <c r="I970" t="str">
        <f t="shared" si="31"/>
        <v>Middle Income</v>
      </c>
      <c r="J970" t="s">
        <v>41</v>
      </c>
      <c r="K970" t="s">
        <v>42</v>
      </c>
      <c r="L970" t="s">
        <v>71</v>
      </c>
      <c r="M970" t="s">
        <v>31</v>
      </c>
      <c r="N970" t="s">
        <v>51</v>
      </c>
      <c r="O970" t="s">
        <v>62</v>
      </c>
      <c r="P970" t="s">
        <v>53</v>
      </c>
      <c r="Q970" t="s">
        <v>45</v>
      </c>
      <c r="R970" t="s">
        <v>36</v>
      </c>
      <c r="S970" t="s">
        <v>64</v>
      </c>
      <c r="T970" t="s">
        <v>37</v>
      </c>
      <c r="U970" t="s">
        <v>38</v>
      </c>
      <c r="V970" t="s">
        <v>38</v>
      </c>
      <c r="W970" t="s">
        <v>38</v>
      </c>
      <c r="X970" t="s">
        <v>38</v>
      </c>
      <c r="Y970" t="s">
        <v>38</v>
      </c>
      <c r="Z970" t="s">
        <v>38</v>
      </c>
      <c r="AA970" t="s">
        <v>39</v>
      </c>
    </row>
    <row r="971" spans="1:27" x14ac:dyDescent="0.25">
      <c r="A971" t="s">
        <v>26</v>
      </c>
      <c r="B971">
        <v>4</v>
      </c>
      <c r="C971">
        <v>2</v>
      </c>
      <c r="D971" t="s">
        <v>29</v>
      </c>
      <c r="E971">
        <v>35</v>
      </c>
      <c r="F971" t="str">
        <f t="shared" si="30"/>
        <v>30-49</v>
      </c>
      <c r="G971" t="s">
        <v>169</v>
      </c>
      <c r="H971" t="s">
        <v>49</v>
      </c>
      <c r="I971" t="str">
        <f t="shared" si="31"/>
        <v>Middle Income</v>
      </c>
      <c r="J971" t="s">
        <v>41</v>
      </c>
      <c r="K971" t="s">
        <v>78</v>
      </c>
      <c r="L971" t="s">
        <v>71</v>
      </c>
      <c r="M971" t="s">
        <v>67</v>
      </c>
      <c r="N971" t="s">
        <v>51</v>
      </c>
      <c r="O971" t="s">
        <v>98</v>
      </c>
      <c r="P971" t="s">
        <v>53</v>
      </c>
      <c r="Q971" t="s">
        <v>73</v>
      </c>
      <c r="R971" t="s">
        <v>54</v>
      </c>
      <c r="S971" t="s">
        <v>54</v>
      </c>
      <c r="T971" t="s">
        <v>37</v>
      </c>
      <c r="U971" t="s">
        <v>65</v>
      </c>
      <c r="V971" t="s">
        <v>38</v>
      </c>
      <c r="W971" t="s">
        <v>65</v>
      </c>
      <c r="X971" t="s">
        <v>65</v>
      </c>
      <c r="Y971" t="s">
        <v>38</v>
      </c>
      <c r="Z971" t="s">
        <v>65</v>
      </c>
      <c r="AA971" t="s">
        <v>60</v>
      </c>
    </row>
    <row r="972" spans="1:27" x14ac:dyDescent="0.25">
      <c r="A972" t="s">
        <v>26</v>
      </c>
      <c r="B972">
        <v>2</v>
      </c>
      <c r="C972">
        <v>2</v>
      </c>
      <c r="D972" t="s">
        <v>29</v>
      </c>
      <c r="E972">
        <v>35</v>
      </c>
      <c r="F972" t="str">
        <f t="shared" si="30"/>
        <v>30-49</v>
      </c>
      <c r="G972" t="s">
        <v>91</v>
      </c>
      <c r="H972" t="s">
        <v>82</v>
      </c>
      <c r="I972" t="str">
        <f t="shared" si="31"/>
        <v>High Income</v>
      </c>
      <c r="J972" t="s">
        <v>41</v>
      </c>
      <c r="K972" t="s">
        <v>42</v>
      </c>
      <c r="L972" t="s">
        <v>71</v>
      </c>
      <c r="M972" t="s">
        <v>67</v>
      </c>
      <c r="N972" t="s">
        <v>32</v>
      </c>
      <c r="O972" t="s">
        <v>62</v>
      </c>
      <c r="P972" t="s">
        <v>68</v>
      </c>
      <c r="Q972" t="s">
        <v>45</v>
      </c>
      <c r="R972" t="s">
        <v>74</v>
      </c>
      <c r="S972" t="s">
        <v>36</v>
      </c>
      <c r="T972" t="s">
        <v>37</v>
      </c>
      <c r="U972" t="s">
        <v>38</v>
      </c>
      <c r="V972" t="s">
        <v>38</v>
      </c>
      <c r="W972" t="s">
        <v>65</v>
      </c>
      <c r="X972" t="s">
        <v>38</v>
      </c>
      <c r="Y972" t="s">
        <v>38</v>
      </c>
      <c r="Z972" t="s">
        <v>38</v>
      </c>
      <c r="AA972" t="s">
        <v>47</v>
      </c>
    </row>
    <row r="973" spans="1:27" x14ac:dyDescent="0.25">
      <c r="A973" t="s">
        <v>26</v>
      </c>
      <c r="B973">
        <v>2</v>
      </c>
      <c r="C973">
        <v>2</v>
      </c>
      <c r="D973" t="s">
        <v>29</v>
      </c>
      <c r="E973">
        <v>38</v>
      </c>
      <c r="F973" t="str">
        <f t="shared" si="30"/>
        <v>30-49</v>
      </c>
      <c r="G973" t="s">
        <v>168</v>
      </c>
      <c r="H973" t="s">
        <v>75</v>
      </c>
      <c r="I973" t="str">
        <f t="shared" si="31"/>
        <v>Middle Income</v>
      </c>
      <c r="J973" t="s">
        <v>41</v>
      </c>
      <c r="K973" t="s">
        <v>42</v>
      </c>
      <c r="L973" t="s">
        <v>61</v>
      </c>
      <c r="M973" t="s">
        <v>43</v>
      </c>
      <c r="N973" t="s">
        <v>51</v>
      </c>
      <c r="O973" t="s">
        <v>33</v>
      </c>
      <c r="P973" t="s">
        <v>72</v>
      </c>
      <c r="Q973" t="s">
        <v>35</v>
      </c>
      <c r="R973" t="s">
        <v>36</v>
      </c>
      <c r="S973" t="s">
        <v>36</v>
      </c>
      <c r="T973" t="s">
        <v>59</v>
      </c>
      <c r="U973" t="s">
        <v>38</v>
      </c>
      <c r="V973" t="s">
        <v>65</v>
      </c>
      <c r="W973" t="s">
        <v>65</v>
      </c>
      <c r="X973" t="s">
        <v>38</v>
      </c>
      <c r="Y973" t="s">
        <v>38</v>
      </c>
      <c r="Z973" t="s">
        <v>65</v>
      </c>
      <c r="AA973" t="s">
        <v>60</v>
      </c>
    </row>
    <row r="974" spans="1:27" x14ac:dyDescent="0.25">
      <c r="A974" t="s">
        <v>26</v>
      </c>
      <c r="B974">
        <v>3</v>
      </c>
      <c r="C974">
        <v>3</v>
      </c>
      <c r="D974" t="s">
        <v>29</v>
      </c>
      <c r="E974">
        <v>25</v>
      </c>
      <c r="F974" t="str">
        <f t="shared" si="30"/>
        <v>18-29</v>
      </c>
      <c r="G974" t="s">
        <v>169</v>
      </c>
      <c r="H974" t="s">
        <v>75</v>
      </c>
      <c r="I974" t="str">
        <f t="shared" si="31"/>
        <v>Middle Income</v>
      </c>
      <c r="J974" t="s">
        <v>41</v>
      </c>
      <c r="K974" t="s">
        <v>42</v>
      </c>
      <c r="L974" t="s">
        <v>85</v>
      </c>
      <c r="M974" t="s">
        <v>67</v>
      </c>
      <c r="N974" t="s">
        <v>32</v>
      </c>
      <c r="O974" t="s">
        <v>52</v>
      </c>
      <c r="P974" t="s">
        <v>53</v>
      </c>
      <c r="Q974" t="s">
        <v>45</v>
      </c>
      <c r="R974" t="s">
        <v>74</v>
      </c>
      <c r="S974" t="s">
        <v>36</v>
      </c>
      <c r="T974" t="s">
        <v>46</v>
      </c>
      <c r="U974" t="s">
        <v>38</v>
      </c>
      <c r="V974" t="s">
        <v>38</v>
      </c>
      <c r="W974" t="s">
        <v>38</v>
      </c>
      <c r="X974" t="s">
        <v>38</v>
      </c>
      <c r="Y974" t="s">
        <v>38</v>
      </c>
      <c r="Z974" t="s">
        <v>38</v>
      </c>
      <c r="AA974" t="s">
        <v>60</v>
      </c>
    </row>
    <row r="975" spans="1:27" x14ac:dyDescent="0.25">
      <c r="A975" t="s">
        <v>97</v>
      </c>
      <c r="B975">
        <v>2</v>
      </c>
      <c r="C975">
        <v>2</v>
      </c>
      <c r="D975" t="s">
        <v>29</v>
      </c>
      <c r="E975">
        <v>44</v>
      </c>
      <c r="F975" t="str">
        <f t="shared" si="30"/>
        <v>30-49</v>
      </c>
      <c r="G975" t="s">
        <v>91</v>
      </c>
      <c r="H975" t="s">
        <v>75</v>
      </c>
      <c r="I975" t="str">
        <f t="shared" si="31"/>
        <v>Middle Income</v>
      </c>
      <c r="J975" t="s">
        <v>41</v>
      </c>
      <c r="K975" t="s">
        <v>42</v>
      </c>
      <c r="L975" t="s">
        <v>71</v>
      </c>
      <c r="M975" t="s">
        <v>57</v>
      </c>
      <c r="N975" t="s">
        <v>51</v>
      </c>
      <c r="O975" t="s">
        <v>62</v>
      </c>
      <c r="P975" t="s">
        <v>92</v>
      </c>
      <c r="Q975" t="s">
        <v>73</v>
      </c>
      <c r="R975" t="s">
        <v>36</v>
      </c>
      <c r="S975" t="s">
        <v>36</v>
      </c>
      <c r="T975" t="s">
        <v>37</v>
      </c>
      <c r="U975" t="s">
        <v>38</v>
      </c>
      <c r="V975" t="s">
        <v>65</v>
      </c>
      <c r="W975" t="s">
        <v>65</v>
      </c>
      <c r="X975" t="s">
        <v>38</v>
      </c>
      <c r="Y975" t="s">
        <v>38</v>
      </c>
      <c r="Z975" t="s">
        <v>38</v>
      </c>
      <c r="AA975" t="s">
        <v>60</v>
      </c>
    </row>
    <row r="976" spans="1:27" x14ac:dyDescent="0.25">
      <c r="A976" t="s">
        <v>26</v>
      </c>
      <c r="B976">
        <v>2</v>
      </c>
      <c r="C976">
        <v>2</v>
      </c>
      <c r="D976" t="s">
        <v>29</v>
      </c>
      <c r="E976">
        <v>39</v>
      </c>
      <c r="F976" t="str">
        <f t="shared" si="30"/>
        <v>30-49</v>
      </c>
      <c r="G976" t="s">
        <v>27</v>
      </c>
      <c r="H976" t="s">
        <v>28</v>
      </c>
      <c r="I976" t="str">
        <f t="shared" si="31"/>
        <v>Low Income</v>
      </c>
      <c r="J976" t="s">
        <v>41</v>
      </c>
      <c r="K976" t="s">
        <v>42</v>
      </c>
      <c r="L976" t="s">
        <v>71</v>
      </c>
      <c r="M976" t="s">
        <v>31</v>
      </c>
      <c r="N976" t="s">
        <v>51</v>
      </c>
      <c r="O976" t="s">
        <v>52</v>
      </c>
      <c r="P976" t="s">
        <v>68</v>
      </c>
      <c r="Q976" t="s">
        <v>35</v>
      </c>
      <c r="R976" t="s">
        <v>36</v>
      </c>
      <c r="S976" t="s">
        <v>36</v>
      </c>
      <c r="T976" t="s">
        <v>59</v>
      </c>
      <c r="U976" t="s">
        <v>38</v>
      </c>
      <c r="V976" t="s">
        <v>38</v>
      </c>
      <c r="W976" t="s">
        <v>38</v>
      </c>
      <c r="X976" t="s">
        <v>38</v>
      </c>
      <c r="Y976" t="s">
        <v>38</v>
      </c>
      <c r="Z976" t="s">
        <v>38</v>
      </c>
      <c r="AA976" t="s">
        <v>60</v>
      </c>
    </row>
    <row r="977" spans="1:27" x14ac:dyDescent="0.25">
      <c r="A977" t="s">
        <v>26</v>
      </c>
      <c r="B977">
        <v>3</v>
      </c>
      <c r="C977">
        <v>3</v>
      </c>
      <c r="D977" t="s">
        <v>29</v>
      </c>
      <c r="E977">
        <v>53</v>
      </c>
      <c r="F977" t="str">
        <f t="shared" si="30"/>
        <v>50-64</v>
      </c>
      <c r="G977" t="s">
        <v>69</v>
      </c>
      <c r="H977" t="s">
        <v>49</v>
      </c>
      <c r="I977" t="str">
        <f t="shared" si="31"/>
        <v>Middle Income</v>
      </c>
      <c r="J977" t="s">
        <v>41</v>
      </c>
      <c r="K977" t="s">
        <v>42</v>
      </c>
      <c r="L977" t="s">
        <v>71</v>
      </c>
      <c r="M977" t="s">
        <v>67</v>
      </c>
      <c r="N977" t="s">
        <v>51</v>
      </c>
      <c r="O977" t="s">
        <v>62</v>
      </c>
      <c r="P977" t="s">
        <v>53</v>
      </c>
      <c r="Q977" t="s">
        <v>73</v>
      </c>
      <c r="R977" t="s">
        <v>36</v>
      </c>
      <c r="S977" t="s">
        <v>64</v>
      </c>
      <c r="T977" t="s">
        <v>37</v>
      </c>
      <c r="U977" t="s">
        <v>38</v>
      </c>
      <c r="V977" t="s">
        <v>38</v>
      </c>
      <c r="W977" t="s">
        <v>38</v>
      </c>
      <c r="X977" t="s">
        <v>38</v>
      </c>
      <c r="Y977" t="s">
        <v>38</v>
      </c>
      <c r="Z977" t="s">
        <v>38</v>
      </c>
      <c r="AA977" t="s">
        <v>60</v>
      </c>
    </row>
    <row r="978" spans="1:27" x14ac:dyDescent="0.25">
      <c r="A978" t="s">
        <v>26</v>
      </c>
      <c r="B978">
        <v>3</v>
      </c>
      <c r="C978">
        <v>3</v>
      </c>
      <c r="D978" t="s">
        <v>29</v>
      </c>
      <c r="E978">
        <v>27</v>
      </c>
      <c r="F978" t="str">
        <f t="shared" si="30"/>
        <v>18-29</v>
      </c>
      <c r="G978" t="s">
        <v>168</v>
      </c>
      <c r="H978" t="s">
        <v>49</v>
      </c>
      <c r="I978" t="str">
        <f t="shared" si="31"/>
        <v>Middle Income</v>
      </c>
      <c r="J978" t="s">
        <v>41</v>
      </c>
      <c r="K978" t="s">
        <v>42</v>
      </c>
      <c r="L978" t="s">
        <v>71</v>
      </c>
      <c r="M978" t="s">
        <v>43</v>
      </c>
      <c r="N978" t="s">
        <v>32</v>
      </c>
      <c r="O978" t="s">
        <v>33</v>
      </c>
      <c r="P978" t="s">
        <v>72</v>
      </c>
      <c r="Q978" t="s">
        <v>34</v>
      </c>
      <c r="R978" t="s">
        <v>74</v>
      </c>
      <c r="S978" t="s">
        <v>64</v>
      </c>
      <c r="T978" t="s">
        <v>81</v>
      </c>
      <c r="U978" t="s">
        <v>38</v>
      </c>
      <c r="V978" t="s">
        <v>38</v>
      </c>
      <c r="W978" t="s">
        <v>38</v>
      </c>
      <c r="X978" t="s">
        <v>65</v>
      </c>
      <c r="Y978" t="s">
        <v>65</v>
      </c>
      <c r="Z978" t="s">
        <v>38</v>
      </c>
      <c r="AA978" t="s">
        <v>39</v>
      </c>
    </row>
    <row r="979" spans="1:27" x14ac:dyDescent="0.25">
      <c r="A979" t="s">
        <v>55</v>
      </c>
      <c r="B979">
        <v>1</v>
      </c>
      <c r="C979">
        <v>1</v>
      </c>
      <c r="D979" t="s">
        <v>29</v>
      </c>
      <c r="E979">
        <v>36</v>
      </c>
      <c r="F979" t="str">
        <f t="shared" si="30"/>
        <v>30-49</v>
      </c>
      <c r="G979" t="s">
        <v>169</v>
      </c>
      <c r="H979" t="s">
        <v>95</v>
      </c>
      <c r="I979" t="str">
        <f t="shared" si="31"/>
        <v>Low Income</v>
      </c>
      <c r="J979" t="s">
        <v>41</v>
      </c>
      <c r="K979" t="s">
        <v>42</v>
      </c>
      <c r="L979" t="s">
        <v>71</v>
      </c>
      <c r="M979" t="s">
        <v>67</v>
      </c>
      <c r="N979" t="s">
        <v>32</v>
      </c>
      <c r="O979" t="s">
        <v>79</v>
      </c>
      <c r="P979" t="s">
        <v>34</v>
      </c>
      <c r="Q979" t="s">
        <v>35</v>
      </c>
      <c r="R979" t="s">
        <v>36</v>
      </c>
      <c r="S979" t="s">
        <v>36</v>
      </c>
      <c r="T979" t="s">
        <v>81</v>
      </c>
      <c r="U979" t="s">
        <v>38</v>
      </c>
      <c r="V979" t="s">
        <v>65</v>
      </c>
      <c r="W979" t="s">
        <v>65</v>
      </c>
      <c r="X979" t="s">
        <v>38</v>
      </c>
      <c r="Y979" t="s">
        <v>38</v>
      </c>
      <c r="Z979" t="s">
        <v>38</v>
      </c>
      <c r="AA979" t="s">
        <v>39</v>
      </c>
    </row>
    <row r="980" spans="1:27" x14ac:dyDescent="0.25">
      <c r="A980" t="s">
        <v>55</v>
      </c>
      <c r="B980">
        <v>1</v>
      </c>
      <c r="C980">
        <v>1</v>
      </c>
      <c r="D980" t="s">
        <v>29</v>
      </c>
      <c r="E980">
        <v>35</v>
      </c>
      <c r="F980" t="str">
        <f t="shared" si="30"/>
        <v>30-49</v>
      </c>
      <c r="G980" t="s">
        <v>27</v>
      </c>
      <c r="H980" t="s">
        <v>56</v>
      </c>
      <c r="I980" t="str">
        <f t="shared" si="31"/>
        <v>Low Income</v>
      </c>
      <c r="J980" t="s">
        <v>41</v>
      </c>
      <c r="K980" t="s">
        <v>42</v>
      </c>
      <c r="L980" t="s">
        <v>71</v>
      </c>
      <c r="M980" t="s">
        <v>67</v>
      </c>
      <c r="N980" t="s">
        <v>32</v>
      </c>
      <c r="O980" t="s">
        <v>52</v>
      </c>
      <c r="P980" t="s">
        <v>93</v>
      </c>
      <c r="Q980" t="s">
        <v>45</v>
      </c>
      <c r="R980" t="s">
        <v>36</v>
      </c>
      <c r="S980" t="s">
        <v>64</v>
      </c>
      <c r="T980" t="s">
        <v>37</v>
      </c>
      <c r="U980" t="s">
        <v>38</v>
      </c>
      <c r="V980" t="s">
        <v>38</v>
      </c>
      <c r="W980" t="s">
        <v>38</v>
      </c>
      <c r="X980" t="s">
        <v>38</v>
      </c>
      <c r="Y980" t="s">
        <v>38</v>
      </c>
      <c r="Z980" t="s">
        <v>38</v>
      </c>
      <c r="AA980" t="s">
        <v>60</v>
      </c>
    </row>
    <row r="981" spans="1:27" x14ac:dyDescent="0.25">
      <c r="A981" t="s">
        <v>26</v>
      </c>
      <c r="B981">
        <v>2</v>
      </c>
      <c r="C981">
        <v>2</v>
      </c>
      <c r="D981" t="s">
        <v>29</v>
      </c>
      <c r="E981">
        <v>30</v>
      </c>
      <c r="F981" t="str">
        <f t="shared" si="30"/>
        <v>30-49</v>
      </c>
      <c r="G981" t="s">
        <v>169</v>
      </c>
      <c r="H981" t="s">
        <v>49</v>
      </c>
      <c r="I981" t="str">
        <f t="shared" si="31"/>
        <v>Middle Income</v>
      </c>
      <c r="J981" t="s">
        <v>41</v>
      </c>
      <c r="K981" t="s">
        <v>42</v>
      </c>
      <c r="L981" t="s">
        <v>71</v>
      </c>
      <c r="M981" t="s">
        <v>67</v>
      </c>
      <c r="N981" t="s">
        <v>51</v>
      </c>
      <c r="O981" t="s">
        <v>52</v>
      </c>
      <c r="P981" t="s">
        <v>68</v>
      </c>
      <c r="Q981" t="s">
        <v>35</v>
      </c>
      <c r="R981" t="s">
        <v>36</v>
      </c>
      <c r="S981" t="s">
        <v>36</v>
      </c>
      <c r="T981" t="s">
        <v>59</v>
      </c>
      <c r="U981" t="s">
        <v>65</v>
      </c>
      <c r="V981" t="s">
        <v>38</v>
      </c>
      <c r="W981" t="s">
        <v>38</v>
      </c>
      <c r="X981" t="s">
        <v>65</v>
      </c>
      <c r="Y981" t="s">
        <v>65</v>
      </c>
      <c r="Z981" t="s">
        <v>38</v>
      </c>
      <c r="AA981" t="s">
        <v>39</v>
      </c>
    </row>
    <row r="982" spans="1:27" x14ac:dyDescent="0.25">
      <c r="A982" t="s">
        <v>55</v>
      </c>
      <c r="B982">
        <v>3</v>
      </c>
      <c r="C982">
        <v>3</v>
      </c>
      <c r="D982" t="s">
        <v>29</v>
      </c>
      <c r="E982">
        <v>23</v>
      </c>
      <c r="F982" t="str">
        <f t="shared" si="30"/>
        <v>18-29</v>
      </c>
      <c r="G982" t="s">
        <v>87</v>
      </c>
      <c r="H982" t="s">
        <v>56</v>
      </c>
      <c r="I982" t="str">
        <f t="shared" si="31"/>
        <v>Low Income</v>
      </c>
      <c r="J982" t="s">
        <v>41</v>
      </c>
      <c r="K982" t="s">
        <v>42</v>
      </c>
      <c r="L982" t="s">
        <v>85</v>
      </c>
      <c r="M982" t="s">
        <v>67</v>
      </c>
      <c r="N982" t="s">
        <v>51</v>
      </c>
      <c r="O982" t="s">
        <v>103</v>
      </c>
      <c r="P982" t="s">
        <v>53</v>
      </c>
      <c r="Q982" t="s">
        <v>45</v>
      </c>
      <c r="R982" t="s">
        <v>54</v>
      </c>
      <c r="S982" t="s">
        <v>54</v>
      </c>
      <c r="T982" t="s">
        <v>37</v>
      </c>
      <c r="U982" t="s">
        <v>38</v>
      </c>
      <c r="V982" t="s">
        <v>38</v>
      </c>
      <c r="W982" t="s">
        <v>38</v>
      </c>
      <c r="X982" t="s">
        <v>38</v>
      </c>
      <c r="Y982" t="s">
        <v>38</v>
      </c>
      <c r="Z982" t="s">
        <v>38</v>
      </c>
      <c r="AA982" t="s">
        <v>60</v>
      </c>
    </row>
    <row r="983" spans="1:27" x14ac:dyDescent="0.25">
      <c r="A983" t="s">
        <v>111</v>
      </c>
      <c r="B983">
        <v>1</v>
      </c>
      <c r="C983">
        <v>1</v>
      </c>
      <c r="D983" t="s">
        <v>29</v>
      </c>
      <c r="E983">
        <v>62</v>
      </c>
      <c r="F983" t="str">
        <f t="shared" si="30"/>
        <v>50-64</v>
      </c>
      <c r="G983" t="s">
        <v>169</v>
      </c>
      <c r="H983" t="s">
        <v>75</v>
      </c>
      <c r="I983" t="str">
        <f t="shared" si="31"/>
        <v>Middle Income</v>
      </c>
      <c r="J983" t="s">
        <v>29</v>
      </c>
      <c r="K983" t="s">
        <v>30</v>
      </c>
      <c r="L983" t="s">
        <v>71</v>
      </c>
      <c r="M983" t="s">
        <v>31</v>
      </c>
      <c r="N983" t="s">
        <v>32</v>
      </c>
      <c r="O983" t="s">
        <v>52</v>
      </c>
      <c r="P983" t="s">
        <v>89</v>
      </c>
      <c r="Q983" t="s">
        <v>73</v>
      </c>
      <c r="R983" t="s">
        <v>36</v>
      </c>
      <c r="S983" t="s">
        <v>64</v>
      </c>
      <c r="T983" t="s">
        <v>46</v>
      </c>
      <c r="U983" t="s">
        <v>38</v>
      </c>
      <c r="V983" t="s">
        <v>65</v>
      </c>
      <c r="W983" t="s">
        <v>65</v>
      </c>
      <c r="X983" t="s">
        <v>65</v>
      </c>
      <c r="Y983" t="s">
        <v>65</v>
      </c>
      <c r="Z983" t="s">
        <v>65</v>
      </c>
      <c r="AA983" t="s">
        <v>47</v>
      </c>
    </row>
    <row r="984" spans="1:27" x14ac:dyDescent="0.25">
      <c r="A984" t="s">
        <v>26</v>
      </c>
      <c r="B984">
        <v>2</v>
      </c>
      <c r="C984">
        <v>2</v>
      </c>
      <c r="D984" t="s">
        <v>29</v>
      </c>
      <c r="E984">
        <v>60</v>
      </c>
      <c r="F984" t="str">
        <f t="shared" si="30"/>
        <v>50-64</v>
      </c>
      <c r="G984" t="s">
        <v>168</v>
      </c>
      <c r="H984" t="s">
        <v>28</v>
      </c>
      <c r="I984" t="str">
        <f t="shared" si="31"/>
        <v>Low Income</v>
      </c>
      <c r="J984" t="s">
        <v>41</v>
      </c>
      <c r="K984" t="s">
        <v>122</v>
      </c>
      <c r="L984" t="s">
        <v>71</v>
      </c>
      <c r="M984" t="s">
        <v>57</v>
      </c>
      <c r="N984" t="s">
        <v>32</v>
      </c>
      <c r="O984" t="s">
        <v>62</v>
      </c>
      <c r="P984" t="s">
        <v>53</v>
      </c>
      <c r="Q984" t="s">
        <v>45</v>
      </c>
      <c r="R984" t="s">
        <v>36</v>
      </c>
      <c r="S984" t="s">
        <v>64</v>
      </c>
      <c r="T984" t="s">
        <v>46</v>
      </c>
      <c r="U984" t="s">
        <v>38</v>
      </c>
      <c r="V984" t="s">
        <v>38</v>
      </c>
      <c r="W984" t="s">
        <v>65</v>
      </c>
      <c r="X984" t="s">
        <v>38</v>
      </c>
      <c r="Y984" t="s">
        <v>38</v>
      </c>
      <c r="Z984" t="s">
        <v>38</v>
      </c>
      <c r="AA984" t="s">
        <v>47</v>
      </c>
    </row>
    <row r="985" spans="1:27" x14ac:dyDescent="0.25">
      <c r="A985" t="s">
        <v>97</v>
      </c>
      <c r="B985">
        <v>2</v>
      </c>
      <c r="C985">
        <v>2</v>
      </c>
      <c r="D985" t="s">
        <v>29</v>
      </c>
      <c r="E985">
        <v>36</v>
      </c>
      <c r="F985" t="str">
        <f t="shared" si="30"/>
        <v>30-49</v>
      </c>
      <c r="G985" t="s">
        <v>91</v>
      </c>
      <c r="H985" t="s">
        <v>70</v>
      </c>
      <c r="I985" t="str">
        <f t="shared" si="31"/>
        <v>High Income</v>
      </c>
      <c r="J985" t="s">
        <v>41</v>
      </c>
      <c r="K985" t="s">
        <v>42</v>
      </c>
      <c r="L985" t="s">
        <v>71</v>
      </c>
      <c r="M985" t="s">
        <v>50</v>
      </c>
      <c r="N985" t="s">
        <v>32</v>
      </c>
      <c r="O985" t="s">
        <v>79</v>
      </c>
      <c r="P985" t="s">
        <v>53</v>
      </c>
      <c r="Q985" t="s">
        <v>73</v>
      </c>
      <c r="R985" t="s">
        <v>36</v>
      </c>
      <c r="S985" t="s">
        <v>36</v>
      </c>
      <c r="T985" t="s">
        <v>37</v>
      </c>
      <c r="U985" t="s">
        <v>38</v>
      </c>
      <c r="V985" t="s">
        <v>38</v>
      </c>
      <c r="W985" t="s">
        <v>38</v>
      </c>
      <c r="X985" t="s">
        <v>38</v>
      </c>
      <c r="Y985" t="s">
        <v>38</v>
      </c>
      <c r="Z985" t="s">
        <v>38</v>
      </c>
      <c r="AA985" t="s">
        <v>60</v>
      </c>
    </row>
    <row r="986" spans="1:27" x14ac:dyDescent="0.25">
      <c r="A986" t="s">
        <v>83</v>
      </c>
      <c r="B986">
        <v>5</v>
      </c>
      <c r="C986">
        <v>3</v>
      </c>
      <c r="D986" t="s">
        <v>41</v>
      </c>
      <c r="E986">
        <v>47</v>
      </c>
      <c r="F986" t="str">
        <f t="shared" si="30"/>
        <v>30-49</v>
      </c>
      <c r="G986" t="s">
        <v>168</v>
      </c>
      <c r="H986" t="s">
        <v>28</v>
      </c>
      <c r="I986" t="str">
        <f t="shared" si="31"/>
        <v>Low Income</v>
      </c>
      <c r="J986" t="s">
        <v>41</v>
      </c>
      <c r="K986" t="s">
        <v>84</v>
      </c>
      <c r="L986" t="s">
        <v>71</v>
      </c>
      <c r="M986" t="s">
        <v>57</v>
      </c>
      <c r="N986" t="s">
        <v>51</v>
      </c>
      <c r="O986" t="s">
        <v>33</v>
      </c>
      <c r="P986" t="s">
        <v>53</v>
      </c>
      <c r="Q986" t="s">
        <v>45</v>
      </c>
      <c r="R986" t="s">
        <v>36</v>
      </c>
      <c r="S986" t="s">
        <v>36</v>
      </c>
      <c r="T986" t="s">
        <v>37</v>
      </c>
      <c r="U986" t="s">
        <v>38</v>
      </c>
      <c r="V986" t="s">
        <v>65</v>
      </c>
      <c r="W986" t="s">
        <v>65</v>
      </c>
      <c r="X986" t="s">
        <v>38</v>
      </c>
      <c r="Y986" t="s">
        <v>38</v>
      </c>
      <c r="Z986" t="s">
        <v>38</v>
      </c>
      <c r="AA986" t="s">
        <v>60</v>
      </c>
    </row>
    <row r="987" spans="1:27" x14ac:dyDescent="0.25">
      <c r="A987" t="s">
        <v>26</v>
      </c>
      <c r="B987">
        <v>5</v>
      </c>
      <c r="C987">
        <v>3</v>
      </c>
      <c r="D987" t="s">
        <v>29</v>
      </c>
      <c r="E987">
        <v>45</v>
      </c>
      <c r="F987" t="str">
        <f t="shared" si="30"/>
        <v>30-49</v>
      </c>
      <c r="G987" t="s">
        <v>87</v>
      </c>
      <c r="H987" t="s">
        <v>75</v>
      </c>
      <c r="I987" t="str">
        <f t="shared" si="31"/>
        <v>Middle Income</v>
      </c>
      <c r="J987" t="s">
        <v>41</v>
      </c>
      <c r="K987" t="s">
        <v>42</v>
      </c>
      <c r="L987" t="s">
        <v>71</v>
      </c>
      <c r="M987" t="s">
        <v>43</v>
      </c>
      <c r="N987" t="s">
        <v>51</v>
      </c>
      <c r="O987" t="s">
        <v>62</v>
      </c>
      <c r="P987" t="s">
        <v>34</v>
      </c>
      <c r="Q987" t="s">
        <v>35</v>
      </c>
      <c r="R987" t="s">
        <v>36</v>
      </c>
      <c r="S987" t="s">
        <v>36</v>
      </c>
      <c r="T987" t="s">
        <v>46</v>
      </c>
      <c r="U987" t="s">
        <v>38</v>
      </c>
      <c r="V987" t="s">
        <v>38</v>
      </c>
      <c r="W987" t="s">
        <v>38</v>
      </c>
      <c r="X987" t="s">
        <v>38</v>
      </c>
      <c r="Y987" t="s">
        <v>38</v>
      </c>
      <c r="Z987" t="s">
        <v>38</v>
      </c>
      <c r="AA987" t="s">
        <v>60</v>
      </c>
    </row>
    <row r="988" spans="1:27" x14ac:dyDescent="0.25">
      <c r="A988" t="s">
        <v>55</v>
      </c>
      <c r="B988">
        <v>1</v>
      </c>
      <c r="C988">
        <v>1</v>
      </c>
      <c r="D988" t="s">
        <v>29</v>
      </c>
      <c r="E988">
        <v>30</v>
      </c>
      <c r="F988" t="str">
        <f t="shared" si="30"/>
        <v>30-49</v>
      </c>
      <c r="G988" t="s">
        <v>169</v>
      </c>
      <c r="H988" t="s">
        <v>75</v>
      </c>
      <c r="I988" t="str">
        <f t="shared" si="31"/>
        <v>Middle Income</v>
      </c>
      <c r="J988" t="s">
        <v>41</v>
      </c>
      <c r="K988" t="s">
        <v>42</v>
      </c>
      <c r="L988" t="s">
        <v>85</v>
      </c>
      <c r="M988" t="s">
        <v>31</v>
      </c>
      <c r="N988" t="s">
        <v>51</v>
      </c>
      <c r="O988" t="s">
        <v>62</v>
      </c>
      <c r="P988" t="s">
        <v>53</v>
      </c>
      <c r="Q988" t="s">
        <v>35</v>
      </c>
      <c r="R988" t="s">
        <v>36</v>
      </c>
      <c r="S988" t="s">
        <v>36</v>
      </c>
      <c r="T988" t="s">
        <v>59</v>
      </c>
      <c r="U988" t="s">
        <v>38</v>
      </c>
      <c r="V988" t="s">
        <v>65</v>
      </c>
      <c r="W988" t="s">
        <v>65</v>
      </c>
      <c r="X988" t="s">
        <v>38</v>
      </c>
      <c r="Y988" t="s">
        <v>38</v>
      </c>
      <c r="Z988" t="s">
        <v>38</v>
      </c>
      <c r="AA988" t="s">
        <v>39</v>
      </c>
    </row>
    <row r="989" spans="1:27" x14ac:dyDescent="0.25">
      <c r="A989" t="s">
        <v>26</v>
      </c>
      <c r="B989">
        <v>2</v>
      </c>
      <c r="C989">
        <v>2</v>
      </c>
      <c r="D989" t="s">
        <v>29</v>
      </c>
      <c r="E989">
        <v>68</v>
      </c>
      <c r="F989" t="str">
        <f t="shared" si="30"/>
        <v>65+</v>
      </c>
      <c r="G989" t="s">
        <v>169</v>
      </c>
      <c r="H989" t="s">
        <v>49</v>
      </c>
      <c r="I989" t="str">
        <f t="shared" si="31"/>
        <v>Middle Income</v>
      </c>
      <c r="J989" t="s">
        <v>41</v>
      </c>
      <c r="K989" t="s">
        <v>84</v>
      </c>
      <c r="L989" t="s">
        <v>71</v>
      </c>
      <c r="M989" t="s">
        <v>57</v>
      </c>
      <c r="N989" t="s">
        <v>32</v>
      </c>
      <c r="O989" t="s">
        <v>33</v>
      </c>
      <c r="P989" t="s">
        <v>92</v>
      </c>
      <c r="Q989" t="s">
        <v>45</v>
      </c>
      <c r="R989" t="s">
        <v>36</v>
      </c>
      <c r="S989" t="s">
        <v>36</v>
      </c>
      <c r="T989" t="s">
        <v>37</v>
      </c>
      <c r="U989" t="s">
        <v>38</v>
      </c>
      <c r="V989" t="s">
        <v>38</v>
      </c>
      <c r="W989" t="s">
        <v>38</v>
      </c>
      <c r="X989" t="s">
        <v>38</v>
      </c>
      <c r="Y989" t="s">
        <v>38</v>
      </c>
      <c r="Z989" t="s">
        <v>38</v>
      </c>
      <c r="AA989" t="s">
        <v>47</v>
      </c>
    </row>
    <row r="990" spans="1:27" x14ac:dyDescent="0.25">
      <c r="A990" t="s">
        <v>26</v>
      </c>
      <c r="B990">
        <v>2</v>
      </c>
      <c r="C990">
        <v>2</v>
      </c>
      <c r="D990" t="s">
        <v>29</v>
      </c>
      <c r="E990">
        <v>29</v>
      </c>
      <c r="F990" t="str">
        <f t="shared" si="30"/>
        <v>18-29</v>
      </c>
      <c r="G990" t="s">
        <v>168</v>
      </c>
      <c r="H990" t="s">
        <v>49</v>
      </c>
      <c r="I990" t="str">
        <f t="shared" si="31"/>
        <v>Middle Income</v>
      </c>
      <c r="J990" t="s">
        <v>41</v>
      </c>
      <c r="K990" t="s">
        <v>42</v>
      </c>
      <c r="L990" t="s">
        <v>71</v>
      </c>
      <c r="M990" t="s">
        <v>57</v>
      </c>
      <c r="N990" t="s">
        <v>32</v>
      </c>
      <c r="O990" t="s">
        <v>52</v>
      </c>
      <c r="P990" t="s">
        <v>68</v>
      </c>
      <c r="Q990" t="s">
        <v>35</v>
      </c>
      <c r="R990" t="s">
        <v>36</v>
      </c>
      <c r="S990" t="s">
        <v>36</v>
      </c>
      <c r="T990" t="s">
        <v>37</v>
      </c>
      <c r="U990" t="s">
        <v>38</v>
      </c>
      <c r="V990" t="s">
        <v>38</v>
      </c>
      <c r="W990" t="s">
        <v>38</v>
      </c>
      <c r="X990" t="s">
        <v>38</v>
      </c>
      <c r="Y990" t="s">
        <v>38</v>
      </c>
      <c r="Z990" t="s">
        <v>38</v>
      </c>
      <c r="AA990" t="s">
        <v>47</v>
      </c>
    </row>
    <row r="991" spans="1:27" x14ac:dyDescent="0.25">
      <c r="A991" t="s">
        <v>48</v>
      </c>
      <c r="B991" t="s">
        <v>66</v>
      </c>
      <c r="C991" t="s">
        <v>66</v>
      </c>
      <c r="D991" t="s">
        <v>29</v>
      </c>
      <c r="E991">
        <v>86</v>
      </c>
      <c r="F991" t="str">
        <f t="shared" si="30"/>
        <v>65+</v>
      </c>
      <c r="G991" t="s">
        <v>87</v>
      </c>
      <c r="H991" t="s">
        <v>106</v>
      </c>
      <c r="I991" t="s">
        <v>176</v>
      </c>
      <c r="J991" t="s">
        <v>41</v>
      </c>
      <c r="K991" t="s">
        <v>42</v>
      </c>
      <c r="L991" t="s">
        <v>71</v>
      </c>
      <c r="M991" t="s">
        <v>66</v>
      </c>
      <c r="N991" t="s">
        <v>51</v>
      </c>
      <c r="O991" t="s">
        <v>52</v>
      </c>
      <c r="P991" t="s">
        <v>53</v>
      </c>
      <c r="Q991" t="s">
        <v>45</v>
      </c>
      <c r="R991" t="s">
        <v>36</v>
      </c>
      <c r="S991" t="s">
        <v>36</v>
      </c>
      <c r="T991" t="s">
        <v>37</v>
      </c>
      <c r="U991" t="s">
        <v>38</v>
      </c>
      <c r="V991" t="s">
        <v>65</v>
      </c>
      <c r="W991" t="s">
        <v>65</v>
      </c>
      <c r="X991" t="s">
        <v>38</v>
      </c>
      <c r="Y991" t="s">
        <v>38</v>
      </c>
      <c r="Z991" t="s">
        <v>38</v>
      </c>
      <c r="AA991" t="s">
        <v>39</v>
      </c>
    </row>
    <row r="992" spans="1:27" x14ac:dyDescent="0.25">
      <c r="A992" t="s">
        <v>26</v>
      </c>
      <c r="B992">
        <v>3</v>
      </c>
      <c r="C992">
        <v>3</v>
      </c>
      <c r="D992" t="s">
        <v>29</v>
      </c>
      <c r="E992">
        <v>49</v>
      </c>
      <c r="F992" t="str">
        <f t="shared" si="30"/>
        <v>30-49</v>
      </c>
      <c r="G992" t="s">
        <v>168</v>
      </c>
      <c r="H992" t="s">
        <v>49</v>
      </c>
      <c r="I992" t="str">
        <f t="shared" si="31"/>
        <v>Middle Income</v>
      </c>
      <c r="J992" t="s">
        <v>29</v>
      </c>
      <c r="K992" t="s">
        <v>30</v>
      </c>
      <c r="L992" t="s">
        <v>71</v>
      </c>
      <c r="M992" t="s">
        <v>67</v>
      </c>
      <c r="N992" t="s">
        <v>32</v>
      </c>
      <c r="O992" t="s">
        <v>52</v>
      </c>
      <c r="P992" t="s">
        <v>92</v>
      </c>
      <c r="Q992" t="s">
        <v>73</v>
      </c>
      <c r="R992" t="s">
        <v>36</v>
      </c>
      <c r="S992" t="s">
        <v>36</v>
      </c>
      <c r="T992" t="s">
        <v>37</v>
      </c>
      <c r="U992" t="s">
        <v>38</v>
      </c>
      <c r="V992" t="s">
        <v>65</v>
      </c>
      <c r="W992" t="s">
        <v>65</v>
      </c>
      <c r="X992" t="s">
        <v>38</v>
      </c>
      <c r="Y992" t="s">
        <v>38</v>
      </c>
      <c r="Z992" t="s">
        <v>38</v>
      </c>
      <c r="AA992" t="s">
        <v>47</v>
      </c>
    </row>
    <row r="993" spans="1:27" x14ac:dyDescent="0.25">
      <c r="A993" t="s">
        <v>26</v>
      </c>
      <c r="B993">
        <v>3</v>
      </c>
      <c r="C993">
        <v>3</v>
      </c>
      <c r="D993" t="s">
        <v>29</v>
      </c>
      <c r="E993">
        <v>49</v>
      </c>
      <c r="F993" t="str">
        <f t="shared" si="30"/>
        <v>30-49</v>
      </c>
      <c r="G993" t="s">
        <v>91</v>
      </c>
      <c r="H993" t="s">
        <v>101</v>
      </c>
      <c r="I993" t="str">
        <f t="shared" si="31"/>
        <v>High Income</v>
      </c>
      <c r="J993" t="s">
        <v>41</v>
      </c>
      <c r="K993" t="s">
        <v>84</v>
      </c>
      <c r="L993" t="s">
        <v>71</v>
      </c>
      <c r="M993" t="s">
        <v>57</v>
      </c>
      <c r="N993" t="s">
        <v>51</v>
      </c>
      <c r="O993" t="s">
        <v>98</v>
      </c>
      <c r="P993" t="s">
        <v>53</v>
      </c>
      <c r="Q993" t="s">
        <v>45</v>
      </c>
      <c r="R993" t="s">
        <v>36</v>
      </c>
      <c r="S993" t="s">
        <v>36</v>
      </c>
      <c r="T993" t="s">
        <v>59</v>
      </c>
      <c r="U993" t="s">
        <v>38</v>
      </c>
      <c r="V993" t="s">
        <v>65</v>
      </c>
      <c r="W993" t="s">
        <v>65</v>
      </c>
      <c r="X993" t="s">
        <v>65</v>
      </c>
      <c r="Y993" t="s">
        <v>38</v>
      </c>
      <c r="Z993" t="s">
        <v>38</v>
      </c>
      <c r="AA993" t="s">
        <v>60</v>
      </c>
    </row>
    <row r="994" spans="1:27" x14ac:dyDescent="0.25">
      <c r="A994" t="s">
        <v>55</v>
      </c>
      <c r="B994">
        <v>1</v>
      </c>
      <c r="C994">
        <v>1</v>
      </c>
      <c r="D994" t="s">
        <v>29</v>
      </c>
      <c r="E994">
        <v>42</v>
      </c>
      <c r="F994" t="str">
        <f t="shared" si="30"/>
        <v>30-49</v>
      </c>
      <c r="G994" t="s">
        <v>169</v>
      </c>
      <c r="H994" t="s">
        <v>106</v>
      </c>
      <c r="I994" t="s">
        <v>176</v>
      </c>
      <c r="J994" t="s">
        <v>41</v>
      </c>
      <c r="K994" t="s">
        <v>42</v>
      </c>
      <c r="L994" t="s">
        <v>71</v>
      </c>
      <c r="M994" t="s">
        <v>67</v>
      </c>
      <c r="N994" t="s">
        <v>51</v>
      </c>
      <c r="O994" t="s">
        <v>33</v>
      </c>
      <c r="P994" t="s">
        <v>93</v>
      </c>
      <c r="Q994" t="s">
        <v>73</v>
      </c>
      <c r="R994" t="s">
        <v>36</v>
      </c>
      <c r="S994" t="s">
        <v>36</v>
      </c>
      <c r="T994" t="s">
        <v>37</v>
      </c>
      <c r="U994" t="s">
        <v>38</v>
      </c>
      <c r="V994" t="s">
        <v>38</v>
      </c>
      <c r="W994" t="s">
        <v>38</v>
      </c>
      <c r="X994" t="s">
        <v>38</v>
      </c>
      <c r="Y994" t="s">
        <v>38</v>
      </c>
      <c r="Z994" t="s">
        <v>38</v>
      </c>
      <c r="AA994" t="s">
        <v>39</v>
      </c>
    </row>
    <row r="995" spans="1:27" x14ac:dyDescent="0.25">
      <c r="A995" t="s">
        <v>26</v>
      </c>
      <c r="B995">
        <v>5</v>
      </c>
      <c r="C995">
        <v>2</v>
      </c>
      <c r="D995" t="s">
        <v>29</v>
      </c>
      <c r="E995">
        <v>39</v>
      </c>
      <c r="F995" t="str">
        <f t="shared" si="30"/>
        <v>30-49</v>
      </c>
      <c r="G995" t="s">
        <v>169</v>
      </c>
      <c r="H995" t="s">
        <v>101</v>
      </c>
      <c r="I995" t="str">
        <f t="shared" si="31"/>
        <v>High Income</v>
      </c>
      <c r="J995" t="s">
        <v>41</v>
      </c>
      <c r="K995" t="s">
        <v>42</v>
      </c>
      <c r="L995" t="s">
        <v>71</v>
      </c>
      <c r="M995" t="s">
        <v>31</v>
      </c>
      <c r="N995" t="s">
        <v>32</v>
      </c>
      <c r="O995" t="s">
        <v>116</v>
      </c>
      <c r="P995" t="s">
        <v>76</v>
      </c>
      <c r="Q995" t="s">
        <v>45</v>
      </c>
      <c r="R995" t="s">
        <v>36</v>
      </c>
      <c r="S995" t="s">
        <v>36</v>
      </c>
      <c r="T995" t="s">
        <v>46</v>
      </c>
      <c r="U995" t="s">
        <v>38</v>
      </c>
      <c r="V995" t="s">
        <v>38</v>
      </c>
      <c r="W995" t="s">
        <v>38</v>
      </c>
      <c r="X995" t="s">
        <v>38</v>
      </c>
      <c r="Y995" t="s">
        <v>65</v>
      </c>
      <c r="Z995" t="s">
        <v>38</v>
      </c>
      <c r="AA995" t="s">
        <v>39</v>
      </c>
    </row>
    <row r="996" spans="1:27" x14ac:dyDescent="0.25">
      <c r="A996" t="s">
        <v>26</v>
      </c>
      <c r="B996">
        <v>2</v>
      </c>
      <c r="C996">
        <v>2</v>
      </c>
      <c r="D996" t="s">
        <v>29</v>
      </c>
      <c r="E996">
        <v>40</v>
      </c>
      <c r="F996" t="str">
        <f t="shared" si="30"/>
        <v>30-49</v>
      </c>
      <c r="G996" t="s">
        <v>169</v>
      </c>
      <c r="H996" t="s">
        <v>49</v>
      </c>
      <c r="I996" t="str">
        <f t="shared" si="31"/>
        <v>Middle Income</v>
      </c>
      <c r="J996" t="s">
        <v>41</v>
      </c>
      <c r="K996" t="s">
        <v>42</v>
      </c>
      <c r="L996" t="s">
        <v>71</v>
      </c>
      <c r="M996" t="s">
        <v>31</v>
      </c>
      <c r="N996" t="s">
        <v>51</v>
      </c>
      <c r="O996" t="s">
        <v>126</v>
      </c>
      <c r="P996" t="s">
        <v>53</v>
      </c>
      <c r="Q996" t="s">
        <v>45</v>
      </c>
      <c r="R996" t="s">
        <v>74</v>
      </c>
      <c r="S996" t="s">
        <v>64</v>
      </c>
      <c r="T996" t="s">
        <v>46</v>
      </c>
      <c r="U996" t="s">
        <v>38</v>
      </c>
      <c r="V996" t="s">
        <v>38</v>
      </c>
      <c r="W996" t="s">
        <v>38</v>
      </c>
      <c r="X996" t="s">
        <v>38</v>
      </c>
      <c r="Y996" t="s">
        <v>38</v>
      </c>
      <c r="Z996" t="s">
        <v>38</v>
      </c>
      <c r="AA996" t="s">
        <v>60</v>
      </c>
    </row>
    <row r="997" spans="1:27" x14ac:dyDescent="0.25">
      <c r="A997" t="s">
        <v>26</v>
      </c>
      <c r="B997">
        <v>2</v>
      </c>
      <c r="C997">
        <v>2</v>
      </c>
      <c r="D997" t="s">
        <v>29</v>
      </c>
      <c r="E997">
        <v>51</v>
      </c>
      <c r="F997" t="str">
        <f t="shared" si="30"/>
        <v>50-64</v>
      </c>
      <c r="G997" t="s">
        <v>169</v>
      </c>
      <c r="H997" t="s">
        <v>49</v>
      </c>
      <c r="I997" t="str">
        <f t="shared" si="31"/>
        <v>Middle Income</v>
      </c>
      <c r="J997" t="s">
        <v>41</v>
      </c>
      <c r="K997" t="s">
        <v>42</v>
      </c>
      <c r="L997" t="s">
        <v>71</v>
      </c>
      <c r="M997" t="s">
        <v>67</v>
      </c>
      <c r="N997" t="s">
        <v>32</v>
      </c>
      <c r="O997" t="s">
        <v>90</v>
      </c>
      <c r="P997" t="s">
        <v>93</v>
      </c>
      <c r="Q997" t="s">
        <v>73</v>
      </c>
      <c r="R997" t="s">
        <v>36</v>
      </c>
      <c r="S997" t="s">
        <v>36</v>
      </c>
      <c r="T997" t="s">
        <v>46</v>
      </c>
      <c r="U997" t="s">
        <v>65</v>
      </c>
      <c r="V997" t="s">
        <v>65</v>
      </c>
      <c r="W997" t="s">
        <v>38</v>
      </c>
      <c r="X997" t="s">
        <v>38</v>
      </c>
      <c r="Y997" t="s">
        <v>38</v>
      </c>
      <c r="Z997" t="s">
        <v>38</v>
      </c>
      <c r="AA997" t="s">
        <v>39</v>
      </c>
    </row>
    <row r="998" spans="1:27" x14ac:dyDescent="0.25">
      <c r="A998" t="s">
        <v>26</v>
      </c>
      <c r="B998">
        <v>4</v>
      </c>
      <c r="C998">
        <v>2</v>
      </c>
      <c r="D998" t="s">
        <v>29</v>
      </c>
      <c r="E998">
        <v>44</v>
      </c>
      <c r="F998" t="str">
        <f t="shared" si="30"/>
        <v>30-49</v>
      </c>
      <c r="G998" t="s">
        <v>168</v>
      </c>
      <c r="H998" t="s">
        <v>49</v>
      </c>
      <c r="I998" t="str">
        <f t="shared" si="31"/>
        <v>Middle Income</v>
      </c>
      <c r="J998" t="s">
        <v>41</v>
      </c>
      <c r="K998" t="s">
        <v>42</v>
      </c>
      <c r="L998" t="s">
        <v>71</v>
      </c>
      <c r="M998" t="s">
        <v>67</v>
      </c>
      <c r="N998" t="s">
        <v>51</v>
      </c>
      <c r="O998" t="s">
        <v>33</v>
      </c>
      <c r="P998" t="s">
        <v>53</v>
      </c>
      <c r="Q998" t="s">
        <v>73</v>
      </c>
      <c r="R998" t="s">
        <v>36</v>
      </c>
      <c r="S998" t="s">
        <v>36</v>
      </c>
      <c r="T998" t="s">
        <v>37</v>
      </c>
      <c r="U998" t="s">
        <v>38</v>
      </c>
      <c r="V998" t="s">
        <v>38</v>
      </c>
      <c r="W998" t="s">
        <v>38</v>
      </c>
      <c r="X998" t="s">
        <v>38</v>
      </c>
      <c r="Y998" t="s">
        <v>38</v>
      </c>
      <c r="Z998" t="s">
        <v>38</v>
      </c>
      <c r="AA998" t="s">
        <v>60</v>
      </c>
    </row>
    <row r="999" spans="1:27" x14ac:dyDescent="0.25">
      <c r="A999" t="s">
        <v>55</v>
      </c>
      <c r="B999">
        <v>3</v>
      </c>
      <c r="C999">
        <v>3</v>
      </c>
      <c r="D999" t="s">
        <v>29</v>
      </c>
      <c r="E999">
        <v>29</v>
      </c>
      <c r="F999" t="str">
        <f t="shared" si="30"/>
        <v>18-29</v>
      </c>
      <c r="G999" t="s">
        <v>169</v>
      </c>
      <c r="H999" t="s">
        <v>95</v>
      </c>
      <c r="I999" t="str">
        <f t="shared" si="31"/>
        <v>Low Income</v>
      </c>
      <c r="J999" t="s">
        <v>41</v>
      </c>
      <c r="K999" t="s">
        <v>122</v>
      </c>
      <c r="L999" t="s">
        <v>71</v>
      </c>
      <c r="M999" t="s">
        <v>50</v>
      </c>
      <c r="N999" t="s">
        <v>32</v>
      </c>
      <c r="O999" t="s">
        <v>98</v>
      </c>
      <c r="P999" t="s">
        <v>68</v>
      </c>
      <c r="Q999" t="s">
        <v>73</v>
      </c>
      <c r="R999" t="s">
        <v>36</v>
      </c>
      <c r="S999" t="s">
        <v>36</v>
      </c>
      <c r="T999" t="s">
        <v>37</v>
      </c>
      <c r="U999" t="s">
        <v>38</v>
      </c>
      <c r="V999" t="s">
        <v>38</v>
      </c>
      <c r="W999" t="s">
        <v>38</v>
      </c>
      <c r="X999" t="s">
        <v>38</v>
      </c>
      <c r="Y999" t="s">
        <v>38</v>
      </c>
      <c r="Z999" t="s">
        <v>38</v>
      </c>
      <c r="AA999" t="s">
        <v>60</v>
      </c>
    </row>
    <row r="1000" spans="1:27" x14ac:dyDescent="0.25">
      <c r="A1000" t="s">
        <v>26</v>
      </c>
      <c r="B1000">
        <v>2</v>
      </c>
      <c r="C1000">
        <v>2</v>
      </c>
      <c r="D1000" t="s">
        <v>29</v>
      </c>
      <c r="E1000">
        <v>60</v>
      </c>
      <c r="F1000" t="str">
        <f t="shared" si="30"/>
        <v>50-64</v>
      </c>
      <c r="G1000" t="s">
        <v>27</v>
      </c>
      <c r="H1000" t="s">
        <v>75</v>
      </c>
      <c r="I1000" t="str">
        <f t="shared" si="31"/>
        <v>Middle Income</v>
      </c>
      <c r="J1000" t="s">
        <v>41</v>
      </c>
      <c r="K1000" t="s">
        <v>42</v>
      </c>
      <c r="L1000" t="s">
        <v>71</v>
      </c>
      <c r="M1000" t="s">
        <v>43</v>
      </c>
      <c r="N1000" t="s">
        <v>51</v>
      </c>
      <c r="O1000" t="s">
        <v>52</v>
      </c>
      <c r="P1000" t="s">
        <v>72</v>
      </c>
      <c r="Q1000" t="s">
        <v>45</v>
      </c>
      <c r="R1000" t="s">
        <v>74</v>
      </c>
      <c r="S1000" t="s">
        <v>64</v>
      </c>
      <c r="T1000" t="s">
        <v>46</v>
      </c>
      <c r="U1000" t="s">
        <v>38</v>
      </c>
      <c r="V1000" t="s">
        <v>38</v>
      </c>
      <c r="W1000" t="s">
        <v>38</v>
      </c>
      <c r="X1000" t="s">
        <v>38</v>
      </c>
      <c r="Y1000" t="s">
        <v>38</v>
      </c>
      <c r="Z1000" t="s">
        <v>38</v>
      </c>
      <c r="AA1000" t="s">
        <v>47</v>
      </c>
    </row>
    <row r="1001" spans="1:27" x14ac:dyDescent="0.25">
      <c r="A1001" t="s">
        <v>26</v>
      </c>
      <c r="B1001">
        <v>2</v>
      </c>
      <c r="C1001">
        <v>2</v>
      </c>
      <c r="D1001" t="s">
        <v>29</v>
      </c>
      <c r="E1001">
        <v>52</v>
      </c>
      <c r="F1001" t="str">
        <f t="shared" si="30"/>
        <v>50-64</v>
      </c>
      <c r="G1001" t="s">
        <v>168</v>
      </c>
      <c r="H1001" t="s">
        <v>75</v>
      </c>
      <c r="I1001" t="str">
        <f t="shared" si="31"/>
        <v>Middle Income</v>
      </c>
      <c r="J1001" t="s">
        <v>41</v>
      </c>
      <c r="K1001" t="s">
        <v>42</v>
      </c>
      <c r="L1001" t="s">
        <v>61</v>
      </c>
      <c r="M1001" t="s">
        <v>31</v>
      </c>
      <c r="N1001" t="s">
        <v>51</v>
      </c>
      <c r="O1001" t="s">
        <v>62</v>
      </c>
      <c r="P1001" t="s">
        <v>76</v>
      </c>
      <c r="Q1001" t="s">
        <v>45</v>
      </c>
      <c r="R1001" t="s">
        <v>36</v>
      </c>
      <c r="S1001" t="s">
        <v>36</v>
      </c>
      <c r="T1001" t="s">
        <v>46</v>
      </c>
      <c r="U1001" t="s">
        <v>65</v>
      </c>
      <c r="V1001" t="s">
        <v>65</v>
      </c>
      <c r="W1001" t="s">
        <v>65</v>
      </c>
      <c r="X1001" t="s">
        <v>65</v>
      </c>
      <c r="Y1001" t="s">
        <v>65</v>
      </c>
      <c r="Z1001" t="s">
        <v>65</v>
      </c>
      <c r="AA1001" t="s">
        <v>39</v>
      </c>
    </row>
    <row r="1002" spans="1:27" x14ac:dyDescent="0.25">
      <c r="A1002" t="s">
        <v>83</v>
      </c>
      <c r="B1002">
        <v>1</v>
      </c>
      <c r="C1002">
        <v>1</v>
      </c>
      <c r="D1002" t="s">
        <v>29</v>
      </c>
      <c r="E1002">
        <v>62</v>
      </c>
      <c r="F1002" t="str">
        <f t="shared" si="30"/>
        <v>50-64</v>
      </c>
      <c r="G1002" t="s">
        <v>87</v>
      </c>
      <c r="H1002" t="s">
        <v>66</v>
      </c>
      <c r="I1002" t="str">
        <f t="shared" si="31"/>
        <v>Refused</v>
      </c>
      <c r="J1002" t="s">
        <v>41</v>
      </c>
      <c r="K1002" t="s">
        <v>66</v>
      </c>
      <c r="L1002" t="s">
        <v>85</v>
      </c>
      <c r="M1002" t="s">
        <v>66</v>
      </c>
      <c r="N1002" t="s">
        <v>32</v>
      </c>
      <c r="O1002" t="s">
        <v>104</v>
      </c>
      <c r="P1002" t="s">
        <v>89</v>
      </c>
      <c r="Q1002" t="s">
        <v>34</v>
      </c>
      <c r="R1002" t="s">
        <v>54</v>
      </c>
      <c r="S1002" t="s">
        <v>64</v>
      </c>
      <c r="T1002" t="s">
        <v>81</v>
      </c>
      <c r="U1002" t="s">
        <v>38</v>
      </c>
      <c r="V1002" t="s">
        <v>34</v>
      </c>
      <c r="W1002" t="s">
        <v>65</v>
      </c>
      <c r="X1002" t="s">
        <v>38</v>
      </c>
      <c r="Y1002" t="s">
        <v>38</v>
      </c>
      <c r="Z1002" t="s">
        <v>38</v>
      </c>
      <c r="AA1002" t="s">
        <v>60</v>
      </c>
    </row>
    <row r="1003" spans="1:27" x14ac:dyDescent="0.25">
      <c r="A1003" t="s">
        <v>26</v>
      </c>
      <c r="B1003">
        <v>5</v>
      </c>
      <c r="C1003">
        <v>4</v>
      </c>
      <c r="D1003" t="s">
        <v>41</v>
      </c>
      <c r="E1003">
        <v>55</v>
      </c>
      <c r="F1003" t="str">
        <f t="shared" si="30"/>
        <v>50-64</v>
      </c>
      <c r="G1003" t="s">
        <v>169</v>
      </c>
      <c r="H1003" t="s">
        <v>75</v>
      </c>
      <c r="I1003" t="str">
        <f t="shared" si="31"/>
        <v>Middle Income</v>
      </c>
      <c r="J1003" t="s">
        <v>41</v>
      </c>
      <c r="K1003" t="s">
        <v>42</v>
      </c>
      <c r="L1003" t="s">
        <v>71</v>
      </c>
      <c r="M1003" t="s">
        <v>57</v>
      </c>
      <c r="N1003" t="s">
        <v>51</v>
      </c>
      <c r="O1003" t="s">
        <v>79</v>
      </c>
      <c r="P1003" t="s">
        <v>44</v>
      </c>
      <c r="Q1003" t="s">
        <v>45</v>
      </c>
      <c r="R1003" t="s">
        <v>36</v>
      </c>
      <c r="S1003" t="s">
        <v>36</v>
      </c>
      <c r="T1003" t="s">
        <v>37</v>
      </c>
      <c r="U1003" t="s">
        <v>38</v>
      </c>
      <c r="V1003" t="s">
        <v>38</v>
      </c>
      <c r="W1003" t="s">
        <v>38</v>
      </c>
      <c r="X1003" t="s">
        <v>38</v>
      </c>
      <c r="Y1003" t="s">
        <v>38</v>
      </c>
      <c r="Z1003" t="s">
        <v>38</v>
      </c>
      <c r="AA1003" t="s">
        <v>47</v>
      </c>
    </row>
    <row r="1004" spans="1:27" x14ac:dyDescent="0.25">
      <c r="A1004" t="s">
        <v>97</v>
      </c>
      <c r="B1004">
        <v>2</v>
      </c>
      <c r="C1004">
        <v>2</v>
      </c>
      <c r="D1004" t="s">
        <v>29</v>
      </c>
      <c r="E1004">
        <v>71</v>
      </c>
      <c r="F1004" t="str">
        <f t="shared" si="30"/>
        <v>65+</v>
      </c>
      <c r="G1004" t="s">
        <v>27</v>
      </c>
      <c r="H1004" t="s">
        <v>102</v>
      </c>
      <c r="I1004" t="s">
        <v>176</v>
      </c>
      <c r="J1004" t="s">
        <v>41</v>
      </c>
      <c r="K1004" t="s">
        <v>42</v>
      </c>
      <c r="L1004" t="s">
        <v>61</v>
      </c>
      <c r="M1004" t="s">
        <v>43</v>
      </c>
      <c r="N1004" t="s">
        <v>32</v>
      </c>
      <c r="O1004" t="s">
        <v>90</v>
      </c>
      <c r="P1004" t="s">
        <v>53</v>
      </c>
      <c r="Q1004" t="s">
        <v>45</v>
      </c>
      <c r="R1004" t="s">
        <v>74</v>
      </c>
      <c r="S1004" t="s">
        <v>36</v>
      </c>
      <c r="T1004" t="s">
        <v>59</v>
      </c>
      <c r="U1004" t="s">
        <v>34</v>
      </c>
      <c r="V1004" t="s">
        <v>34</v>
      </c>
      <c r="W1004" t="s">
        <v>65</v>
      </c>
      <c r="X1004" t="s">
        <v>34</v>
      </c>
      <c r="Y1004" t="s">
        <v>38</v>
      </c>
      <c r="Z1004" t="s">
        <v>38</v>
      </c>
      <c r="AA1004" t="s">
        <v>34</v>
      </c>
    </row>
    <row r="1005" spans="1:27" x14ac:dyDescent="0.25">
      <c r="A1005" t="s">
        <v>26</v>
      </c>
      <c r="B1005">
        <v>3</v>
      </c>
      <c r="C1005">
        <v>3</v>
      </c>
      <c r="D1005" t="s">
        <v>29</v>
      </c>
      <c r="E1005">
        <v>38</v>
      </c>
      <c r="F1005" t="str">
        <f t="shared" si="30"/>
        <v>30-49</v>
      </c>
      <c r="G1005" t="s">
        <v>169</v>
      </c>
      <c r="H1005" t="s">
        <v>49</v>
      </c>
      <c r="I1005" t="str">
        <f t="shared" si="31"/>
        <v>Middle Income</v>
      </c>
      <c r="J1005" t="s">
        <v>41</v>
      </c>
      <c r="K1005" t="s">
        <v>42</v>
      </c>
      <c r="L1005" t="s">
        <v>71</v>
      </c>
      <c r="M1005" t="s">
        <v>67</v>
      </c>
      <c r="N1005" t="s">
        <v>51</v>
      </c>
      <c r="O1005" t="s">
        <v>52</v>
      </c>
      <c r="P1005" t="s">
        <v>92</v>
      </c>
      <c r="Q1005" t="s">
        <v>45</v>
      </c>
      <c r="R1005" t="s">
        <v>36</v>
      </c>
      <c r="S1005" t="s">
        <v>36</v>
      </c>
      <c r="T1005" t="s">
        <v>46</v>
      </c>
      <c r="U1005" t="s">
        <v>38</v>
      </c>
      <c r="V1005" t="s">
        <v>38</v>
      </c>
      <c r="W1005" t="s">
        <v>65</v>
      </c>
      <c r="X1005" t="s">
        <v>38</v>
      </c>
      <c r="Y1005" t="s">
        <v>38</v>
      </c>
      <c r="Z1005" t="s">
        <v>38</v>
      </c>
      <c r="AA1005" t="s">
        <v>39</v>
      </c>
    </row>
    <row r="1006" spans="1:27" x14ac:dyDescent="0.25">
      <c r="A1006" t="s">
        <v>26</v>
      </c>
      <c r="B1006">
        <v>3</v>
      </c>
      <c r="C1006">
        <v>3</v>
      </c>
      <c r="D1006" t="s">
        <v>29</v>
      </c>
      <c r="E1006">
        <v>55</v>
      </c>
      <c r="F1006" t="str">
        <f t="shared" si="30"/>
        <v>50-64</v>
      </c>
      <c r="G1006" t="s">
        <v>169</v>
      </c>
      <c r="H1006" t="s">
        <v>49</v>
      </c>
      <c r="I1006" t="str">
        <f t="shared" si="31"/>
        <v>Middle Income</v>
      </c>
      <c r="J1006" t="s">
        <v>41</v>
      </c>
      <c r="K1006" t="s">
        <v>42</v>
      </c>
      <c r="L1006" t="s">
        <v>71</v>
      </c>
      <c r="M1006" t="s">
        <v>67</v>
      </c>
      <c r="N1006" t="s">
        <v>32</v>
      </c>
      <c r="O1006" t="s">
        <v>33</v>
      </c>
      <c r="P1006" t="s">
        <v>53</v>
      </c>
      <c r="Q1006" t="s">
        <v>45</v>
      </c>
      <c r="R1006" t="s">
        <v>54</v>
      </c>
      <c r="S1006" t="s">
        <v>54</v>
      </c>
      <c r="T1006" t="s">
        <v>46</v>
      </c>
      <c r="U1006" t="s">
        <v>65</v>
      </c>
      <c r="V1006" t="s">
        <v>65</v>
      </c>
      <c r="W1006" t="s">
        <v>65</v>
      </c>
      <c r="X1006" t="s">
        <v>38</v>
      </c>
      <c r="Y1006" t="s">
        <v>65</v>
      </c>
      <c r="Z1006" t="s">
        <v>38</v>
      </c>
      <c r="AA1006" t="s">
        <v>39</v>
      </c>
    </row>
    <row r="1007" spans="1:27" x14ac:dyDescent="0.25">
      <c r="A1007" t="s">
        <v>55</v>
      </c>
      <c r="B1007">
        <v>5</v>
      </c>
      <c r="C1007">
        <v>1</v>
      </c>
      <c r="D1007" t="s">
        <v>29</v>
      </c>
      <c r="E1007">
        <v>30</v>
      </c>
      <c r="F1007" t="str">
        <f t="shared" si="30"/>
        <v>30-49</v>
      </c>
      <c r="G1007" t="s">
        <v>168</v>
      </c>
      <c r="H1007" t="s">
        <v>82</v>
      </c>
      <c r="I1007" t="str">
        <f t="shared" si="31"/>
        <v>High Income</v>
      </c>
      <c r="J1007" t="s">
        <v>29</v>
      </c>
      <c r="K1007" t="s">
        <v>107</v>
      </c>
      <c r="L1007" t="s">
        <v>71</v>
      </c>
      <c r="M1007" t="s">
        <v>43</v>
      </c>
      <c r="N1007" t="s">
        <v>32</v>
      </c>
      <c r="O1007" t="s">
        <v>62</v>
      </c>
      <c r="P1007" t="s">
        <v>89</v>
      </c>
      <c r="Q1007" t="s">
        <v>45</v>
      </c>
      <c r="R1007" t="s">
        <v>36</v>
      </c>
      <c r="S1007" t="s">
        <v>36</v>
      </c>
      <c r="T1007" t="s">
        <v>59</v>
      </c>
      <c r="U1007" t="s">
        <v>65</v>
      </c>
      <c r="V1007" t="s">
        <v>65</v>
      </c>
      <c r="W1007" t="s">
        <v>38</v>
      </c>
      <c r="X1007" t="s">
        <v>38</v>
      </c>
      <c r="Y1007" t="s">
        <v>38</v>
      </c>
      <c r="Z1007" t="s">
        <v>65</v>
      </c>
      <c r="AA1007" t="s">
        <v>47</v>
      </c>
    </row>
    <row r="1008" spans="1:27" x14ac:dyDescent="0.25">
      <c r="A1008" t="s">
        <v>83</v>
      </c>
      <c r="B1008">
        <v>1</v>
      </c>
      <c r="C1008">
        <v>1</v>
      </c>
      <c r="D1008" t="s">
        <v>29</v>
      </c>
      <c r="E1008">
        <v>54</v>
      </c>
      <c r="F1008" t="str">
        <f t="shared" si="30"/>
        <v>50-64</v>
      </c>
      <c r="G1008" t="s">
        <v>169</v>
      </c>
      <c r="H1008" t="s">
        <v>106</v>
      </c>
      <c r="I1008" t="s">
        <v>176</v>
      </c>
      <c r="J1008" t="s">
        <v>41</v>
      </c>
      <c r="K1008" t="s">
        <v>42</v>
      </c>
      <c r="L1008" t="s">
        <v>71</v>
      </c>
      <c r="M1008" t="s">
        <v>31</v>
      </c>
      <c r="N1008" t="s">
        <v>51</v>
      </c>
      <c r="O1008" t="s">
        <v>104</v>
      </c>
      <c r="P1008" t="s">
        <v>53</v>
      </c>
      <c r="Q1008" t="s">
        <v>35</v>
      </c>
      <c r="R1008" t="s">
        <v>36</v>
      </c>
      <c r="S1008" t="s">
        <v>36</v>
      </c>
      <c r="T1008" t="s">
        <v>46</v>
      </c>
      <c r="U1008" t="s">
        <v>38</v>
      </c>
      <c r="V1008" t="s">
        <v>38</v>
      </c>
      <c r="W1008" t="s">
        <v>38</v>
      </c>
      <c r="X1008" t="s">
        <v>38</v>
      </c>
      <c r="Y1008" t="s">
        <v>38</v>
      </c>
      <c r="Z1008" t="s">
        <v>38</v>
      </c>
      <c r="AA1008" t="s">
        <v>47</v>
      </c>
    </row>
    <row r="1009" spans="1:29" x14ac:dyDescent="0.25">
      <c r="A1009">
        <f>COUNTIF(A2:A1008, "NA")</f>
        <v>0</v>
      </c>
      <c r="B1009">
        <f>COUNTIF(B2:B1008, "NA")</f>
        <v>0</v>
      </c>
      <c r="C1009">
        <f>COUNTIF(C2:C1008, "NA")</f>
        <v>0</v>
      </c>
      <c r="D1009">
        <f>COUNTIF(D2:D1008, "Yes")</f>
        <v>957</v>
      </c>
      <c r="E1009">
        <f t="shared" ref="E1009:AC1009" si="32">COUNTIF(E2:E1008, "NA")</f>
        <v>0</v>
      </c>
      <c r="G1009">
        <f t="shared" si="32"/>
        <v>0</v>
      </c>
      <c r="H1009">
        <f t="shared" si="32"/>
        <v>0</v>
      </c>
      <c r="J1009">
        <f t="shared" si="32"/>
        <v>0</v>
      </c>
      <c r="K1009">
        <f t="shared" si="32"/>
        <v>0</v>
      </c>
      <c r="L1009">
        <f>COUNTIF(L2:L1008, "Democratic")</f>
        <v>810</v>
      </c>
      <c r="M1009">
        <f t="shared" si="32"/>
        <v>0</v>
      </c>
      <c r="N1009">
        <f t="shared" si="32"/>
        <v>0</v>
      </c>
      <c r="O1009">
        <f t="shared" si="32"/>
        <v>0</v>
      </c>
      <c r="P1009">
        <f t="shared" si="32"/>
        <v>0</v>
      </c>
      <c r="Q1009">
        <f t="shared" si="32"/>
        <v>0</v>
      </c>
      <c r="R1009">
        <f t="shared" si="32"/>
        <v>0</v>
      </c>
      <c r="S1009">
        <f t="shared" si="32"/>
        <v>0</v>
      </c>
      <c r="T1009">
        <f t="shared" si="32"/>
        <v>0</v>
      </c>
      <c r="U1009">
        <f t="shared" si="32"/>
        <v>0</v>
      </c>
      <c r="V1009">
        <f t="shared" si="32"/>
        <v>0</v>
      </c>
      <c r="W1009">
        <f t="shared" si="32"/>
        <v>0</v>
      </c>
      <c r="X1009">
        <f t="shared" si="32"/>
        <v>0</v>
      </c>
      <c r="Y1009">
        <f t="shared" si="32"/>
        <v>0</v>
      </c>
      <c r="Z1009">
        <f t="shared" si="32"/>
        <v>0</v>
      </c>
      <c r="AA1009">
        <f t="shared" si="32"/>
        <v>0</v>
      </c>
      <c r="AB1009">
        <f t="shared" si="32"/>
        <v>0</v>
      </c>
      <c r="AC1009">
        <f t="shared" si="32"/>
        <v>0</v>
      </c>
    </row>
    <row r="1010" spans="1:29" x14ac:dyDescent="0.25">
      <c r="A1010">
        <f>COUNTIF(A2:A1008, "NA") / COUNTA(A2:A1008)</f>
        <v>0</v>
      </c>
      <c r="B1010">
        <f t="shared" ref="B1010:AC1010" si="33">COUNTIF(B2:B1008, "NA") / COUNTA(B2:B1008)</f>
        <v>0</v>
      </c>
      <c r="C1010">
        <f t="shared" si="33"/>
        <v>0</v>
      </c>
      <c r="D1010">
        <f>COUNTIF(D2:D1008, "Yes") / COUNTA(D2:D1008)</f>
        <v>0.95034756703078449</v>
      </c>
      <c r="E1010">
        <f t="shared" si="33"/>
        <v>0</v>
      </c>
      <c r="G1010">
        <f t="shared" si="33"/>
        <v>0</v>
      </c>
      <c r="H1010">
        <f t="shared" si="33"/>
        <v>0</v>
      </c>
      <c r="J1010">
        <f t="shared" si="33"/>
        <v>0</v>
      </c>
      <c r="K1010">
        <f t="shared" si="33"/>
        <v>0</v>
      </c>
      <c r="L1010">
        <f>COUNTIF(L2:L1008, "Democratic") / COUNTA(L2:L1008)</f>
        <v>0.80436941410129092</v>
      </c>
      <c r="M1010">
        <f t="shared" si="33"/>
        <v>0</v>
      </c>
      <c r="N1010">
        <f t="shared" si="33"/>
        <v>0</v>
      </c>
      <c r="O1010">
        <f t="shared" si="33"/>
        <v>0</v>
      </c>
      <c r="P1010">
        <f t="shared" si="33"/>
        <v>0</v>
      </c>
      <c r="Q1010">
        <f t="shared" si="33"/>
        <v>0</v>
      </c>
      <c r="R1010">
        <f t="shared" si="33"/>
        <v>0</v>
      </c>
      <c r="S1010">
        <f t="shared" si="33"/>
        <v>0</v>
      </c>
      <c r="T1010">
        <f t="shared" si="33"/>
        <v>0</v>
      </c>
      <c r="U1010">
        <f t="shared" si="33"/>
        <v>0</v>
      </c>
      <c r="V1010">
        <f t="shared" si="33"/>
        <v>0</v>
      </c>
      <c r="W1010">
        <f t="shared" si="33"/>
        <v>0</v>
      </c>
      <c r="X1010">
        <f t="shared" si="33"/>
        <v>0</v>
      </c>
      <c r="Y1010">
        <f t="shared" si="33"/>
        <v>0</v>
      </c>
      <c r="Z1010">
        <f t="shared" si="33"/>
        <v>0</v>
      </c>
      <c r="AA1010">
        <f t="shared" si="33"/>
        <v>0</v>
      </c>
      <c r="AB1010" t="e">
        <f t="shared" si="33"/>
        <v>#DIV/0!</v>
      </c>
      <c r="AC1010" t="e">
        <f t="shared" si="33"/>
        <v>#DIV/0!</v>
      </c>
    </row>
    <row r="1011" spans="1:29" x14ac:dyDescent="0.25">
      <c r="A1011" t="s">
        <v>167</v>
      </c>
      <c r="B1011" cm="1">
        <f t="array" ref="B1011">MEDIAN(IF(B2:B1008 &lt;&gt; "Refused", B2:B1008))</f>
        <v>2</v>
      </c>
      <c r="C1011" cm="1">
        <f t="array" ref="C1011">MEDIAN(IF(C2:C1008 &lt;&gt; "Refused", C2:C1008))</f>
        <v>2</v>
      </c>
      <c r="E1011" cm="1">
        <f t="array" ref="E1011">MEDIAN(IF(E2:E1008 &lt;&gt; "Refused", E2:E1008))</f>
        <v>49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bookType xmlns="6c787d23-ab98-4a56-8381-814433210a0b" xsi:nil="true"/>
    <Invited_Teachers xmlns="6c787d23-ab98-4a56-8381-814433210a0b" xsi:nil="true"/>
    <Owner xmlns="6c787d23-ab98-4a56-8381-814433210a0b">
      <UserInfo>
        <DisplayName/>
        <AccountId xsi:nil="true"/>
        <AccountType/>
      </UserInfo>
    </Owner>
    <FolderType xmlns="6c787d23-ab98-4a56-8381-814433210a0b" xsi:nil="true"/>
    <CultureName xmlns="6c787d23-ab98-4a56-8381-814433210a0b" xsi:nil="true"/>
    <Distribution_Groups xmlns="6c787d23-ab98-4a56-8381-814433210a0b" xsi:nil="true"/>
    <AppVersion xmlns="6c787d23-ab98-4a56-8381-814433210a0b" xsi:nil="true"/>
    <Invited_Students xmlns="6c787d23-ab98-4a56-8381-814433210a0b" xsi:nil="true"/>
    <Teachers xmlns="6c787d23-ab98-4a56-8381-814433210a0b">
      <UserInfo>
        <DisplayName/>
        <AccountId xsi:nil="true"/>
        <AccountType/>
      </UserInfo>
    </Teachers>
    <Student_Groups xmlns="6c787d23-ab98-4a56-8381-814433210a0b">
      <UserInfo>
        <DisplayName/>
        <AccountId xsi:nil="true"/>
        <AccountType/>
      </UserInfo>
    </Student_Groups>
    <Templates xmlns="6c787d23-ab98-4a56-8381-814433210a0b" xsi:nil="true"/>
    <Math_Settings xmlns="6c787d23-ab98-4a56-8381-814433210a0b" xsi:nil="true"/>
    <DefaultSectionNames xmlns="6c787d23-ab98-4a56-8381-814433210a0b" xsi:nil="true"/>
    <TeamsChannelId xmlns="6c787d23-ab98-4a56-8381-814433210a0b" xsi:nil="true"/>
    <IsNotebookLocked xmlns="6c787d23-ab98-4a56-8381-814433210a0b" xsi:nil="true"/>
    <Students xmlns="6c787d23-ab98-4a56-8381-814433210a0b">
      <UserInfo>
        <DisplayName/>
        <AccountId xsi:nil="true"/>
        <AccountType/>
      </UserInfo>
    </Students>
    <Self_Registration_Enabled xmlns="6c787d23-ab98-4a56-8381-814433210a0b" xsi:nil="true"/>
    <Has_Teacher_Only_SectionGroup xmlns="6c787d23-ab98-4a56-8381-814433210a0b" xsi:nil="true"/>
    <Is_Collaboration_Space_Locked xmlns="6c787d23-ab98-4a56-8381-814433210a0b" xsi:nil="true"/>
    <LMS_Mappings xmlns="6c787d23-ab98-4a56-8381-814433210a0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1C64F29C4CBF448ED422E6D127CC95" ma:contentTypeVersion="34" ma:contentTypeDescription="Create a new document." ma:contentTypeScope="" ma:versionID="3bfaa477ee673a274355f89662572386">
  <xsd:schema xmlns:xsd="http://www.w3.org/2001/XMLSchema" xmlns:xs="http://www.w3.org/2001/XMLSchema" xmlns:p="http://schemas.microsoft.com/office/2006/metadata/properties" xmlns:ns3="6c787d23-ab98-4a56-8381-814433210a0b" xmlns:ns4="86033ac6-1c6d-44be-8230-9e2c14bdb293" targetNamespace="http://schemas.microsoft.com/office/2006/metadata/properties" ma:root="true" ma:fieldsID="a263026cd964da41fb7c78b5731cb22d" ns3:_="" ns4:_="">
    <xsd:import namespace="6c787d23-ab98-4a56-8381-814433210a0b"/>
    <xsd:import namespace="86033ac6-1c6d-44be-8230-9e2c14bdb29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NotebookType" minOccurs="0"/>
                <xsd:element ref="ns3:FolderType" minOccurs="0"/>
                <xsd:element ref="ns3:Owner" minOccurs="0"/>
                <xsd:element ref="ns3:DefaultSectionNames" minOccurs="0"/>
                <xsd:element ref="ns3:Templates" minOccurs="0"/>
                <xsd:element ref="ns3:CultureName" minOccurs="0"/>
                <xsd:element ref="ns3:AppVersion"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TeamsChannelId" minOccurs="0"/>
                <xsd:element ref="ns3:Math_Settings" minOccurs="0"/>
                <xsd:element ref="ns3:Distribution_Groups" minOccurs="0"/>
                <xsd:element ref="ns3:LMS_Mappings" minOccurs="0"/>
                <xsd:element ref="ns3:IsNotebookLocked"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787d23-ab98-4a56-8381-814433210a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NotebookType" ma:index="13" nillable="true" ma:displayName="Notebook Type" ma:internalName="NotebookType">
      <xsd:simpleType>
        <xsd:restriction base="dms:Text"/>
      </xsd:simpleType>
    </xsd:element>
    <xsd:element name="FolderType" ma:index="14" nillable="true" ma:displayName="Folder Type" ma:internalName="FolderType">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6" nillable="true" ma:displayName="Default Section Names" ma:internalName="DefaultSectionNames">
      <xsd:simpleType>
        <xsd:restriction base="dms:Note">
          <xsd:maxLength value="255"/>
        </xsd:restriction>
      </xsd:simpleType>
    </xsd:element>
    <xsd:element name="Templates" ma:index="17" nillable="true" ma:displayName="Templates" ma:internalName="Templates">
      <xsd:simpleType>
        <xsd:restriction base="dms:Note">
          <xsd:maxLength value="255"/>
        </xsd:restriction>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chers" ma:index="2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3" nillable="true" ma:displayName="Invited Teachers" ma:internalName="Invited_Teachers">
      <xsd:simpleType>
        <xsd:restriction base="dms:Note">
          <xsd:maxLength value="255"/>
        </xsd:restriction>
      </xsd:simpleType>
    </xsd:element>
    <xsd:element name="Invited_Students" ma:index="24" nillable="true" ma:displayName="Invited Students" ma:internalName="Invited_Students">
      <xsd:simpleType>
        <xsd:restriction base="dms:Note">
          <xsd:maxLength value="255"/>
        </xsd:restriction>
      </xsd:simpleType>
    </xsd:element>
    <xsd:element name="Self_Registration_Enabled" ma:index="25" nillable="true" ma:displayName="Self Registration Enabled" ma:internalName="Self_Registration_Enabled">
      <xsd:simpleType>
        <xsd:restriction base="dms:Boolean"/>
      </xsd:simpleType>
    </xsd:element>
    <xsd:element name="Has_Teacher_Only_SectionGroup" ma:index="26" nillable="true" ma:displayName="Has Teacher Only SectionGroup" ma:internalName="Has_Teacher_Only_SectionGroup">
      <xsd:simpleType>
        <xsd:restriction base="dms:Boolean"/>
      </xsd:simpleType>
    </xsd:element>
    <xsd:element name="Is_Collaboration_Space_Locked" ma:index="27" nillable="true" ma:displayName="Is Collaboration Space Locked" ma:internalName="Is_Collaboration_Space_Locked">
      <xsd:simpleType>
        <xsd:restriction base="dms:Boolean"/>
      </xsd:simpleType>
    </xsd:element>
    <xsd:element name="MediaServiceOCR" ma:index="31" nillable="true" ma:displayName="MediaServiceOCR" ma:internalName="MediaServiceOCR" ma:readOnly="true">
      <xsd:simpleType>
        <xsd:restriction base="dms:Note">
          <xsd:maxLength value="255"/>
        </xsd:restriction>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TeamsChannelId" ma:index="36" nillable="true" ma:displayName="Teams Channel Id" ma:internalName="TeamsChannelId">
      <xsd:simpleType>
        <xsd:restriction base="dms:Text"/>
      </xsd:simpleType>
    </xsd:element>
    <xsd:element name="Math_Settings" ma:index="37" nillable="true" ma:displayName="Math Settings" ma:internalName="Math_Settings">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element name="IsNotebookLocked" ma:index="40" nillable="true" ma:displayName="Is Notebook Locked" ma:internalName="IsNotebookLocked">
      <xsd:simpleType>
        <xsd:restriction base="dms:Boolean"/>
      </xsd:simpleType>
    </xsd:element>
    <xsd:element name="MediaLengthInSeconds" ma:index="4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033ac6-1c6d-44be-8230-9e2c14bdb293"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E39AB6-8084-4AC6-9CFB-58E651691A74}">
  <ds:schemaRefs>
    <ds:schemaRef ds:uri="86033ac6-1c6d-44be-8230-9e2c14bdb293"/>
    <ds:schemaRef ds:uri="http://www.w3.org/XML/1998/namespace"/>
    <ds:schemaRef ds:uri="http://purl.org/dc/elements/1.1/"/>
    <ds:schemaRef ds:uri="6c787d23-ab98-4a56-8381-814433210a0b"/>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E4B7602-9D54-4B3B-86A7-53AD14CA6602}">
  <ds:schemaRefs>
    <ds:schemaRef ds:uri="http://schemas.microsoft.com/sharepoint/v3/contenttype/forms"/>
  </ds:schemaRefs>
</ds:datastoreItem>
</file>

<file path=customXml/itemProps3.xml><?xml version="1.0" encoding="utf-8"?>
<ds:datastoreItem xmlns:ds="http://schemas.openxmlformats.org/officeDocument/2006/customXml" ds:itemID="{AB18B51E-0EB4-4750-83D2-773E6CE1C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787d23-ab98-4a56-8381-814433210a0b"/>
    <ds:schemaRef ds:uri="86033ac6-1c6d-44be-8230-9e2c14bdb2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0de1992-07c6-480f-a318-a1afcba03983}" enabled="0" method="" siteId="{70de1992-07c6-480f-a318-a1afcba0398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Imputing Data Findings</vt:lpstr>
      <vt:lpstr>Age and Q3b</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Levent Bulut</dc:creator>
  <cp:lastModifiedBy>Aman Gill</cp:lastModifiedBy>
  <dcterms:created xsi:type="dcterms:W3CDTF">2021-06-04T16:19:38Z</dcterms:created>
  <dcterms:modified xsi:type="dcterms:W3CDTF">2024-09-27T04:24:45Z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0x010100401C64F29C4CBF448ED422E6D127CC95</vt:lpwstr>
  </property>
</Properties>
</file>