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gupta/Desktop/CS-513/final_test/"/>
    </mc:Choice>
  </mc:AlternateContent>
  <xr:revisionPtr revIDLastSave="0" documentId="13_ncr:1_{386BE87D-08E0-3245-A374-8C5532E26AA8}" xr6:coauthVersionLast="47" xr6:coauthVersionMax="47" xr10:uidLastSave="{00000000-0000-0000-0000-000000000000}"/>
  <bookViews>
    <workbookView xWindow="0" yWindow="740" windowWidth="19420" windowHeight="10300" xr2:uid="{A6ED7C20-7BEC-49E5-97A7-D963F63B0B55}"/>
  </bookViews>
  <sheets>
    <sheet name="C4.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46" i="1"/>
  <c r="G46" i="1" s="1"/>
  <c r="I46" i="1" s="1"/>
  <c r="F45" i="1"/>
  <c r="F44" i="1"/>
  <c r="F43" i="1"/>
  <c r="F42" i="1"/>
  <c r="F41" i="1"/>
  <c r="F40" i="1"/>
  <c r="F39" i="1"/>
  <c r="F38" i="1"/>
  <c r="F37" i="1"/>
  <c r="G37" i="1" s="1"/>
  <c r="I37" i="1" s="1"/>
  <c r="E33" i="1"/>
  <c r="F33" i="1" s="1"/>
  <c r="E31" i="1"/>
  <c r="F31" i="1" s="1"/>
  <c r="F17" i="1"/>
  <c r="E17" i="1"/>
  <c r="D17" i="1"/>
  <c r="G16" i="1"/>
  <c r="G15" i="1"/>
  <c r="G14" i="1"/>
  <c r="H13" i="1"/>
  <c r="E35" i="1" s="1"/>
  <c r="F35" i="1" s="1"/>
  <c r="G13" i="1"/>
  <c r="G12" i="1"/>
  <c r="G11" i="1"/>
  <c r="G10" i="1"/>
  <c r="H9" i="1"/>
  <c r="E32" i="1" s="1"/>
  <c r="F32" i="1" s="1"/>
  <c r="G9" i="1"/>
  <c r="G8" i="1"/>
  <c r="G7" i="1"/>
  <c r="G6" i="1"/>
  <c r="H5" i="1"/>
  <c r="E30" i="1" s="1"/>
  <c r="F30" i="1" s="1"/>
  <c r="G5" i="1"/>
  <c r="G17" i="1" s="1"/>
  <c r="G40" i="1" l="1"/>
  <c r="I40" i="1" s="1"/>
  <c r="G43" i="1"/>
  <c r="I43" i="1" s="1"/>
  <c r="G31" i="1"/>
  <c r="D21" i="1"/>
  <c r="E21" i="1" s="1"/>
  <c r="D22" i="1"/>
  <c r="E22" i="1" s="1"/>
  <c r="D20" i="1"/>
  <c r="E20" i="1" s="1"/>
  <c r="E23" i="1" s="1"/>
  <c r="H28" i="1"/>
  <c r="J37" i="1"/>
  <c r="E36" i="1"/>
  <c r="F36" i="1" s="1"/>
  <c r="H34" i="1"/>
  <c r="E34" i="1"/>
  <c r="F34" i="1" s="1"/>
  <c r="H31" i="1"/>
  <c r="E29" i="1"/>
  <c r="E28" i="1"/>
  <c r="F28" i="1" s="1"/>
  <c r="G28" i="1" s="1"/>
  <c r="I28" i="1" s="1"/>
  <c r="K37" i="1" l="1"/>
  <c r="G34" i="1"/>
  <c r="I34" i="1" s="1"/>
  <c r="I31" i="1"/>
  <c r="J28" i="1" s="1"/>
  <c r="K28" i="1" s="1"/>
</calcChain>
</file>

<file path=xl/sharedStrings.xml><?xml version="1.0" encoding="utf-8"?>
<sst xmlns="http://schemas.openxmlformats.org/spreadsheetml/2006/main" count="76" uniqueCount="35">
  <si>
    <t>Q - 6</t>
  </si>
  <si>
    <t>Dist_to_work</t>
  </si>
  <si>
    <t>Age_cat</t>
  </si>
  <si>
    <t>Abs_low</t>
  </si>
  <si>
    <t>Abs_Med</t>
  </si>
  <si>
    <t>Abs_High</t>
  </si>
  <si>
    <t>Total</t>
  </si>
  <si>
    <t>Dist_low (Total : 13)</t>
  </si>
  <si>
    <t>Age_Very_young</t>
  </si>
  <si>
    <t>Age_Young</t>
  </si>
  <si>
    <t>Age_Middle_Age</t>
  </si>
  <si>
    <t>C4.5 Formula</t>
  </si>
  <si>
    <t>Age_higher</t>
  </si>
  <si>
    <t>Dist_Med (Total : 26)</t>
  </si>
  <si>
    <t>Dist_High (Total : 17)</t>
  </si>
  <si>
    <t>SUM</t>
  </si>
  <si>
    <t>Total Entropy</t>
  </si>
  <si>
    <t>Pj</t>
  </si>
  <si>
    <t xml:space="preserve"> - (Pj* log(Pj)</t>
  </si>
  <si>
    <t>Sum Total</t>
  </si>
  <si>
    <t>ENTROPY</t>
  </si>
  <si>
    <t>level 1</t>
  </si>
  <si>
    <t>Variable</t>
  </si>
  <si>
    <t>Variable Levels</t>
  </si>
  <si>
    <t>Addictions</t>
  </si>
  <si>
    <t>Row Total</t>
  </si>
  <si>
    <t>Percent</t>
  </si>
  <si>
    <t xml:space="preserve">Pct * Row total </t>
  </si>
  <si>
    <t>Net Gain</t>
  </si>
  <si>
    <t>Dist_low</t>
  </si>
  <si>
    <t>Dist_Med</t>
  </si>
  <si>
    <t>Dist_High</t>
  </si>
  <si>
    <t>Name: </t>
  </si>
  <si>
    <t>Aman Gupta</t>
  </si>
  <si>
    <t>CWID: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</si>
</sst>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(* #,##0.000_);_(* \(#,##0.000\);_(* &quot;-&quot;??_);_(@_)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4" borderId="5" xfId="0" quotePrefix="1" applyFont="1" applyFill="1" applyBorder="1" applyAlignment="1">
      <alignment horizontal="left" vertical="center"/>
    </xf>
    <xf numFmtId="165" fontId="0" fillId="4" borderId="5" xfId="1" applyNumberFormat="1" applyFont="1" applyFill="1" applyBorder="1" applyAlignment="1">
      <alignment horizontal="left" vertical="center"/>
    </xf>
    <xf numFmtId="165" fontId="2" fillId="4" borderId="5" xfId="0" applyNumberFormat="1" applyFont="1" applyFill="1" applyBorder="1" applyAlignment="1">
      <alignment horizontal="left" vertical="center"/>
    </xf>
    <xf numFmtId="0" fontId="2" fillId="0" borderId="0" xfId="0" applyFont="1"/>
    <xf numFmtId="0" fontId="2" fillId="4" borderId="0" xfId="0" applyFont="1" applyFill="1" applyAlignment="1">
      <alignment horizontal="left" vertical="center"/>
    </xf>
    <xf numFmtId="165" fontId="2" fillId="4" borderId="0" xfId="0" applyNumberFormat="1" applyFont="1" applyFill="1" applyAlignment="1">
      <alignment horizontal="left" vertical="center"/>
    </xf>
    <xf numFmtId="0" fontId="2" fillId="3" borderId="14" xfId="0" applyFont="1" applyFill="1" applyBorder="1"/>
    <xf numFmtId="0" fontId="2" fillId="3" borderId="14" xfId="0" applyFont="1" applyFill="1" applyBorder="1" applyAlignment="1">
      <alignment horizontal="center"/>
    </xf>
    <xf numFmtId="0" fontId="2" fillId="3" borderId="15" xfId="0" quotePrefix="1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166" fontId="0" fillId="4" borderId="5" xfId="0" applyNumberFormat="1" applyFill="1" applyBorder="1" applyAlignment="1">
      <alignment horizontal="center"/>
    </xf>
    <xf numFmtId="166" fontId="0" fillId="0" borderId="0" xfId="0" applyNumberFormat="1" applyAlignment="1">
      <alignment horizontal="left" vertical="center"/>
    </xf>
    <xf numFmtId="165" fontId="0" fillId="4" borderId="28" xfId="0" applyNumberFormat="1" applyFill="1" applyBorder="1" applyAlignment="1">
      <alignment horizontal="center" vertical="center"/>
    </xf>
    <xf numFmtId="165" fontId="0" fillId="4" borderId="29" xfId="0" applyNumberFormat="1" applyFill="1" applyBorder="1" applyAlignment="1">
      <alignment horizontal="center" vertical="center"/>
    </xf>
    <xf numFmtId="165" fontId="0" fillId="4" borderId="32" xfId="0" applyNumberFormat="1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166" fontId="0" fillId="4" borderId="19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6" fontId="0" fillId="4" borderId="25" xfId="0" applyNumberFormat="1" applyFill="1" applyBorder="1" applyAlignment="1">
      <alignment horizontal="center" vertical="center"/>
    </xf>
    <xf numFmtId="166" fontId="0" fillId="4" borderId="9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166" fontId="0" fillId="4" borderId="20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65" fontId="0" fillId="4" borderId="15" xfId="0" applyNumberFormat="1" applyFill="1" applyBorder="1" applyAlignment="1">
      <alignment horizontal="center" vertical="center"/>
    </xf>
    <xf numFmtId="165" fontId="0" fillId="4" borderId="2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5" fillId="0" borderId="0" xfId="0" applyFont="1"/>
    <xf numFmtId="0" fontId="4" fillId="0" borderId="0" xfId="0" applyFont="1"/>
  </cellXfs>
  <cellStyles count="2">
    <cellStyle name="Comma" xfId="1" builtinId="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127000</xdr:colOff>
          <xdr:row>8</xdr:row>
          <xdr:rowOff>0</xdr:rowOff>
        </xdr:from>
        <xdr:to>
          <xdr:col>11</xdr:col>
          <xdr:colOff>520700</xdr:colOff>
          <xdr:row>9</xdr:row>
          <xdr:rowOff>88900</xdr:rowOff>
        </xdr:to>
        <xdr:sp macro="" textlink="">
          <xdr:nvSpPr>
            <xdr:cNvPr id="1025" name="Object 1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DFD590-C18E-4401-A2DB-E70CA2CF2A07}" name="Table1" displayName="Table1" ref="B4:G17" totalsRowShown="0" headerRowDxfId="8" dataDxfId="7" tableBorderDxfId="6">
  <autoFilter ref="B4:G17" xr:uid="{5ADFD590-C18E-4401-A2DB-E70CA2CF2A07}"/>
  <tableColumns count="6">
    <tableColumn id="1" xr3:uid="{EFFFE5D0-AC1C-40DB-9441-8967ED9B6D32}" name="Dist_to_work" dataDxfId="5"/>
    <tableColumn id="6" xr3:uid="{42B6D713-64A6-46D3-88E7-601D7C529CF8}" name="Age_cat" dataDxfId="4"/>
    <tableColumn id="2" xr3:uid="{F9D305DC-5D9E-4BB5-BD38-0F1F4AF4B63F}" name="Abs_low" dataDxfId="3"/>
    <tableColumn id="3" xr3:uid="{AA96DB64-D198-4E31-9508-5FD1448F1B88}" name="Abs_Med" dataDxfId="2"/>
    <tableColumn id="4" xr3:uid="{BE36A29E-1113-4FFD-A1FB-5602B3FE8A35}" name="Abs_High" dataDxfId="1"/>
    <tableColumn id="5" xr3:uid="{683F4297-9226-43F2-B22F-C317FD56B28D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67A0-E60A-4867-A010-653E59AD8907}">
  <dimension ref="A1:P50"/>
  <sheetViews>
    <sheetView tabSelected="1" workbookViewId="0">
      <selection activeCell="I8" sqref="I8"/>
    </sheetView>
  </sheetViews>
  <sheetFormatPr baseColWidth="10" defaultColWidth="8.83203125" defaultRowHeight="15" x14ac:dyDescent="0.2"/>
  <cols>
    <col min="1" max="1" width="9.6640625" style="2" customWidth="1"/>
    <col min="2" max="2" width="14.1640625" style="2" customWidth="1"/>
    <col min="3" max="3" width="15" style="2" bestFit="1" customWidth="1"/>
    <col min="4" max="4" width="12.33203125" style="2" bestFit="1" customWidth="1"/>
    <col min="5" max="5" width="10.83203125" style="2" customWidth="1"/>
    <col min="6" max="6" width="12.33203125" style="2" bestFit="1" customWidth="1"/>
    <col min="7" max="7" width="12" style="2" bestFit="1" customWidth="1"/>
    <col min="8" max="8" width="13.1640625" style="2" customWidth="1"/>
    <col min="9" max="9" width="14.5" style="2" bestFit="1" customWidth="1"/>
    <col min="10" max="10" width="12.1640625" style="2" bestFit="1" customWidth="1"/>
    <col min="11" max="11" width="13.5" style="2" bestFit="1" customWidth="1"/>
    <col min="12" max="12" width="11.33203125" style="2" bestFit="1" customWidth="1"/>
    <col min="13" max="13" width="11.1640625" style="2" bestFit="1" customWidth="1"/>
    <col min="14" max="14" width="30.1640625" style="2" customWidth="1"/>
    <col min="15" max="16384" width="8.83203125" style="2"/>
  </cols>
  <sheetData>
    <row r="1" spans="1:16" ht="15" customHeight="1" x14ac:dyDescent="0.2">
      <c r="A1" s="1"/>
      <c r="B1" s="1"/>
      <c r="C1" s="1"/>
    </row>
    <row r="2" spans="1:16" ht="20" x14ac:dyDescent="0.15">
      <c r="A2" s="3" t="s">
        <v>0</v>
      </c>
      <c r="B2" s="72" t="s">
        <v>32</v>
      </c>
      <c r="C2" s="73" t="s">
        <v>33</v>
      </c>
      <c r="N2" s="4"/>
    </row>
    <row r="3" spans="1:16" ht="19" x14ac:dyDescent="0.15">
      <c r="A3" s="1"/>
      <c r="B3" s="72" t="s">
        <v>34</v>
      </c>
      <c r="C3" s="73">
        <v>20018346</v>
      </c>
      <c r="N3" s="4"/>
    </row>
    <row r="4" spans="1:16" ht="19" x14ac:dyDescent="0.2">
      <c r="A4" s="1"/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6" t="s">
        <v>6</v>
      </c>
      <c r="N4" s="4"/>
    </row>
    <row r="5" spans="1:16" ht="32" x14ac:dyDescent="0.2">
      <c r="A5" s="1"/>
      <c r="B5" s="7" t="s">
        <v>7</v>
      </c>
      <c r="C5" s="7" t="s">
        <v>8</v>
      </c>
      <c r="D5" s="8">
        <v>0</v>
      </c>
      <c r="E5" s="8">
        <v>0</v>
      </c>
      <c r="F5" s="8">
        <v>0</v>
      </c>
      <c r="G5" s="9">
        <f>SUM(D5:F5)</f>
        <v>0</v>
      </c>
      <c r="H5" s="67">
        <f>SUM(D5:F8)</f>
        <v>13</v>
      </c>
    </row>
    <row r="6" spans="1:16" ht="16" x14ac:dyDescent="0.2">
      <c r="B6" s="7"/>
      <c r="C6" s="7" t="s">
        <v>9</v>
      </c>
      <c r="D6" s="10">
        <v>2</v>
      </c>
      <c r="E6" s="10">
        <v>0</v>
      </c>
      <c r="F6" s="10">
        <v>3</v>
      </c>
      <c r="G6" s="9">
        <f>SUM(D6:F6)</f>
        <v>5</v>
      </c>
      <c r="H6" s="67"/>
    </row>
    <row r="7" spans="1:16" ht="16" x14ac:dyDescent="0.2">
      <c r="B7" s="7"/>
      <c r="C7" s="7" t="s">
        <v>10</v>
      </c>
      <c r="D7" s="10">
        <v>1</v>
      </c>
      <c r="E7" s="10">
        <v>0</v>
      </c>
      <c r="F7" s="10">
        <v>0</v>
      </c>
      <c r="G7" s="9">
        <f t="shared" ref="G7:G16" si="0">SUM(D7:F7)</f>
        <v>1</v>
      </c>
      <c r="H7" s="67"/>
      <c r="J7" s="68" t="s">
        <v>11</v>
      </c>
      <c r="K7" s="68"/>
      <c r="L7" s="68"/>
      <c r="M7" s="68"/>
    </row>
    <row r="8" spans="1:16" ht="16" x14ac:dyDescent="0.2">
      <c r="B8" s="11"/>
      <c r="C8" s="11" t="s">
        <v>12</v>
      </c>
      <c r="D8" s="10">
        <v>6</v>
      </c>
      <c r="E8" s="10">
        <v>0</v>
      </c>
      <c r="F8" s="10">
        <v>1</v>
      </c>
      <c r="G8" s="9">
        <f t="shared" si="0"/>
        <v>7</v>
      </c>
      <c r="H8" s="67"/>
      <c r="J8" s="12"/>
      <c r="K8" s="13"/>
      <c r="L8" s="13"/>
      <c r="M8" s="14"/>
    </row>
    <row r="9" spans="1:16" ht="32" x14ac:dyDescent="0.2">
      <c r="B9" s="15" t="s">
        <v>13</v>
      </c>
      <c r="C9" s="7" t="s">
        <v>8</v>
      </c>
      <c r="D9" s="10">
        <v>5</v>
      </c>
      <c r="E9" s="10">
        <v>1</v>
      </c>
      <c r="F9" s="10">
        <v>3</v>
      </c>
      <c r="G9" s="9">
        <f t="shared" si="0"/>
        <v>9</v>
      </c>
      <c r="H9" s="67">
        <f>SUM(D9:F12)</f>
        <v>26</v>
      </c>
      <c r="J9" s="16"/>
      <c r="K9" s="17"/>
      <c r="L9" s="17"/>
      <c r="M9" s="18"/>
    </row>
    <row r="10" spans="1:16" ht="16" x14ac:dyDescent="0.2">
      <c r="B10" s="7"/>
      <c r="C10" s="7" t="s">
        <v>9</v>
      </c>
      <c r="D10" s="10">
        <v>3</v>
      </c>
      <c r="E10" s="10">
        <v>1</v>
      </c>
      <c r="F10" s="10">
        <v>6</v>
      </c>
      <c r="G10" s="9">
        <f t="shared" si="0"/>
        <v>10</v>
      </c>
      <c r="H10" s="67"/>
      <c r="J10" s="16"/>
      <c r="K10" s="17"/>
      <c r="L10" s="17"/>
      <c r="M10" s="18"/>
    </row>
    <row r="11" spans="1:16" ht="16" x14ac:dyDescent="0.2">
      <c r="B11" s="7"/>
      <c r="C11" s="7" t="s">
        <v>10</v>
      </c>
      <c r="D11" s="10">
        <v>1</v>
      </c>
      <c r="E11" s="10">
        <v>0</v>
      </c>
      <c r="F11" s="10">
        <v>0</v>
      </c>
      <c r="G11" s="9">
        <f t="shared" si="0"/>
        <v>1</v>
      </c>
      <c r="H11" s="67"/>
      <c r="J11" s="19"/>
      <c r="K11" s="20"/>
      <c r="L11" s="20"/>
      <c r="M11" s="21"/>
    </row>
    <row r="12" spans="1:16" ht="16" x14ac:dyDescent="0.2">
      <c r="B12" s="11"/>
      <c r="C12" s="11" t="s">
        <v>12</v>
      </c>
      <c r="D12" s="10">
        <v>2</v>
      </c>
      <c r="E12" s="10">
        <v>0</v>
      </c>
      <c r="F12" s="10">
        <v>4</v>
      </c>
      <c r="G12" s="9">
        <f t="shared" si="0"/>
        <v>6</v>
      </c>
      <c r="H12" s="67"/>
    </row>
    <row r="13" spans="1:16" ht="32" x14ac:dyDescent="0.2">
      <c r="B13" s="15" t="s">
        <v>14</v>
      </c>
      <c r="C13" s="7" t="s">
        <v>8</v>
      </c>
      <c r="D13" s="10">
        <v>0</v>
      </c>
      <c r="E13" s="10">
        <v>1</v>
      </c>
      <c r="F13" s="10">
        <v>3</v>
      </c>
      <c r="G13" s="9">
        <f t="shared" si="0"/>
        <v>4</v>
      </c>
      <c r="H13" s="67">
        <f>SUM(D13:F16)</f>
        <v>17</v>
      </c>
    </row>
    <row r="14" spans="1:16" ht="19" x14ac:dyDescent="0.2">
      <c r="B14" s="7"/>
      <c r="C14" s="7" t="s">
        <v>9</v>
      </c>
      <c r="D14" s="10">
        <v>0</v>
      </c>
      <c r="E14" s="10">
        <v>0</v>
      </c>
      <c r="F14" s="10">
        <v>0</v>
      </c>
      <c r="G14" s="9">
        <f t="shared" si="0"/>
        <v>0</v>
      </c>
      <c r="H14" s="67"/>
      <c r="P14" s="4"/>
    </row>
    <row r="15" spans="1:16" ht="19" x14ac:dyDescent="0.2">
      <c r="B15" s="7"/>
      <c r="C15" s="7" t="s">
        <v>10</v>
      </c>
      <c r="D15" s="10">
        <v>11</v>
      </c>
      <c r="E15" s="10">
        <v>1</v>
      </c>
      <c r="F15" s="10">
        <v>1</v>
      </c>
      <c r="G15" s="9">
        <f t="shared" si="0"/>
        <v>13</v>
      </c>
      <c r="H15" s="67"/>
      <c r="P15" s="4"/>
    </row>
    <row r="16" spans="1:16" ht="19" x14ac:dyDescent="0.2">
      <c r="B16" s="11"/>
      <c r="C16" s="11" t="s">
        <v>12</v>
      </c>
      <c r="D16" s="10">
        <v>0</v>
      </c>
      <c r="E16" s="10">
        <v>0</v>
      </c>
      <c r="F16" s="10">
        <v>0</v>
      </c>
      <c r="G16" s="9">
        <f t="shared" si="0"/>
        <v>0</v>
      </c>
      <c r="H16" s="67"/>
      <c r="P16" s="4"/>
    </row>
    <row r="17" spans="2:16" ht="19" x14ac:dyDescent="0.2">
      <c r="B17" s="7"/>
      <c r="C17" s="22" t="s">
        <v>15</v>
      </c>
      <c r="D17" s="23">
        <f>SUM(D5:D16)</f>
        <v>31</v>
      </c>
      <c r="E17" s="23">
        <f>SUM(E5:E16)</f>
        <v>4</v>
      </c>
      <c r="F17" s="23">
        <f>SUM(F5:F16)</f>
        <v>21</v>
      </c>
      <c r="G17" s="9">
        <f>SUM(G5:G16)</f>
        <v>56</v>
      </c>
      <c r="P17" s="4"/>
    </row>
    <row r="18" spans="2:16" ht="19" x14ac:dyDescent="0.2">
      <c r="C18" s="22"/>
      <c r="D18" s="24"/>
      <c r="E18" s="24"/>
      <c r="F18" s="24"/>
      <c r="G18" s="24"/>
      <c r="P18" s="4"/>
    </row>
    <row r="19" spans="2:16" ht="19" x14ac:dyDescent="0.2">
      <c r="B19" s="69" t="s">
        <v>16</v>
      </c>
      <c r="C19" s="25"/>
      <c r="D19" s="26" t="s">
        <v>17</v>
      </c>
      <c r="E19" s="27" t="s">
        <v>18</v>
      </c>
      <c r="F19" s="24"/>
      <c r="G19" s="24"/>
      <c r="P19" s="4"/>
    </row>
    <row r="20" spans="2:16" ht="19" x14ac:dyDescent="0.2">
      <c r="B20" s="70"/>
      <c r="C20" s="25" t="s">
        <v>3</v>
      </c>
      <c r="D20" s="28">
        <f>D17/G17</f>
        <v>0.5535714285714286</v>
      </c>
      <c r="E20" s="28">
        <f>-D20*LOG(D20,2)</f>
        <v>0.47228423146058207</v>
      </c>
      <c r="F20" s="24"/>
      <c r="G20" s="24"/>
      <c r="P20" s="4"/>
    </row>
    <row r="21" spans="2:16" x14ac:dyDescent="0.2">
      <c r="B21" s="70"/>
      <c r="C21" s="25" t="s">
        <v>4</v>
      </c>
      <c r="D21" s="28">
        <f>E17/G17</f>
        <v>7.1428571428571425E-2</v>
      </c>
      <c r="E21" s="28">
        <f t="shared" ref="E21:E22" si="1">-D21*LOG(D21,2)</f>
        <v>0.27195392300411458</v>
      </c>
      <c r="F21" s="24"/>
      <c r="G21" s="24"/>
    </row>
    <row r="22" spans="2:16" x14ac:dyDescent="0.2">
      <c r="B22" s="70"/>
      <c r="C22" s="25" t="s">
        <v>5</v>
      </c>
      <c r="D22" s="28">
        <f>F17/G17</f>
        <v>0.375</v>
      </c>
      <c r="E22" s="28">
        <f t="shared" si="1"/>
        <v>0.53063906222956636</v>
      </c>
      <c r="F22" s="24"/>
      <c r="G22" s="24"/>
    </row>
    <row r="23" spans="2:16" x14ac:dyDescent="0.2">
      <c r="B23" s="71"/>
      <c r="C23" s="26" t="s">
        <v>19</v>
      </c>
      <c r="D23" s="25"/>
      <c r="E23" s="29">
        <f>SUM(E20:E22)</f>
        <v>1.274877216694263</v>
      </c>
      <c r="F23" s="24"/>
      <c r="G23" s="24"/>
    </row>
    <row r="25" spans="2:16" x14ac:dyDescent="0.2">
      <c r="B25" s="30" t="s">
        <v>20</v>
      </c>
      <c r="C25" s="17" t="s">
        <v>21</v>
      </c>
      <c r="D25"/>
      <c r="E25"/>
      <c r="F25"/>
      <c r="G25"/>
    </row>
    <row r="26" spans="2:16" ht="16" thickBot="1" x14ac:dyDescent="0.25">
      <c r="B26"/>
      <c r="C26"/>
      <c r="D26"/>
      <c r="E26"/>
      <c r="F26"/>
      <c r="G26"/>
      <c r="J26" s="31"/>
      <c r="K26" s="31"/>
      <c r="L26" s="17"/>
      <c r="M26" s="32"/>
    </row>
    <row r="27" spans="2:16" ht="16" thickBot="1" x14ac:dyDescent="0.25">
      <c r="B27" s="33" t="s">
        <v>22</v>
      </c>
      <c r="C27" s="33" t="s">
        <v>23</v>
      </c>
      <c r="D27" s="34" t="s">
        <v>24</v>
      </c>
      <c r="E27" s="34" t="s">
        <v>17</v>
      </c>
      <c r="F27" s="35" t="s">
        <v>18</v>
      </c>
      <c r="G27" s="36" t="s">
        <v>25</v>
      </c>
      <c r="H27" s="36" t="s">
        <v>26</v>
      </c>
      <c r="I27" s="37" t="s">
        <v>27</v>
      </c>
      <c r="J27" s="38" t="s">
        <v>6</v>
      </c>
      <c r="K27" s="38" t="s">
        <v>28</v>
      </c>
    </row>
    <row r="28" spans="2:16" x14ac:dyDescent="0.2">
      <c r="B28" s="57" t="s">
        <v>1</v>
      </c>
      <c r="C28" s="61" t="s">
        <v>29</v>
      </c>
      <c r="D28" s="39" t="s">
        <v>3</v>
      </c>
      <c r="E28" s="39">
        <f>SUM(D5:D8)/H5</f>
        <v>0.69230769230769229</v>
      </c>
      <c r="F28" s="39">
        <f>-E28*LOG(E28,2)</f>
        <v>0.36727941925300145</v>
      </c>
      <c r="G28" s="47">
        <f>SUM(F28:F30)</f>
        <v>0.89049164021949134</v>
      </c>
      <c r="H28" s="47">
        <f>H5/G17</f>
        <v>0.23214285714285715</v>
      </c>
      <c r="I28" s="47">
        <f>G28*H28</f>
        <v>0.20672127362238193</v>
      </c>
      <c r="J28" s="63">
        <f>SUM(I28:I36)</f>
        <v>1.1975264348200503</v>
      </c>
      <c r="K28" s="65">
        <f>E23-J28</f>
        <v>7.7350781874212737E-2</v>
      </c>
    </row>
    <row r="29" spans="2:16" x14ac:dyDescent="0.2">
      <c r="B29" s="58"/>
      <c r="C29" s="45"/>
      <c r="D29" s="39" t="s">
        <v>4</v>
      </c>
      <c r="E29" s="39">
        <f>SUM(E5:E8)/H5</f>
        <v>0</v>
      </c>
      <c r="F29" s="39">
        <v>0</v>
      </c>
      <c r="G29" s="48"/>
      <c r="H29" s="48"/>
      <c r="I29" s="48"/>
      <c r="J29" s="64"/>
      <c r="K29" s="66"/>
    </row>
    <row r="30" spans="2:16" ht="16" thickBot="1" x14ac:dyDescent="0.25">
      <c r="B30" s="58"/>
      <c r="C30" s="62"/>
      <c r="D30" s="39" t="s">
        <v>5</v>
      </c>
      <c r="E30" s="39">
        <f>SUM(F5:F8)/H5</f>
        <v>0.30769230769230771</v>
      </c>
      <c r="F30" s="39">
        <f t="shared" ref="F30:F48" si="2">-E30*LOG(E30,2)</f>
        <v>0.52321222096648989</v>
      </c>
      <c r="G30" s="49"/>
      <c r="H30" s="49"/>
      <c r="I30" s="49"/>
      <c r="J30" s="64"/>
      <c r="K30" s="66"/>
    </row>
    <row r="31" spans="2:16" x14ac:dyDescent="0.2">
      <c r="B31" s="58"/>
      <c r="C31" s="44" t="s">
        <v>30</v>
      </c>
      <c r="D31" s="39" t="s">
        <v>3</v>
      </c>
      <c r="E31" s="39">
        <f>SUM(D9:D12)/H9</f>
        <v>0.42307692307692307</v>
      </c>
      <c r="F31" s="39">
        <f t="shared" si="2"/>
        <v>0.52504188825160547</v>
      </c>
      <c r="G31" s="47">
        <f>SUM(F31:F33)</f>
        <v>1.3096910973393818</v>
      </c>
      <c r="H31" s="47">
        <f>H9/G17</f>
        <v>0.4642857142857143</v>
      </c>
      <c r="I31" s="47">
        <f>G31*H31</f>
        <v>0.60807086662185583</v>
      </c>
      <c r="J31" s="64"/>
      <c r="K31" s="66"/>
    </row>
    <row r="32" spans="2:16" x14ac:dyDescent="0.2">
      <c r="B32" s="58"/>
      <c r="C32" s="45"/>
      <c r="D32" s="39" t="s">
        <v>4</v>
      </c>
      <c r="E32" s="39">
        <f>SUM(E9:E12)/H9</f>
        <v>7.6923076923076927E-2</v>
      </c>
      <c r="F32" s="39">
        <f t="shared" si="2"/>
        <v>0.28464920908777636</v>
      </c>
      <c r="G32" s="48"/>
      <c r="H32" s="48"/>
      <c r="I32" s="48"/>
      <c r="J32" s="64"/>
      <c r="K32" s="66"/>
    </row>
    <row r="33" spans="1:14" ht="16" thickBot="1" x14ac:dyDescent="0.25">
      <c r="A33" s="30"/>
      <c r="B33" s="58"/>
      <c r="C33" s="62"/>
      <c r="D33" s="39" t="s">
        <v>5</v>
      </c>
      <c r="E33" s="39">
        <f>SUM(F9:F12)/H9</f>
        <v>0.5</v>
      </c>
      <c r="F33" s="39">
        <f t="shared" si="2"/>
        <v>0.5</v>
      </c>
      <c r="G33" s="49"/>
      <c r="H33" s="49"/>
      <c r="I33" s="49"/>
      <c r="J33" s="64"/>
      <c r="K33" s="66"/>
    </row>
    <row r="34" spans="1:14" x14ac:dyDescent="0.2">
      <c r="A34"/>
      <c r="B34" s="58"/>
      <c r="C34" s="44" t="s">
        <v>31</v>
      </c>
      <c r="D34" s="39" t="s">
        <v>3</v>
      </c>
      <c r="E34" s="39">
        <f>SUM(D13:D16)/H13</f>
        <v>0.6470588235294118</v>
      </c>
      <c r="F34" s="39">
        <f t="shared" si="2"/>
        <v>0.40637314404373315</v>
      </c>
      <c r="G34" s="47">
        <f>SUM(F34:F36)</f>
        <v>1.2607717938967942</v>
      </c>
      <c r="H34" s="47">
        <f>H13/G17</f>
        <v>0.30357142857142855</v>
      </c>
      <c r="I34" s="47">
        <f>G34*H34</f>
        <v>0.38273429457581248</v>
      </c>
      <c r="J34" s="64"/>
      <c r="K34" s="66"/>
    </row>
    <row r="35" spans="1:14" x14ac:dyDescent="0.2">
      <c r="A35"/>
      <c r="B35" s="58"/>
      <c r="C35" s="45"/>
      <c r="D35" s="39" t="s">
        <v>4</v>
      </c>
      <c r="E35" s="39">
        <f>SUM(E13:E16)/H13</f>
        <v>0.11764705882352941</v>
      </c>
      <c r="F35" s="39">
        <f t="shared" si="2"/>
        <v>0.36323092250003997</v>
      </c>
      <c r="G35" s="48"/>
      <c r="H35" s="48"/>
      <c r="I35" s="48"/>
      <c r="J35" s="64"/>
      <c r="K35" s="66"/>
      <c r="N35" s="40"/>
    </row>
    <row r="36" spans="1:14" ht="16" thickBot="1" x14ac:dyDescent="0.25">
      <c r="A36"/>
      <c r="B36" s="58"/>
      <c r="C36" s="46"/>
      <c r="D36" s="39" t="s">
        <v>5</v>
      </c>
      <c r="E36" s="39">
        <f>SUM(F13:F16)/H13</f>
        <v>0.23529411764705882</v>
      </c>
      <c r="F36" s="39">
        <f t="shared" si="2"/>
        <v>0.49116772735302106</v>
      </c>
      <c r="G36" s="49"/>
      <c r="H36" s="49"/>
      <c r="I36" s="49"/>
      <c r="J36" s="64"/>
      <c r="K36" s="66"/>
    </row>
    <row r="37" spans="1:14" x14ac:dyDescent="0.2">
      <c r="A37"/>
      <c r="B37" s="57" t="s">
        <v>2</v>
      </c>
      <c r="C37" s="61" t="s">
        <v>8</v>
      </c>
      <c r="D37" s="39" t="s">
        <v>3</v>
      </c>
      <c r="E37" s="39">
        <v>0.38461538461538464</v>
      </c>
      <c r="F37" s="39">
        <f t="shared" si="2"/>
        <v>0.5301967781745115</v>
      </c>
      <c r="G37" s="47">
        <f t="shared" ref="G37" si="3">SUM(F37:F39)</f>
        <v>1.4604846813131116</v>
      </c>
      <c r="H37" s="47">
        <v>0.23214285714285715</v>
      </c>
      <c r="I37" s="47">
        <f>G37*H37</f>
        <v>0.33904108673340094</v>
      </c>
      <c r="J37" s="47">
        <f>SUM(I37:I48)</f>
        <v>1.0793645136334209</v>
      </c>
      <c r="K37" s="41">
        <f>E23-J37</f>
        <v>0.19551270306084212</v>
      </c>
    </row>
    <row r="38" spans="1:14" x14ac:dyDescent="0.2">
      <c r="A38"/>
      <c r="B38" s="58"/>
      <c r="C38" s="45"/>
      <c r="D38" s="39" t="s">
        <v>4</v>
      </c>
      <c r="E38" s="39">
        <v>0.15384615384615385</v>
      </c>
      <c r="F38" s="39">
        <f t="shared" si="2"/>
        <v>0.4154522643293988</v>
      </c>
      <c r="G38" s="48"/>
      <c r="H38" s="48"/>
      <c r="I38" s="48"/>
      <c r="J38" s="48"/>
      <c r="K38" s="42"/>
    </row>
    <row r="39" spans="1:14" ht="16" thickBot="1" x14ac:dyDescent="0.25">
      <c r="A39"/>
      <c r="B39" s="58"/>
      <c r="C39" s="62"/>
      <c r="D39" s="39" t="s">
        <v>5</v>
      </c>
      <c r="E39" s="39">
        <v>0.46153846153846156</v>
      </c>
      <c r="F39" s="39">
        <f t="shared" si="2"/>
        <v>0.51483563880920125</v>
      </c>
      <c r="G39" s="49"/>
      <c r="H39" s="53"/>
      <c r="I39" s="49"/>
      <c r="J39" s="48"/>
      <c r="K39" s="42"/>
    </row>
    <row r="40" spans="1:14" x14ac:dyDescent="0.2">
      <c r="A40"/>
      <c r="B40" s="58"/>
      <c r="C40" s="44" t="s">
        <v>9</v>
      </c>
      <c r="D40" s="39" t="s">
        <v>3</v>
      </c>
      <c r="E40" s="39">
        <v>0.33333333333333331</v>
      </c>
      <c r="F40" s="39">
        <f t="shared" si="2"/>
        <v>0.52832083357371873</v>
      </c>
      <c r="G40" s="47">
        <f t="shared" ref="G40" si="4">SUM(F40:F42)</f>
        <v>1.2309595631140104</v>
      </c>
      <c r="H40" s="50">
        <v>0.26785714285714285</v>
      </c>
      <c r="I40" s="47">
        <f>G40*H40</f>
        <v>0.32972131154839562</v>
      </c>
      <c r="J40" s="48"/>
      <c r="K40" s="42"/>
    </row>
    <row r="41" spans="1:14" x14ac:dyDescent="0.2">
      <c r="A41"/>
      <c r="B41" s="58"/>
      <c r="C41" s="45"/>
      <c r="D41" s="39" t="s">
        <v>4</v>
      </c>
      <c r="E41" s="39">
        <v>6.6666666666666666E-2</v>
      </c>
      <c r="F41" s="39">
        <f t="shared" si="2"/>
        <v>0.26045937304056793</v>
      </c>
      <c r="G41" s="48"/>
      <c r="H41" s="48"/>
      <c r="I41" s="48"/>
      <c r="J41" s="48"/>
      <c r="K41" s="42"/>
      <c r="N41" s="40"/>
    </row>
    <row r="42" spans="1:14" ht="16" thickBot="1" x14ac:dyDescent="0.25">
      <c r="A42"/>
      <c r="B42" s="58"/>
      <c r="C42" s="46"/>
      <c r="D42" s="39" t="s">
        <v>5</v>
      </c>
      <c r="E42" s="39">
        <v>0.6</v>
      </c>
      <c r="F42" s="39">
        <f t="shared" si="2"/>
        <v>0.44217935649972373</v>
      </c>
      <c r="G42" s="49"/>
      <c r="H42" s="49"/>
      <c r="I42" s="49"/>
      <c r="J42" s="48"/>
      <c r="K42" s="42"/>
    </row>
    <row r="43" spans="1:14" x14ac:dyDescent="0.2">
      <c r="A43"/>
      <c r="B43" s="58"/>
      <c r="C43" s="51" t="s">
        <v>10</v>
      </c>
      <c r="D43" s="39" t="s">
        <v>3</v>
      </c>
      <c r="E43" s="39">
        <v>0.8666666666666667</v>
      </c>
      <c r="F43" s="39">
        <f t="shared" si="2"/>
        <v>0.17892409380510282</v>
      </c>
      <c r="G43" s="47">
        <f t="shared" ref="G43" si="5">SUM(F43:F45)</f>
        <v>0.69984283988623863</v>
      </c>
      <c r="H43" s="47">
        <v>0.26785714285714285</v>
      </c>
      <c r="I43" s="47">
        <f>G43*H43</f>
        <v>0.18745790354095676</v>
      </c>
      <c r="J43" s="48"/>
      <c r="K43" s="42"/>
    </row>
    <row r="44" spans="1:14" x14ac:dyDescent="0.2">
      <c r="A44"/>
      <c r="B44" s="58"/>
      <c r="C44" s="52"/>
      <c r="D44" s="39" t="s">
        <v>4</v>
      </c>
      <c r="E44" s="39">
        <v>6.6666666666666666E-2</v>
      </c>
      <c r="F44" s="39">
        <f t="shared" si="2"/>
        <v>0.26045937304056793</v>
      </c>
      <c r="G44" s="48"/>
      <c r="H44" s="48"/>
      <c r="I44" s="48"/>
      <c r="J44" s="48"/>
      <c r="K44" s="42"/>
    </row>
    <row r="45" spans="1:14" ht="16" thickBot="1" x14ac:dyDescent="0.25">
      <c r="A45"/>
      <c r="B45" s="58"/>
      <c r="C45" s="52"/>
      <c r="D45" s="39" t="s">
        <v>5</v>
      </c>
      <c r="E45" s="39">
        <v>6.6666666666666666E-2</v>
      </c>
      <c r="F45" s="39">
        <f t="shared" si="2"/>
        <v>0.26045937304056793</v>
      </c>
      <c r="G45" s="49"/>
      <c r="H45" s="53"/>
      <c r="I45" s="49"/>
      <c r="J45" s="48"/>
      <c r="K45" s="42"/>
    </row>
    <row r="46" spans="1:14" x14ac:dyDescent="0.2">
      <c r="A46"/>
      <c r="B46" s="59"/>
      <c r="C46" s="54" t="s">
        <v>12</v>
      </c>
      <c r="D46" s="39" t="s">
        <v>3</v>
      </c>
      <c r="E46" s="39">
        <v>0.61538461538461542</v>
      </c>
      <c r="F46" s="39">
        <f t="shared" si="2"/>
        <v>0.43103982654836442</v>
      </c>
      <c r="G46" s="47">
        <f t="shared" ref="G46" si="6">SUM(F46:F48)</f>
        <v>0.96123660472287598</v>
      </c>
      <c r="H46" s="50">
        <v>0.23214285714285715</v>
      </c>
      <c r="I46" s="47">
        <f>G46*H46</f>
        <v>0.22314421181066765</v>
      </c>
      <c r="J46" s="48"/>
      <c r="K46" s="42"/>
    </row>
    <row r="47" spans="1:14" x14ac:dyDescent="0.2">
      <c r="A47"/>
      <c r="B47" s="59"/>
      <c r="C47" s="55"/>
      <c r="D47" s="39" t="s">
        <v>4</v>
      </c>
      <c r="E47" s="39">
        <v>0</v>
      </c>
      <c r="F47" s="39">
        <v>0</v>
      </c>
      <c r="G47" s="48"/>
      <c r="H47" s="48"/>
      <c r="I47" s="48"/>
      <c r="J47" s="48"/>
      <c r="K47" s="42"/>
    </row>
    <row r="48" spans="1:14" ht="16" thickBot="1" x14ac:dyDescent="0.25">
      <c r="A48"/>
      <c r="B48" s="60"/>
      <c r="C48" s="56"/>
      <c r="D48" s="39" t="s">
        <v>5</v>
      </c>
      <c r="E48" s="39">
        <v>0.38461538461538464</v>
      </c>
      <c r="F48" s="39">
        <f t="shared" si="2"/>
        <v>0.5301967781745115</v>
      </c>
      <c r="G48" s="49"/>
      <c r="H48" s="49"/>
      <c r="I48" s="49"/>
      <c r="J48" s="49"/>
      <c r="K48" s="43"/>
    </row>
    <row r="49" spans="1:1" x14ac:dyDescent="0.2">
      <c r="A49"/>
    </row>
    <row r="50" spans="1:1" x14ac:dyDescent="0.2">
      <c r="A50"/>
    </row>
  </sheetData>
  <mergeCells count="39">
    <mergeCell ref="B28:B36"/>
    <mergeCell ref="C28:C30"/>
    <mergeCell ref="G28:G30"/>
    <mergeCell ref="H28:H30"/>
    <mergeCell ref="I28:I30"/>
    <mergeCell ref="H5:H8"/>
    <mergeCell ref="J7:M7"/>
    <mergeCell ref="H9:H12"/>
    <mergeCell ref="H13:H16"/>
    <mergeCell ref="B19:B23"/>
    <mergeCell ref="J28:J36"/>
    <mergeCell ref="K28:K36"/>
    <mergeCell ref="C31:C33"/>
    <mergeCell ref="G31:G33"/>
    <mergeCell ref="H31:H33"/>
    <mergeCell ref="I31:I33"/>
    <mergeCell ref="C34:C36"/>
    <mergeCell ref="G34:G36"/>
    <mergeCell ref="H34:H36"/>
    <mergeCell ref="I34:I36"/>
    <mergeCell ref="B37:B48"/>
    <mergeCell ref="C37:C39"/>
    <mergeCell ref="G37:G39"/>
    <mergeCell ref="H37:H39"/>
    <mergeCell ref="I37:I39"/>
    <mergeCell ref="G46:G48"/>
    <mergeCell ref="H46:H48"/>
    <mergeCell ref="I46:I48"/>
    <mergeCell ref="K37:K48"/>
    <mergeCell ref="C40:C42"/>
    <mergeCell ref="G40:G42"/>
    <mergeCell ref="H40:H42"/>
    <mergeCell ref="I40:I42"/>
    <mergeCell ref="C43:C45"/>
    <mergeCell ref="G43:G45"/>
    <mergeCell ref="H43:H45"/>
    <mergeCell ref="I43:I45"/>
    <mergeCell ref="C46:C48"/>
    <mergeCell ref="J37:J4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9</xdr:col>
                <xdr:colOff>127000</xdr:colOff>
                <xdr:row>8</xdr:row>
                <xdr:rowOff>0</xdr:rowOff>
              </from>
              <to>
                <xdr:col>11</xdr:col>
                <xdr:colOff>520700</xdr:colOff>
                <xdr:row>9</xdr:row>
                <xdr:rowOff>88900</xdr:rowOff>
              </to>
            </anchor>
          </objectPr>
        </oleObject>
      </mc:Choice>
      <mc:Fallback>
        <oleObject progId="Equation.3" shapeId="1025" r:id="rId3"/>
      </mc:Fallback>
    </mc:AlternateContent>
  </oleObjects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Sabitha Nazareth</dc:creator>
  <cp:lastModifiedBy>Aman Gupta</cp:lastModifiedBy>
  <dcterms:created xsi:type="dcterms:W3CDTF">2023-05-10T01:15:50Z</dcterms:created>
  <dcterms:modified xsi:type="dcterms:W3CDTF">2023-05-10T01:38:08Z</dcterms:modified>
</cp:coreProperties>
</file>