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EC279BD-2A2B-4E79-A8C3-072230BD05EA}" xr6:coauthVersionLast="36" xr6:coauthVersionMax="36" xr10:uidLastSave="{00000000-0000-0000-0000-000000000000}"/>
  <bookViews>
    <workbookView xWindow="0" yWindow="0" windowWidth="19200" windowHeight="6810" activeTab="2" xr2:uid="{FE1DD49E-7781-480D-AC54-9C0C35A58A96}"/>
  </bookViews>
  <sheets>
    <sheet name="Dataset 1" sheetId="1" r:id="rId1"/>
    <sheet name="Dataset 2" sheetId="3" r:id="rId2"/>
    <sheet name="Leaderboard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5" l="1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4" i="5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" i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3" i="3"/>
  <c r="P274" i="3"/>
  <c r="P276" i="3"/>
  <c r="P277" i="3"/>
  <c r="P278" i="3"/>
  <c r="P279" i="3"/>
  <c r="P281" i="3"/>
  <c r="P282" i="3"/>
  <c r="P283" i="3"/>
  <c r="P3" i="3"/>
  <c r="A285" i="3"/>
  <c r="A311" i="1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194" i="5"/>
  <c r="B198" i="5"/>
  <c r="B202" i="5"/>
  <c r="B206" i="5"/>
  <c r="B210" i="5"/>
  <c r="B214" i="5"/>
  <c r="B218" i="5"/>
  <c r="B222" i="5"/>
  <c r="B226" i="5"/>
  <c r="B230" i="5"/>
  <c r="B234" i="5"/>
  <c r="B238" i="5"/>
  <c r="B242" i="5"/>
  <c r="B246" i="5"/>
  <c r="B250" i="5"/>
  <c r="B254" i="5"/>
  <c r="B258" i="5"/>
  <c r="B262" i="5"/>
  <c r="B266" i="5"/>
  <c r="B270" i="5"/>
  <c r="B274" i="5"/>
  <c r="B278" i="5"/>
  <c r="B282" i="5"/>
  <c r="B12" i="5"/>
  <c r="B36" i="5"/>
  <c r="B44" i="5"/>
  <c r="B52" i="5"/>
  <c r="B60" i="5"/>
  <c r="B68" i="5"/>
  <c r="B76" i="5"/>
  <c r="B84" i="5"/>
  <c r="B92" i="5"/>
  <c r="B100" i="5"/>
  <c r="B108" i="5"/>
  <c r="B116" i="5"/>
  <c r="B124" i="5"/>
  <c r="B136" i="5"/>
  <c r="B144" i="5"/>
  <c r="B152" i="5"/>
  <c r="B160" i="5"/>
  <c r="B164" i="5"/>
  <c r="B172" i="5"/>
  <c r="B180" i="5"/>
  <c r="B196" i="5"/>
  <c r="B204" i="5"/>
  <c r="B212" i="5"/>
  <c r="B220" i="5"/>
  <c r="B228" i="5"/>
  <c r="B236" i="5"/>
  <c r="B244" i="5"/>
  <c r="B252" i="5"/>
  <c r="B260" i="5"/>
  <c r="B268" i="5"/>
  <c r="B276" i="5"/>
  <c r="B9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8" i="5"/>
  <c r="B16" i="5"/>
  <c r="B20" i="5"/>
  <c r="B24" i="5"/>
  <c r="B28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2" i="5"/>
  <c r="B140" i="5"/>
  <c r="B148" i="5"/>
  <c r="B156" i="5"/>
  <c r="B168" i="5"/>
  <c r="B176" i="5"/>
  <c r="B184" i="5"/>
  <c r="B188" i="5"/>
  <c r="B192" i="5"/>
  <c r="B200" i="5"/>
  <c r="B208" i="5"/>
  <c r="B216" i="5"/>
  <c r="B224" i="5"/>
  <c r="B232" i="5"/>
  <c r="B240" i="5"/>
  <c r="B248" i="5"/>
  <c r="B256" i="5"/>
  <c r="B264" i="5"/>
  <c r="B272" i="5"/>
  <c r="B280" i="5"/>
  <c r="B5" i="5"/>
  <c r="B13" i="5"/>
  <c r="B17" i="5"/>
  <c r="B21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9" i="5"/>
  <c r="B165" i="5"/>
  <c r="B181" i="5"/>
  <c r="B197" i="5"/>
  <c r="B213" i="5"/>
  <c r="B229" i="5"/>
  <c r="B245" i="5"/>
  <c r="B261" i="5"/>
  <c r="B277" i="5"/>
  <c r="B157" i="5"/>
  <c r="B189" i="5"/>
  <c r="B221" i="5"/>
  <c r="B237" i="5"/>
  <c r="B161" i="5"/>
  <c r="B209" i="5"/>
  <c r="B241" i="5"/>
  <c r="B273" i="5"/>
  <c r="B153" i="5"/>
  <c r="B169" i="5"/>
  <c r="B185" i="5"/>
  <c r="B201" i="5"/>
  <c r="B217" i="5"/>
  <c r="B233" i="5"/>
  <c r="B249" i="5"/>
  <c r="B265" i="5"/>
  <c r="B281" i="5"/>
  <c r="B173" i="5"/>
  <c r="B205" i="5"/>
  <c r="B253" i="5"/>
  <c r="B269" i="5"/>
  <c r="B145" i="5"/>
  <c r="B177" i="5"/>
  <c r="B193" i="5"/>
  <c r="B225" i="5"/>
  <c r="B257" i="5"/>
  <c r="B4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62" i="5"/>
  <c r="C266" i="5"/>
  <c r="C270" i="5"/>
  <c r="C282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9" i="5"/>
  <c r="C21" i="5"/>
  <c r="C29" i="5"/>
  <c r="C37" i="5"/>
  <c r="C45" i="5"/>
  <c r="C49" i="5"/>
  <c r="C61" i="5"/>
  <c r="C69" i="5"/>
  <c r="C77" i="5"/>
  <c r="C85" i="5"/>
  <c r="C93" i="5"/>
  <c r="C101" i="5"/>
  <c r="C105" i="5"/>
  <c r="C113" i="5"/>
  <c r="C121" i="5"/>
  <c r="C129" i="5"/>
  <c r="C141" i="5"/>
  <c r="C145" i="5"/>
  <c r="C153" i="5"/>
  <c r="C161" i="5"/>
  <c r="C173" i="5"/>
  <c r="C181" i="5"/>
  <c r="C189" i="5"/>
  <c r="C197" i="5"/>
  <c r="C205" i="5"/>
  <c r="C213" i="5"/>
  <c r="C221" i="5"/>
  <c r="C229" i="5"/>
  <c r="C237" i="5"/>
  <c r="C245" i="5"/>
  <c r="C253" i="5"/>
  <c r="C261" i="5"/>
  <c r="C269" i="5"/>
  <c r="C277" i="5"/>
  <c r="C258" i="5"/>
  <c r="C274" i="5"/>
  <c r="C278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5" i="5"/>
  <c r="C13" i="5"/>
  <c r="C17" i="5"/>
  <c r="C25" i="5"/>
  <c r="C33" i="5"/>
  <c r="C41" i="5"/>
  <c r="C53" i="5"/>
  <c r="C57" i="5"/>
  <c r="C65" i="5"/>
  <c r="C73" i="5"/>
  <c r="C81" i="5"/>
  <c r="C89" i="5"/>
  <c r="C97" i="5"/>
  <c r="C109" i="5"/>
  <c r="C117" i="5"/>
  <c r="C125" i="5"/>
  <c r="C133" i="5"/>
  <c r="C137" i="5"/>
  <c r="C149" i="5"/>
  <c r="C157" i="5"/>
  <c r="C165" i="5"/>
  <c r="C169" i="5"/>
  <c r="C177" i="5"/>
  <c r="C185" i="5"/>
  <c r="C193" i="5"/>
  <c r="C201" i="5"/>
  <c r="C209" i="5"/>
  <c r="C217" i="5"/>
  <c r="C225" i="5"/>
  <c r="C233" i="5"/>
  <c r="C241" i="5"/>
  <c r="C249" i="5"/>
  <c r="C257" i="5"/>
  <c r="C265" i="5"/>
  <c r="C273" i="5"/>
  <c r="C281" i="5"/>
  <c r="C4" i="5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286" i="1"/>
  <c r="O298" i="1"/>
  <c r="O306" i="1"/>
  <c r="O44" i="1"/>
  <c r="O68" i="1"/>
  <c r="O80" i="1"/>
  <c r="O92" i="1"/>
  <c r="O104" i="1"/>
  <c r="O116" i="1"/>
  <c r="O124" i="1"/>
  <c r="O136" i="1"/>
  <c r="O152" i="1"/>
  <c r="O164" i="1"/>
  <c r="O176" i="1"/>
  <c r="O188" i="1"/>
  <c r="O200" i="1"/>
  <c r="O212" i="1"/>
  <c r="O220" i="1"/>
  <c r="O232" i="1"/>
  <c r="O244" i="1"/>
  <c r="O260" i="1"/>
  <c r="O272" i="1"/>
  <c r="O284" i="1"/>
  <c r="O292" i="1"/>
  <c r="O304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90" i="1"/>
  <c r="O294" i="1"/>
  <c r="O302" i="1"/>
  <c r="O310" i="1"/>
  <c r="O32" i="1"/>
  <c r="O60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8" i="1"/>
  <c r="O240" i="1"/>
  <c r="O252" i="1"/>
  <c r="O264" i="1"/>
  <c r="O276" i="1"/>
  <c r="O288" i="1"/>
  <c r="O300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4" i="1"/>
  <c r="O8" i="1"/>
  <c r="O12" i="1"/>
  <c r="O16" i="1"/>
  <c r="O20" i="1"/>
  <c r="O24" i="1"/>
  <c r="O28" i="1"/>
  <c r="O36" i="1"/>
  <c r="O40" i="1"/>
  <c r="O48" i="1"/>
  <c r="O52" i="1"/>
  <c r="O56" i="1"/>
  <c r="O64" i="1"/>
  <c r="O76" i="1"/>
  <c r="O88" i="1"/>
  <c r="O100" i="1"/>
  <c r="O112" i="1"/>
  <c r="O128" i="1"/>
  <c r="O140" i="1"/>
  <c r="O148" i="1"/>
  <c r="O160" i="1"/>
  <c r="O172" i="1"/>
  <c r="O184" i="1"/>
  <c r="O196" i="1"/>
  <c r="O208" i="1"/>
  <c r="O224" i="1"/>
  <c r="O236" i="1"/>
  <c r="O248" i="1"/>
  <c r="O256" i="1"/>
  <c r="O268" i="1"/>
  <c r="O280" i="1"/>
  <c r="O296" i="1"/>
  <c r="O308" i="1"/>
  <c r="O3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4" i="1"/>
  <c r="N16" i="1"/>
  <c r="N20" i="1"/>
  <c r="N24" i="1"/>
  <c r="N28" i="1"/>
  <c r="N40" i="1"/>
  <c r="N44" i="1"/>
  <c r="N56" i="1"/>
  <c r="N68" i="1"/>
  <c r="N80" i="1"/>
  <c r="N92" i="1"/>
  <c r="N104" i="1"/>
  <c r="N116" i="1"/>
  <c r="N128" i="1"/>
  <c r="N140" i="1"/>
  <c r="N152" i="1"/>
  <c r="N164" i="1"/>
  <c r="N176" i="1"/>
  <c r="N188" i="1"/>
  <c r="N200" i="1"/>
  <c r="N204" i="1"/>
  <c r="N216" i="1"/>
  <c r="N228" i="1"/>
  <c r="N240" i="1"/>
  <c r="N252" i="1"/>
  <c r="N264" i="1"/>
  <c r="N276" i="1"/>
  <c r="N288" i="1"/>
  <c r="N300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12" i="1"/>
  <c r="N32" i="1"/>
  <c r="N52" i="1"/>
  <c r="N60" i="1"/>
  <c r="N76" i="1"/>
  <c r="N88" i="1"/>
  <c r="N96" i="1"/>
  <c r="N108" i="1"/>
  <c r="N124" i="1"/>
  <c r="N136" i="1"/>
  <c r="N144" i="1"/>
  <c r="N156" i="1"/>
  <c r="N168" i="1"/>
  <c r="N180" i="1"/>
  <c r="N192" i="1"/>
  <c r="N208" i="1"/>
  <c r="N220" i="1"/>
  <c r="N232" i="1"/>
  <c r="N248" i="1"/>
  <c r="N260" i="1"/>
  <c r="N268" i="1"/>
  <c r="N280" i="1"/>
  <c r="N292" i="1"/>
  <c r="N304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8" i="1"/>
  <c r="N36" i="1"/>
  <c r="N48" i="1"/>
  <c r="N64" i="1"/>
  <c r="N72" i="1"/>
  <c r="N84" i="1"/>
  <c r="N100" i="1"/>
  <c r="N112" i="1"/>
  <c r="N120" i="1"/>
  <c r="N132" i="1"/>
  <c r="N148" i="1"/>
  <c r="N160" i="1"/>
  <c r="N172" i="1"/>
  <c r="N184" i="1"/>
  <c r="N196" i="1"/>
  <c r="N212" i="1"/>
  <c r="N224" i="1"/>
  <c r="N236" i="1"/>
  <c r="N244" i="1"/>
  <c r="N256" i="1"/>
  <c r="N272" i="1"/>
  <c r="N284" i="1"/>
  <c r="N296" i="1"/>
  <c r="N308" i="1"/>
  <c r="N3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6" i="1"/>
  <c r="M211" i="1"/>
  <c r="M216" i="1"/>
  <c r="M222" i="1"/>
  <c r="M227" i="1"/>
  <c r="M232" i="1"/>
  <c r="M238" i="1"/>
  <c r="M243" i="1"/>
  <c r="M248" i="1"/>
  <c r="M254" i="1"/>
  <c r="M259" i="1"/>
  <c r="M264" i="1"/>
  <c r="M270" i="1"/>
  <c r="M275" i="1"/>
  <c r="M280" i="1"/>
  <c r="M286" i="1"/>
  <c r="M291" i="1"/>
  <c r="M296" i="1"/>
  <c r="M302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7" i="1"/>
  <c r="M212" i="1"/>
  <c r="M218" i="1"/>
  <c r="M223" i="1"/>
  <c r="M228" i="1"/>
  <c r="M234" i="1"/>
  <c r="M239" i="1"/>
  <c r="M244" i="1"/>
  <c r="M250" i="1"/>
  <c r="M255" i="1"/>
  <c r="M260" i="1"/>
  <c r="M266" i="1"/>
  <c r="M271" i="1"/>
  <c r="M276" i="1"/>
  <c r="M282" i="1"/>
  <c r="M287" i="1"/>
  <c r="M292" i="1"/>
  <c r="M298" i="1"/>
  <c r="M303" i="1"/>
  <c r="M308" i="1"/>
  <c r="M4" i="1"/>
  <c r="M12" i="1"/>
  <c r="M20" i="1"/>
  <c r="M28" i="1"/>
  <c r="M36" i="1"/>
  <c r="M44" i="1"/>
  <c r="M60" i="1"/>
  <c r="M68" i="1"/>
  <c r="M76" i="1"/>
  <c r="M84" i="1"/>
  <c r="M100" i="1"/>
  <c r="M116" i="1"/>
  <c r="M124" i="1"/>
  <c r="M140" i="1"/>
  <c r="M156" i="1"/>
  <c r="M172" i="1"/>
  <c r="M196" i="1"/>
  <c r="M204" i="1"/>
  <c r="M215" i="1"/>
  <c r="M226" i="1"/>
  <c r="M231" i="1"/>
  <c r="M242" i="1"/>
  <c r="M258" i="1"/>
  <c r="M268" i="1"/>
  <c r="M279" i="1"/>
  <c r="M284" i="1"/>
  <c r="M290" i="1"/>
  <c r="M300" i="1"/>
  <c r="M311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08" i="1"/>
  <c r="M214" i="1"/>
  <c r="M219" i="1"/>
  <c r="M224" i="1"/>
  <c r="M230" i="1"/>
  <c r="M235" i="1"/>
  <c r="M240" i="1"/>
  <c r="M246" i="1"/>
  <c r="M251" i="1"/>
  <c r="M256" i="1"/>
  <c r="M262" i="1"/>
  <c r="M267" i="1"/>
  <c r="M272" i="1"/>
  <c r="M278" i="1"/>
  <c r="M283" i="1"/>
  <c r="M288" i="1"/>
  <c r="M294" i="1"/>
  <c r="M299" i="1"/>
  <c r="M304" i="1"/>
  <c r="M310" i="1"/>
  <c r="M52" i="1"/>
  <c r="M92" i="1"/>
  <c r="M108" i="1"/>
  <c r="M132" i="1"/>
  <c r="M148" i="1"/>
  <c r="M164" i="1"/>
  <c r="M180" i="1"/>
  <c r="M188" i="1"/>
  <c r="M210" i="1"/>
  <c r="M220" i="1"/>
  <c r="M236" i="1"/>
  <c r="M247" i="1"/>
  <c r="M252" i="1"/>
  <c r="M263" i="1"/>
  <c r="M274" i="1"/>
  <c r="M295" i="1"/>
  <c r="M306" i="1"/>
  <c r="M307" i="1"/>
  <c r="M3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108" i="1"/>
  <c r="L156" i="1"/>
  <c r="L176" i="1"/>
  <c r="L184" i="1"/>
  <c r="L192" i="1"/>
  <c r="L196" i="1"/>
  <c r="L204" i="1"/>
  <c r="L212" i="1"/>
  <c r="L216" i="1"/>
  <c r="L224" i="1"/>
  <c r="L228" i="1"/>
  <c r="L232" i="1"/>
  <c r="L240" i="1"/>
  <c r="L248" i="1"/>
  <c r="L256" i="1"/>
  <c r="L260" i="1"/>
  <c r="L264" i="1"/>
  <c r="L268" i="1"/>
  <c r="L272" i="1"/>
  <c r="L276" i="1"/>
  <c r="L284" i="1"/>
  <c r="L292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12" i="1"/>
  <c r="L116" i="1"/>
  <c r="L120" i="1"/>
  <c r="L124" i="1"/>
  <c r="L128" i="1"/>
  <c r="L132" i="1"/>
  <c r="L136" i="1"/>
  <c r="L140" i="1"/>
  <c r="L144" i="1"/>
  <c r="L148" i="1"/>
  <c r="L152" i="1"/>
  <c r="L160" i="1"/>
  <c r="L164" i="1"/>
  <c r="L168" i="1"/>
  <c r="L172" i="1"/>
  <c r="L180" i="1"/>
  <c r="L188" i="1"/>
  <c r="L200" i="1"/>
  <c r="L208" i="1"/>
  <c r="L220" i="1"/>
  <c r="L236" i="1"/>
  <c r="L244" i="1"/>
  <c r="L252" i="1"/>
  <c r="L280" i="1"/>
  <c r="L296" i="1"/>
  <c r="L305" i="1"/>
  <c r="L304" i="1"/>
  <c r="L300" i="1"/>
  <c r="L308" i="1"/>
  <c r="L288" i="1"/>
  <c r="L301" i="1"/>
  <c r="L309" i="1"/>
  <c r="L3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0" i="1"/>
  <c r="K215" i="1"/>
  <c r="K220" i="1"/>
  <c r="K226" i="1"/>
  <c r="K231" i="1"/>
  <c r="K236" i="1"/>
  <c r="K242" i="1"/>
  <c r="K247" i="1"/>
  <c r="K252" i="1"/>
  <c r="K258" i="1"/>
  <c r="K263" i="1"/>
  <c r="K268" i="1"/>
  <c r="K274" i="1"/>
  <c r="K279" i="1"/>
  <c r="K284" i="1"/>
  <c r="K290" i="1"/>
  <c r="K295" i="1"/>
  <c r="K300" i="1"/>
  <c r="K306" i="1"/>
  <c r="K311" i="1"/>
  <c r="K222" i="1"/>
  <c r="K243" i="1"/>
  <c r="K254" i="1"/>
  <c r="K264" i="1"/>
  <c r="K275" i="1"/>
  <c r="K286" i="1"/>
  <c r="K296" i="1"/>
  <c r="K307" i="1"/>
  <c r="K292" i="1"/>
  <c r="K308" i="1"/>
  <c r="K267" i="1"/>
  <c r="K294" i="1"/>
  <c r="K304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6" i="1"/>
  <c r="K211" i="1"/>
  <c r="K216" i="1"/>
  <c r="K227" i="1"/>
  <c r="K232" i="1"/>
  <c r="K238" i="1"/>
  <c r="K248" i="1"/>
  <c r="K259" i="1"/>
  <c r="K270" i="1"/>
  <c r="K280" i="1"/>
  <c r="K291" i="1"/>
  <c r="K302" i="1"/>
  <c r="K283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7" i="1"/>
  <c r="K212" i="1"/>
  <c r="K218" i="1"/>
  <c r="K223" i="1"/>
  <c r="K228" i="1"/>
  <c r="K234" i="1"/>
  <c r="K239" i="1"/>
  <c r="K244" i="1"/>
  <c r="K250" i="1"/>
  <c r="K255" i="1"/>
  <c r="K260" i="1"/>
  <c r="K266" i="1"/>
  <c r="K271" i="1"/>
  <c r="K276" i="1"/>
  <c r="K282" i="1"/>
  <c r="K287" i="1"/>
  <c r="K298" i="1"/>
  <c r="K303" i="1"/>
  <c r="K272" i="1"/>
  <c r="K288" i="1"/>
  <c r="K310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08" i="1"/>
  <c r="K214" i="1"/>
  <c r="K219" i="1"/>
  <c r="K224" i="1"/>
  <c r="K230" i="1"/>
  <c r="K235" i="1"/>
  <c r="K240" i="1"/>
  <c r="K246" i="1"/>
  <c r="K251" i="1"/>
  <c r="K256" i="1"/>
  <c r="K262" i="1"/>
  <c r="K278" i="1"/>
  <c r="K299" i="1"/>
  <c r="K3" i="1"/>
  <c r="U275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245" i="3"/>
  <c r="Q249" i="3"/>
  <c r="Q253" i="3"/>
  <c r="Q257" i="3"/>
  <c r="Q261" i="3"/>
  <c r="Q265" i="3"/>
  <c r="Q269" i="3"/>
  <c r="Q273" i="3"/>
  <c r="Q277" i="3"/>
  <c r="Q281" i="3"/>
  <c r="Q285" i="3"/>
  <c r="Q60" i="3"/>
  <c r="Q76" i="3"/>
  <c r="Q84" i="3"/>
  <c r="Q96" i="3"/>
  <c r="Q104" i="3"/>
  <c r="Q116" i="3"/>
  <c r="Q124" i="3"/>
  <c r="Q136" i="3"/>
  <c r="Q148" i="3"/>
  <c r="Q160" i="3"/>
  <c r="Q176" i="3"/>
  <c r="Q188" i="3"/>
  <c r="Q204" i="3"/>
  <c r="Q216" i="3"/>
  <c r="Q232" i="3"/>
  <c r="Q240" i="3"/>
  <c r="Q256" i="3"/>
  <c r="Q268" i="3"/>
  <c r="Q280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194" i="3"/>
  <c r="Q198" i="3"/>
  <c r="Q202" i="3"/>
  <c r="Q206" i="3"/>
  <c r="Q210" i="3"/>
  <c r="Q214" i="3"/>
  <c r="Q218" i="3"/>
  <c r="Q222" i="3"/>
  <c r="Q226" i="3"/>
  <c r="Q230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2" i="3"/>
  <c r="Q108" i="3"/>
  <c r="Q128" i="3"/>
  <c r="Q140" i="3"/>
  <c r="Q152" i="3"/>
  <c r="Q164" i="3"/>
  <c r="Q180" i="3"/>
  <c r="Q192" i="3"/>
  <c r="Q200" i="3"/>
  <c r="Q220" i="3"/>
  <c r="Q228" i="3"/>
  <c r="Q244" i="3"/>
  <c r="Q252" i="3"/>
  <c r="Q264" i="3"/>
  <c r="Q276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43" i="3"/>
  <c r="Q247" i="3"/>
  <c r="Q251" i="3"/>
  <c r="Q255" i="3"/>
  <c r="Q259" i="3"/>
  <c r="Q263" i="3"/>
  <c r="Q267" i="3"/>
  <c r="Q271" i="3"/>
  <c r="Q275" i="3"/>
  <c r="Q279" i="3"/>
  <c r="Q283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4" i="3"/>
  <c r="Q68" i="3"/>
  <c r="Q72" i="3"/>
  <c r="Q80" i="3"/>
  <c r="Q88" i="3"/>
  <c r="Q92" i="3"/>
  <c r="Q100" i="3"/>
  <c r="Q112" i="3"/>
  <c r="Q120" i="3"/>
  <c r="Q132" i="3"/>
  <c r="Q144" i="3"/>
  <c r="Q156" i="3"/>
  <c r="Q168" i="3"/>
  <c r="Q172" i="3"/>
  <c r="Q184" i="3"/>
  <c r="Q196" i="3"/>
  <c r="Q208" i="3"/>
  <c r="Q212" i="3"/>
  <c r="Q224" i="3"/>
  <c r="Q236" i="3"/>
  <c r="Q248" i="3"/>
  <c r="Q260" i="3"/>
  <c r="Q272" i="3"/>
  <c r="Q284" i="3"/>
  <c r="Q3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14" i="3"/>
  <c r="R222" i="3"/>
  <c r="R230" i="3"/>
  <c r="R238" i="3"/>
  <c r="R246" i="3"/>
  <c r="R254" i="3"/>
  <c r="R258" i="3"/>
  <c r="R266" i="3"/>
  <c r="R274" i="3"/>
  <c r="R282" i="3"/>
  <c r="R92" i="3"/>
  <c r="R112" i="3"/>
  <c r="R124" i="3"/>
  <c r="R132" i="3"/>
  <c r="R140" i="3"/>
  <c r="R152" i="3"/>
  <c r="R164" i="3"/>
  <c r="R176" i="3"/>
  <c r="R188" i="3"/>
  <c r="R204" i="3"/>
  <c r="R216" i="3"/>
  <c r="R228" i="3"/>
  <c r="R240" i="3"/>
  <c r="R248" i="3"/>
  <c r="R256" i="3"/>
  <c r="R268" i="3"/>
  <c r="R284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8" i="3"/>
  <c r="R226" i="3"/>
  <c r="R234" i="3"/>
  <c r="R242" i="3"/>
  <c r="R250" i="3"/>
  <c r="R262" i="3"/>
  <c r="R270" i="3"/>
  <c r="R278" i="3"/>
  <c r="R40" i="3"/>
  <c r="R60" i="3"/>
  <c r="R72" i="3"/>
  <c r="R84" i="3"/>
  <c r="R96" i="3"/>
  <c r="R104" i="3"/>
  <c r="R116" i="3"/>
  <c r="R128" i="3"/>
  <c r="R148" i="3"/>
  <c r="R160" i="3"/>
  <c r="R172" i="3"/>
  <c r="R184" i="3"/>
  <c r="R196" i="3"/>
  <c r="R208" i="3"/>
  <c r="R220" i="3"/>
  <c r="R232" i="3"/>
  <c r="R244" i="3"/>
  <c r="R264" i="3"/>
  <c r="R276" i="3"/>
  <c r="R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4" i="3"/>
  <c r="R8" i="3"/>
  <c r="R12" i="3"/>
  <c r="R16" i="3"/>
  <c r="R20" i="3"/>
  <c r="R24" i="3"/>
  <c r="R28" i="3"/>
  <c r="R32" i="3"/>
  <c r="R36" i="3"/>
  <c r="R44" i="3"/>
  <c r="R48" i="3"/>
  <c r="R52" i="3"/>
  <c r="R56" i="3"/>
  <c r="R64" i="3"/>
  <c r="R68" i="3"/>
  <c r="R76" i="3"/>
  <c r="R80" i="3"/>
  <c r="R88" i="3"/>
  <c r="R100" i="3"/>
  <c r="R108" i="3"/>
  <c r="R120" i="3"/>
  <c r="R136" i="3"/>
  <c r="R144" i="3"/>
  <c r="R156" i="3"/>
  <c r="R168" i="3"/>
  <c r="R180" i="3"/>
  <c r="R192" i="3"/>
  <c r="R200" i="3"/>
  <c r="R212" i="3"/>
  <c r="R224" i="3"/>
  <c r="R236" i="3"/>
  <c r="R252" i="3"/>
  <c r="R260" i="3"/>
  <c r="R272" i="3"/>
  <c r="R280" i="3"/>
  <c r="R3" i="3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61" i="3"/>
  <c r="S65" i="3"/>
  <c r="S69" i="3"/>
  <c r="S73" i="3"/>
  <c r="S77" i="3"/>
  <c r="S81" i="3"/>
  <c r="S85" i="3"/>
  <c r="S89" i="3"/>
  <c r="S93" i="3"/>
  <c r="S97" i="3"/>
  <c r="S101" i="3"/>
  <c r="S105" i="3"/>
  <c r="S109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S169" i="3"/>
  <c r="S173" i="3"/>
  <c r="S177" i="3"/>
  <c r="S181" i="3"/>
  <c r="S185" i="3"/>
  <c r="S189" i="3"/>
  <c r="S193" i="3"/>
  <c r="S197" i="3"/>
  <c r="S201" i="3"/>
  <c r="S205" i="3"/>
  <c r="S209" i="3"/>
  <c r="S213" i="3"/>
  <c r="S217" i="3"/>
  <c r="S221" i="3"/>
  <c r="S225" i="3"/>
  <c r="S229" i="3"/>
  <c r="S233" i="3"/>
  <c r="S237" i="3"/>
  <c r="S241" i="3"/>
  <c r="S245" i="3"/>
  <c r="S249" i="3"/>
  <c r="S253" i="3"/>
  <c r="S257" i="3"/>
  <c r="S261" i="3"/>
  <c r="S265" i="3"/>
  <c r="S269" i="3"/>
  <c r="S273" i="3"/>
  <c r="S277" i="3"/>
  <c r="S281" i="3"/>
  <c r="S285" i="3"/>
  <c r="S6" i="3"/>
  <c r="S10" i="3"/>
  <c r="S14" i="3"/>
  <c r="S18" i="3"/>
  <c r="S22" i="3"/>
  <c r="S26" i="3"/>
  <c r="S30" i="3"/>
  <c r="S34" i="3"/>
  <c r="S38" i="3"/>
  <c r="S42" i="3"/>
  <c r="S46" i="3"/>
  <c r="S50" i="3"/>
  <c r="S54" i="3"/>
  <c r="S58" i="3"/>
  <c r="S62" i="3"/>
  <c r="S66" i="3"/>
  <c r="S70" i="3"/>
  <c r="S74" i="3"/>
  <c r="S78" i="3"/>
  <c r="S82" i="3"/>
  <c r="S86" i="3"/>
  <c r="S90" i="3"/>
  <c r="S94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7" i="3"/>
  <c r="S15" i="3"/>
  <c r="S23" i="3"/>
  <c r="S31" i="3"/>
  <c r="S39" i="3"/>
  <c r="S47" i="3"/>
  <c r="S55" i="3"/>
  <c r="S63" i="3"/>
  <c r="S71" i="3"/>
  <c r="S79" i="3"/>
  <c r="S87" i="3"/>
  <c r="S95" i="3"/>
  <c r="S103" i="3"/>
  <c r="S111" i="3"/>
  <c r="S119" i="3"/>
  <c r="S127" i="3"/>
  <c r="S135" i="3"/>
  <c r="S143" i="3"/>
  <c r="S151" i="3"/>
  <c r="S159" i="3"/>
  <c r="S167" i="3"/>
  <c r="S175" i="3"/>
  <c r="S183" i="3"/>
  <c r="S191" i="3"/>
  <c r="S199" i="3"/>
  <c r="S207" i="3"/>
  <c r="S215" i="3"/>
  <c r="S223" i="3"/>
  <c r="S230" i="3"/>
  <c r="S235" i="3"/>
  <c r="S240" i="3"/>
  <c r="S246" i="3"/>
  <c r="S251" i="3"/>
  <c r="S256" i="3"/>
  <c r="S262" i="3"/>
  <c r="S267" i="3"/>
  <c r="S272" i="3"/>
  <c r="S278" i="3"/>
  <c r="S283" i="3"/>
  <c r="S28" i="3"/>
  <c r="S52" i="3"/>
  <c r="S68" i="3"/>
  <c r="S84" i="3"/>
  <c r="S100" i="3"/>
  <c r="S116" i="3"/>
  <c r="S140" i="3"/>
  <c r="S156" i="3"/>
  <c r="S172" i="3"/>
  <c r="S188" i="3"/>
  <c r="S212" i="3"/>
  <c r="S234" i="3"/>
  <c r="S250" i="3"/>
  <c r="S266" i="3"/>
  <c r="S282" i="3"/>
  <c r="S8" i="3"/>
  <c r="S16" i="3"/>
  <c r="S24" i="3"/>
  <c r="S32" i="3"/>
  <c r="S40" i="3"/>
  <c r="S48" i="3"/>
  <c r="S56" i="3"/>
  <c r="S64" i="3"/>
  <c r="S72" i="3"/>
  <c r="S80" i="3"/>
  <c r="S88" i="3"/>
  <c r="S96" i="3"/>
  <c r="S104" i="3"/>
  <c r="S112" i="3"/>
  <c r="S120" i="3"/>
  <c r="S128" i="3"/>
  <c r="S136" i="3"/>
  <c r="S144" i="3"/>
  <c r="S152" i="3"/>
  <c r="S160" i="3"/>
  <c r="S168" i="3"/>
  <c r="S176" i="3"/>
  <c r="S184" i="3"/>
  <c r="S192" i="3"/>
  <c r="S200" i="3"/>
  <c r="S208" i="3"/>
  <c r="S216" i="3"/>
  <c r="S224" i="3"/>
  <c r="S231" i="3"/>
  <c r="S236" i="3"/>
  <c r="S242" i="3"/>
  <c r="S247" i="3"/>
  <c r="S252" i="3"/>
  <c r="S258" i="3"/>
  <c r="S263" i="3"/>
  <c r="S268" i="3"/>
  <c r="S274" i="3"/>
  <c r="S279" i="3"/>
  <c r="S284" i="3"/>
  <c r="S4" i="3"/>
  <c r="S20" i="3"/>
  <c r="S36" i="3"/>
  <c r="S44" i="3"/>
  <c r="S60" i="3"/>
  <c r="S76" i="3"/>
  <c r="S92" i="3"/>
  <c r="S108" i="3"/>
  <c r="S124" i="3"/>
  <c r="S132" i="3"/>
  <c r="S148" i="3"/>
  <c r="S164" i="3"/>
  <c r="S180" i="3"/>
  <c r="S204" i="3"/>
  <c r="S220" i="3"/>
  <c r="S239" i="3"/>
  <c r="S255" i="3"/>
  <c r="S271" i="3"/>
  <c r="S11" i="3"/>
  <c r="S19" i="3"/>
  <c r="S27" i="3"/>
  <c r="S35" i="3"/>
  <c r="S43" i="3"/>
  <c r="S51" i="3"/>
  <c r="S59" i="3"/>
  <c r="S67" i="3"/>
  <c r="S75" i="3"/>
  <c r="S83" i="3"/>
  <c r="S91" i="3"/>
  <c r="S99" i="3"/>
  <c r="S107" i="3"/>
  <c r="S115" i="3"/>
  <c r="S123" i="3"/>
  <c r="S131" i="3"/>
  <c r="S139" i="3"/>
  <c r="S147" i="3"/>
  <c r="S155" i="3"/>
  <c r="S163" i="3"/>
  <c r="S171" i="3"/>
  <c r="S179" i="3"/>
  <c r="S187" i="3"/>
  <c r="S195" i="3"/>
  <c r="S203" i="3"/>
  <c r="S211" i="3"/>
  <c r="S219" i="3"/>
  <c r="S227" i="3"/>
  <c r="S232" i="3"/>
  <c r="S238" i="3"/>
  <c r="S243" i="3"/>
  <c r="S248" i="3"/>
  <c r="S254" i="3"/>
  <c r="S259" i="3"/>
  <c r="S264" i="3"/>
  <c r="S270" i="3"/>
  <c r="S275" i="3"/>
  <c r="S280" i="3"/>
  <c r="S12" i="3"/>
  <c r="S196" i="3"/>
  <c r="S228" i="3"/>
  <c r="S244" i="3"/>
  <c r="S260" i="3"/>
  <c r="S276" i="3"/>
  <c r="S3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37" i="3"/>
  <c r="T53" i="3"/>
  <c r="T69" i="3"/>
  <c r="T81" i="3"/>
  <c r="T97" i="3"/>
  <c r="T105" i="3"/>
  <c r="T121" i="3"/>
  <c r="T129" i="3"/>
  <c r="T137" i="3"/>
  <c r="T153" i="3"/>
  <c r="T165" i="3"/>
  <c r="T173" i="3"/>
  <c r="T189" i="3"/>
  <c r="T201" i="3"/>
  <c r="T213" i="3"/>
  <c r="T225" i="3"/>
  <c r="T237" i="3"/>
  <c r="T249" i="3"/>
  <c r="T261" i="3"/>
  <c r="T265" i="3"/>
  <c r="T273" i="3"/>
  <c r="T285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9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195" i="3"/>
  <c r="T199" i="3"/>
  <c r="T203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271" i="3"/>
  <c r="T275" i="3"/>
  <c r="T279" i="3"/>
  <c r="T283" i="3"/>
  <c r="T5" i="3"/>
  <c r="T9" i="3"/>
  <c r="T13" i="3"/>
  <c r="T17" i="3"/>
  <c r="T21" i="3"/>
  <c r="T25" i="3"/>
  <c r="T33" i="3"/>
  <c r="T41" i="3"/>
  <c r="T45" i="3"/>
  <c r="T49" i="3"/>
  <c r="T57" i="3"/>
  <c r="T65" i="3"/>
  <c r="T77" i="3"/>
  <c r="T89" i="3"/>
  <c r="T101" i="3"/>
  <c r="T113" i="3"/>
  <c r="T133" i="3"/>
  <c r="T145" i="3"/>
  <c r="T157" i="3"/>
  <c r="T169" i="3"/>
  <c r="T181" i="3"/>
  <c r="T193" i="3"/>
  <c r="T205" i="3"/>
  <c r="T217" i="3"/>
  <c r="T229" i="3"/>
  <c r="T241" i="3"/>
  <c r="T253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9" i="3"/>
  <c r="T61" i="3"/>
  <c r="T73" i="3"/>
  <c r="T85" i="3"/>
  <c r="T93" i="3"/>
  <c r="T109" i="3"/>
  <c r="T117" i="3"/>
  <c r="T125" i="3"/>
  <c r="T141" i="3"/>
  <c r="T149" i="3"/>
  <c r="T161" i="3"/>
  <c r="T177" i="3"/>
  <c r="T185" i="3"/>
  <c r="T197" i="3"/>
  <c r="T209" i="3"/>
  <c r="T221" i="3"/>
  <c r="T233" i="3"/>
  <c r="T245" i="3"/>
  <c r="T257" i="3"/>
  <c r="T269" i="3"/>
  <c r="T277" i="3"/>
  <c r="T281" i="3"/>
  <c r="T4" i="3"/>
  <c r="T3" i="3"/>
  <c r="Z5" i="3"/>
  <c r="Z9" i="3"/>
  <c r="Z13" i="3"/>
  <c r="Z17" i="3"/>
  <c r="Z21" i="3"/>
  <c r="Z25" i="3"/>
  <c r="Z29" i="3"/>
  <c r="Z33" i="3"/>
  <c r="Z37" i="3"/>
  <c r="Z41" i="3"/>
  <c r="Z45" i="3"/>
  <c r="Z49" i="3"/>
  <c r="Z53" i="3"/>
  <c r="Z57" i="3"/>
  <c r="Z61" i="3"/>
  <c r="Z65" i="3"/>
  <c r="Z69" i="3"/>
  <c r="Z73" i="3"/>
  <c r="Z77" i="3"/>
  <c r="Z81" i="3"/>
  <c r="Z85" i="3"/>
  <c r="Z89" i="3"/>
  <c r="Z93" i="3"/>
  <c r="Z97" i="3"/>
  <c r="Z101" i="3"/>
  <c r="Z105" i="3"/>
  <c r="Z109" i="3"/>
  <c r="Z113" i="3"/>
  <c r="Z117" i="3"/>
  <c r="Z121" i="3"/>
  <c r="Z125" i="3"/>
  <c r="Z129" i="3"/>
  <c r="Z133" i="3"/>
  <c r="Z137" i="3"/>
  <c r="Z141" i="3"/>
  <c r="Z145" i="3"/>
  <c r="Z149" i="3"/>
  <c r="Z153" i="3"/>
  <c r="Z157" i="3"/>
  <c r="Z161" i="3"/>
  <c r="Z165" i="3"/>
  <c r="Z169" i="3"/>
  <c r="Z173" i="3"/>
  <c r="Z177" i="3"/>
  <c r="Z181" i="3"/>
  <c r="Z185" i="3"/>
  <c r="Z189" i="3"/>
  <c r="Z193" i="3"/>
  <c r="Z197" i="3"/>
  <c r="Z201" i="3"/>
  <c r="Z205" i="3"/>
  <c r="Z209" i="3"/>
  <c r="Z213" i="3"/>
  <c r="Z217" i="3"/>
  <c r="Z221" i="3"/>
  <c r="Z225" i="3"/>
  <c r="Z229" i="3"/>
  <c r="Z233" i="3"/>
  <c r="Z237" i="3"/>
  <c r="Z241" i="3"/>
  <c r="Z245" i="3"/>
  <c r="Z249" i="3"/>
  <c r="Z253" i="3"/>
  <c r="Z257" i="3"/>
  <c r="Z261" i="3"/>
  <c r="Z265" i="3"/>
  <c r="Z269" i="3"/>
  <c r="Z273" i="3"/>
  <c r="Z277" i="3"/>
  <c r="Z281" i="3"/>
  <c r="Z285" i="3"/>
  <c r="Z6" i="3"/>
  <c r="Z10" i="3"/>
  <c r="Z14" i="3"/>
  <c r="Z18" i="3"/>
  <c r="Z22" i="3"/>
  <c r="Z26" i="3"/>
  <c r="Z30" i="3"/>
  <c r="Z34" i="3"/>
  <c r="Z38" i="3"/>
  <c r="Z42" i="3"/>
  <c r="Z46" i="3"/>
  <c r="Z50" i="3"/>
  <c r="Z54" i="3"/>
  <c r="Z58" i="3"/>
  <c r="Z62" i="3"/>
  <c r="Z66" i="3"/>
  <c r="Z70" i="3"/>
  <c r="Z74" i="3"/>
  <c r="Z78" i="3"/>
  <c r="Z82" i="3"/>
  <c r="Z86" i="3"/>
  <c r="Z90" i="3"/>
  <c r="Z94" i="3"/>
  <c r="Z98" i="3"/>
  <c r="Z102" i="3"/>
  <c r="Z106" i="3"/>
  <c r="Z110" i="3"/>
  <c r="Z114" i="3"/>
  <c r="Z118" i="3"/>
  <c r="Z122" i="3"/>
  <c r="Z126" i="3"/>
  <c r="Z130" i="3"/>
  <c r="Z134" i="3"/>
  <c r="Z138" i="3"/>
  <c r="Z142" i="3"/>
  <c r="Z146" i="3"/>
  <c r="Z150" i="3"/>
  <c r="Z154" i="3"/>
  <c r="Z158" i="3"/>
  <c r="Z162" i="3"/>
  <c r="Z166" i="3"/>
  <c r="Z170" i="3"/>
  <c r="Z174" i="3"/>
  <c r="Z178" i="3"/>
  <c r="Z182" i="3"/>
  <c r="Z186" i="3"/>
  <c r="Z190" i="3"/>
  <c r="Z194" i="3"/>
  <c r="Z198" i="3"/>
  <c r="Z202" i="3"/>
  <c r="Z206" i="3"/>
  <c r="Z210" i="3"/>
  <c r="Z214" i="3"/>
  <c r="Z218" i="3"/>
  <c r="Z222" i="3"/>
  <c r="Z226" i="3"/>
  <c r="Z7" i="3"/>
  <c r="Z15" i="3"/>
  <c r="Z23" i="3"/>
  <c r="Z31" i="3"/>
  <c r="Z39" i="3"/>
  <c r="Z47" i="3"/>
  <c r="Z55" i="3"/>
  <c r="Z63" i="3"/>
  <c r="Z71" i="3"/>
  <c r="Z79" i="3"/>
  <c r="Z87" i="3"/>
  <c r="Z95" i="3"/>
  <c r="Z103" i="3"/>
  <c r="Z111" i="3"/>
  <c r="Z119" i="3"/>
  <c r="Z127" i="3"/>
  <c r="Z135" i="3"/>
  <c r="Z143" i="3"/>
  <c r="Z151" i="3"/>
  <c r="Z159" i="3"/>
  <c r="Z167" i="3"/>
  <c r="Z175" i="3"/>
  <c r="Z183" i="3"/>
  <c r="Z191" i="3"/>
  <c r="Z199" i="3"/>
  <c r="Z207" i="3"/>
  <c r="Z215" i="3"/>
  <c r="Z223" i="3"/>
  <c r="Z230" i="3"/>
  <c r="Z235" i="3"/>
  <c r="Z240" i="3"/>
  <c r="Z246" i="3"/>
  <c r="Z251" i="3"/>
  <c r="Z256" i="3"/>
  <c r="Z262" i="3"/>
  <c r="Z267" i="3"/>
  <c r="Z272" i="3"/>
  <c r="Z278" i="3"/>
  <c r="Z283" i="3"/>
  <c r="Z139" i="3"/>
  <c r="Z155" i="3"/>
  <c r="Z171" i="3"/>
  <c r="Z187" i="3"/>
  <c r="Z203" i="3"/>
  <c r="Z219" i="3"/>
  <c r="Z232" i="3"/>
  <c r="Z243" i="3"/>
  <c r="Z254" i="3"/>
  <c r="Z264" i="3"/>
  <c r="Z275" i="3"/>
  <c r="Z12" i="3"/>
  <c r="Z36" i="3"/>
  <c r="Z60" i="3"/>
  <c r="Z76" i="3"/>
  <c r="Z108" i="3"/>
  <c r="Z124" i="3"/>
  <c r="Z140" i="3"/>
  <c r="Z164" i="3"/>
  <c r="Z188" i="3"/>
  <c r="Z204" i="3"/>
  <c r="Z234" i="3"/>
  <c r="Z244" i="3"/>
  <c r="Z255" i="3"/>
  <c r="Z271" i="3"/>
  <c r="Z8" i="3"/>
  <c r="Z16" i="3"/>
  <c r="Z24" i="3"/>
  <c r="Z32" i="3"/>
  <c r="Z40" i="3"/>
  <c r="Z48" i="3"/>
  <c r="Z56" i="3"/>
  <c r="Z64" i="3"/>
  <c r="Z72" i="3"/>
  <c r="Z80" i="3"/>
  <c r="Z88" i="3"/>
  <c r="Z96" i="3"/>
  <c r="Z104" i="3"/>
  <c r="Z112" i="3"/>
  <c r="Z120" i="3"/>
  <c r="Z128" i="3"/>
  <c r="Z136" i="3"/>
  <c r="Z144" i="3"/>
  <c r="Z152" i="3"/>
  <c r="Z160" i="3"/>
  <c r="Z168" i="3"/>
  <c r="Z176" i="3"/>
  <c r="Z184" i="3"/>
  <c r="Z192" i="3"/>
  <c r="Z200" i="3"/>
  <c r="Z208" i="3"/>
  <c r="Z216" i="3"/>
  <c r="Z224" i="3"/>
  <c r="Z231" i="3"/>
  <c r="Z236" i="3"/>
  <c r="Z242" i="3"/>
  <c r="Z247" i="3"/>
  <c r="Z252" i="3"/>
  <c r="Z258" i="3"/>
  <c r="Z263" i="3"/>
  <c r="Z268" i="3"/>
  <c r="Z274" i="3"/>
  <c r="Z279" i="3"/>
  <c r="Z284" i="3"/>
  <c r="Z11" i="3"/>
  <c r="Z19" i="3"/>
  <c r="Z27" i="3"/>
  <c r="Z35" i="3"/>
  <c r="Z43" i="3"/>
  <c r="Z51" i="3"/>
  <c r="Z59" i="3"/>
  <c r="Z67" i="3"/>
  <c r="Z75" i="3"/>
  <c r="Z83" i="3"/>
  <c r="Z91" i="3"/>
  <c r="Z99" i="3"/>
  <c r="Z107" i="3"/>
  <c r="Z115" i="3"/>
  <c r="Z131" i="3"/>
  <c r="Z147" i="3"/>
  <c r="Z163" i="3"/>
  <c r="Z179" i="3"/>
  <c r="Z195" i="3"/>
  <c r="Z211" i="3"/>
  <c r="Z227" i="3"/>
  <c r="Z238" i="3"/>
  <c r="Z248" i="3"/>
  <c r="Z270" i="3"/>
  <c r="Z280" i="3"/>
  <c r="Z4" i="3"/>
  <c r="Z28" i="3"/>
  <c r="Z44" i="3"/>
  <c r="Z68" i="3"/>
  <c r="Z84" i="3"/>
  <c r="Z100" i="3"/>
  <c r="Z132" i="3"/>
  <c r="Z156" i="3"/>
  <c r="Z172" i="3"/>
  <c r="Z196" i="3"/>
  <c r="Z212" i="3"/>
  <c r="Z228" i="3"/>
  <c r="Z250" i="3"/>
  <c r="Z260" i="3"/>
  <c r="Z276" i="3"/>
  <c r="Z123" i="3"/>
  <c r="Z259" i="3"/>
  <c r="Z20" i="3"/>
  <c r="Z52" i="3"/>
  <c r="Z92" i="3"/>
  <c r="Z116" i="3"/>
  <c r="Z148" i="3"/>
  <c r="Z180" i="3"/>
  <c r="Z220" i="3"/>
  <c r="Z239" i="3"/>
  <c r="Z266" i="3"/>
  <c r="Z282" i="3"/>
  <c r="Z3" i="3"/>
  <c r="Y5" i="3"/>
  <c r="Y9" i="3"/>
  <c r="Y13" i="3"/>
  <c r="Y17" i="3"/>
  <c r="Y21" i="3"/>
  <c r="Y25" i="3"/>
  <c r="Y29" i="3"/>
  <c r="Y33" i="3"/>
  <c r="Y37" i="3"/>
  <c r="Y41" i="3"/>
  <c r="Y45" i="3"/>
  <c r="Y49" i="3"/>
  <c r="Y53" i="3"/>
  <c r="Y57" i="3"/>
  <c r="Y61" i="3"/>
  <c r="Y65" i="3"/>
  <c r="Y69" i="3"/>
  <c r="Y73" i="3"/>
  <c r="Y77" i="3"/>
  <c r="Y81" i="3"/>
  <c r="Y85" i="3"/>
  <c r="Y89" i="3"/>
  <c r="Y93" i="3"/>
  <c r="Y97" i="3"/>
  <c r="Y101" i="3"/>
  <c r="Y105" i="3"/>
  <c r="Y109" i="3"/>
  <c r="Y113" i="3"/>
  <c r="Y117" i="3"/>
  <c r="Y121" i="3"/>
  <c r="Y125" i="3"/>
  <c r="Y129" i="3"/>
  <c r="Y133" i="3"/>
  <c r="Y137" i="3"/>
  <c r="Y141" i="3"/>
  <c r="Y145" i="3"/>
  <c r="Y149" i="3"/>
  <c r="Y153" i="3"/>
  <c r="Y157" i="3"/>
  <c r="Y161" i="3"/>
  <c r="Y165" i="3"/>
  <c r="Y169" i="3"/>
  <c r="Y173" i="3"/>
  <c r="Y177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Y277" i="3"/>
  <c r="Y281" i="3"/>
  <c r="Y285" i="3"/>
  <c r="Y170" i="3"/>
  <c r="Y178" i="3"/>
  <c r="Y186" i="3"/>
  <c r="Y190" i="3"/>
  <c r="Y198" i="3"/>
  <c r="Y206" i="3"/>
  <c r="Y210" i="3"/>
  <c r="Y218" i="3"/>
  <c r="Y226" i="3"/>
  <c r="Y234" i="3"/>
  <c r="Y242" i="3"/>
  <c r="Y250" i="3"/>
  <c r="Y258" i="3"/>
  <c r="Y266" i="3"/>
  <c r="Y278" i="3"/>
  <c r="Y120" i="3"/>
  <c r="Y144" i="3"/>
  <c r="Y156" i="3"/>
  <c r="Y168" i="3"/>
  <c r="Y176" i="3"/>
  <c r="Y188" i="3"/>
  <c r="Y200" i="3"/>
  <c r="Y216" i="3"/>
  <c r="Y232" i="3"/>
  <c r="Y244" i="3"/>
  <c r="Y260" i="3"/>
  <c r="Y276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134" i="3"/>
  <c r="Y138" i="3"/>
  <c r="Y142" i="3"/>
  <c r="Y146" i="3"/>
  <c r="Y150" i="3"/>
  <c r="Y154" i="3"/>
  <c r="Y158" i="3"/>
  <c r="Y162" i="3"/>
  <c r="Y166" i="3"/>
  <c r="Y174" i="3"/>
  <c r="Y182" i="3"/>
  <c r="Y194" i="3"/>
  <c r="Y202" i="3"/>
  <c r="Y214" i="3"/>
  <c r="Y222" i="3"/>
  <c r="Y230" i="3"/>
  <c r="Y238" i="3"/>
  <c r="Y246" i="3"/>
  <c r="Y254" i="3"/>
  <c r="Y262" i="3"/>
  <c r="Y270" i="3"/>
  <c r="Y274" i="3"/>
  <c r="Y282" i="3"/>
  <c r="Y64" i="3"/>
  <c r="Y92" i="3"/>
  <c r="Y100" i="3"/>
  <c r="Y112" i="3"/>
  <c r="Y128" i="3"/>
  <c r="Y136" i="3"/>
  <c r="Y148" i="3"/>
  <c r="Y164" i="3"/>
  <c r="Y184" i="3"/>
  <c r="Y196" i="3"/>
  <c r="Y208" i="3"/>
  <c r="Y212" i="3"/>
  <c r="Y224" i="3"/>
  <c r="Y236" i="3"/>
  <c r="Y248" i="3"/>
  <c r="Y252" i="3"/>
  <c r="Y264" i="3"/>
  <c r="Y272" i="3"/>
  <c r="Y280" i="3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Y59" i="3"/>
  <c r="Y63" i="3"/>
  <c r="Y67" i="3"/>
  <c r="Y71" i="3"/>
  <c r="Y75" i="3"/>
  <c r="Y79" i="3"/>
  <c r="Y83" i="3"/>
  <c r="Y87" i="3"/>
  <c r="Y91" i="3"/>
  <c r="Y95" i="3"/>
  <c r="Y99" i="3"/>
  <c r="Y103" i="3"/>
  <c r="Y107" i="3"/>
  <c r="Y111" i="3"/>
  <c r="Y115" i="3"/>
  <c r="Y119" i="3"/>
  <c r="Y123" i="3"/>
  <c r="Y127" i="3"/>
  <c r="Y131" i="3"/>
  <c r="Y135" i="3"/>
  <c r="Y139" i="3"/>
  <c r="Y143" i="3"/>
  <c r="Y147" i="3"/>
  <c r="Y151" i="3"/>
  <c r="Y155" i="3"/>
  <c r="Y159" i="3"/>
  <c r="Y163" i="3"/>
  <c r="Y167" i="3"/>
  <c r="Y171" i="3"/>
  <c r="Y175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279" i="3"/>
  <c r="Y283" i="3"/>
  <c r="Y4" i="3"/>
  <c r="Y8" i="3"/>
  <c r="Y12" i="3"/>
  <c r="Y16" i="3"/>
  <c r="Y20" i="3"/>
  <c r="Y24" i="3"/>
  <c r="Y28" i="3"/>
  <c r="Y32" i="3"/>
  <c r="Y36" i="3"/>
  <c r="Y40" i="3"/>
  <c r="Y44" i="3"/>
  <c r="Y48" i="3"/>
  <c r="Y52" i="3"/>
  <c r="Y56" i="3"/>
  <c r="Y60" i="3"/>
  <c r="Y68" i="3"/>
  <c r="Y72" i="3"/>
  <c r="Y76" i="3"/>
  <c r="Y80" i="3"/>
  <c r="Y84" i="3"/>
  <c r="Y88" i="3"/>
  <c r="Y96" i="3"/>
  <c r="Y104" i="3"/>
  <c r="Y108" i="3"/>
  <c r="Y116" i="3"/>
  <c r="Y124" i="3"/>
  <c r="Y132" i="3"/>
  <c r="Y140" i="3"/>
  <c r="Y152" i="3"/>
  <c r="Y160" i="3"/>
  <c r="Y172" i="3"/>
  <c r="Y180" i="3"/>
  <c r="Y192" i="3"/>
  <c r="Y204" i="3"/>
  <c r="Y220" i="3"/>
  <c r="Y228" i="3"/>
  <c r="Y240" i="3"/>
  <c r="Y256" i="3"/>
  <c r="Y268" i="3"/>
  <c r="Y284" i="3"/>
  <c r="Y3" i="3"/>
  <c r="X5" i="3"/>
  <c r="X9" i="3"/>
  <c r="X13" i="3"/>
  <c r="X17" i="3"/>
  <c r="X21" i="3"/>
  <c r="X25" i="3"/>
  <c r="X29" i="3"/>
  <c r="X33" i="3"/>
  <c r="X37" i="3"/>
  <c r="X41" i="3"/>
  <c r="X45" i="3"/>
  <c r="X49" i="3"/>
  <c r="X53" i="3"/>
  <c r="X57" i="3"/>
  <c r="X61" i="3"/>
  <c r="X65" i="3"/>
  <c r="X69" i="3"/>
  <c r="X73" i="3"/>
  <c r="X77" i="3"/>
  <c r="X81" i="3"/>
  <c r="X85" i="3"/>
  <c r="X89" i="3"/>
  <c r="X93" i="3"/>
  <c r="X97" i="3"/>
  <c r="X101" i="3"/>
  <c r="X105" i="3"/>
  <c r="X109" i="3"/>
  <c r="X113" i="3"/>
  <c r="X117" i="3"/>
  <c r="X121" i="3"/>
  <c r="X125" i="3"/>
  <c r="X129" i="3"/>
  <c r="X133" i="3"/>
  <c r="X137" i="3"/>
  <c r="X141" i="3"/>
  <c r="X145" i="3"/>
  <c r="X149" i="3"/>
  <c r="X153" i="3"/>
  <c r="X157" i="3"/>
  <c r="X161" i="3"/>
  <c r="X165" i="3"/>
  <c r="X169" i="3"/>
  <c r="X173" i="3"/>
  <c r="X177" i="3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281" i="3"/>
  <c r="X285" i="3"/>
  <c r="X6" i="3"/>
  <c r="X10" i="3"/>
  <c r="X14" i="3"/>
  <c r="X18" i="3"/>
  <c r="X22" i="3"/>
  <c r="X26" i="3"/>
  <c r="X30" i="3"/>
  <c r="X34" i="3"/>
  <c r="X38" i="3"/>
  <c r="X42" i="3"/>
  <c r="X46" i="3"/>
  <c r="X50" i="3"/>
  <c r="X54" i="3"/>
  <c r="X58" i="3"/>
  <c r="X62" i="3"/>
  <c r="X66" i="3"/>
  <c r="X70" i="3"/>
  <c r="X74" i="3"/>
  <c r="X78" i="3"/>
  <c r="X82" i="3"/>
  <c r="X86" i="3"/>
  <c r="X90" i="3"/>
  <c r="X94" i="3"/>
  <c r="X98" i="3"/>
  <c r="X102" i="3"/>
  <c r="X106" i="3"/>
  <c r="X110" i="3"/>
  <c r="X114" i="3"/>
  <c r="X118" i="3"/>
  <c r="X122" i="3"/>
  <c r="X126" i="3"/>
  <c r="X130" i="3"/>
  <c r="X134" i="3"/>
  <c r="X138" i="3"/>
  <c r="X142" i="3"/>
  <c r="X146" i="3"/>
  <c r="X150" i="3"/>
  <c r="X154" i="3"/>
  <c r="X158" i="3"/>
  <c r="X162" i="3"/>
  <c r="X166" i="3"/>
  <c r="X170" i="3"/>
  <c r="X174" i="3"/>
  <c r="X178" i="3"/>
  <c r="X182" i="3"/>
  <c r="X186" i="3"/>
  <c r="X190" i="3"/>
  <c r="X194" i="3"/>
  <c r="X198" i="3"/>
  <c r="X202" i="3"/>
  <c r="X206" i="3"/>
  <c r="X210" i="3"/>
  <c r="X214" i="3"/>
  <c r="X218" i="3"/>
  <c r="X222" i="3"/>
  <c r="X226" i="3"/>
  <c r="X7" i="3"/>
  <c r="X15" i="3"/>
  <c r="X23" i="3"/>
  <c r="X31" i="3"/>
  <c r="X39" i="3"/>
  <c r="X47" i="3"/>
  <c r="X55" i="3"/>
  <c r="X63" i="3"/>
  <c r="X71" i="3"/>
  <c r="X79" i="3"/>
  <c r="X87" i="3"/>
  <c r="X95" i="3"/>
  <c r="X103" i="3"/>
  <c r="X111" i="3"/>
  <c r="X119" i="3"/>
  <c r="X127" i="3"/>
  <c r="X135" i="3"/>
  <c r="X143" i="3"/>
  <c r="X151" i="3"/>
  <c r="X159" i="3"/>
  <c r="X167" i="3"/>
  <c r="X175" i="3"/>
  <c r="X183" i="3"/>
  <c r="X191" i="3"/>
  <c r="X199" i="3"/>
  <c r="X207" i="3"/>
  <c r="X215" i="3"/>
  <c r="X223" i="3"/>
  <c r="X230" i="3"/>
  <c r="X235" i="3"/>
  <c r="X240" i="3"/>
  <c r="X246" i="3"/>
  <c r="X251" i="3"/>
  <c r="X256" i="3"/>
  <c r="X262" i="3"/>
  <c r="X267" i="3"/>
  <c r="X272" i="3"/>
  <c r="X278" i="3"/>
  <c r="X283" i="3"/>
  <c r="X60" i="3"/>
  <c r="X92" i="3"/>
  <c r="X108" i="3"/>
  <c r="X116" i="3"/>
  <c r="X140" i="3"/>
  <c r="X156" i="3"/>
  <c r="X180" i="3"/>
  <c r="X212" i="3"/>
  <c r="X228" i="3"/>
  <c r="X239" i="3"/>
  <c r="X260" i="3"/>
  <c r="X271" i="3"/>
  <c r="X8" i="3"/>
  <c r="X16" i="3"/>
  <c r="X24" i="3"/>
  <c r="X32" i="3"/>
  <c r="X40" i="3"/>
  <c r="X48" i="3"/>
  <c r="X56" i="3"/>
  <c r="X64" i="3"/>
  <c r="X72" i="3"/>
  <c r="X80" i="3"/>
  <c r="X88" i="3"/>
  <c r="X96" i="3"/>
  <c r="X104" i="3"/>
  <c r="X112" i="3"/>
  <c r="X120" i="3"/>
  <c r="X128" i="3"/>
  <c r="X136" i="3"/>
  <c r="X144" i="3"/>
  <c r="X152" i="3"/>
  <c r="X160" i="3"/>
  <c r="X168" i="3"/>
  <c r="X176" i="3"/>
  <c r="X184" i="3"/>
  <c r="X192" i="3"/>
  <c r="X200" i="3"/>
  <c r="X208" i="3"/>
  <c r="X216" i="3"/>
  <c r="X224" i="3"/>
  <c r="X231" i="3"/>
  <c r="X236" i="3"/>
  <c r="X242" i="3"/>
  <c r="X247" i="3"/>
  <c r="X252" i="3"/>
  <c r="X258" i="3"/>
  <c r="X263" i="3"/>
  <c r="X268" i="3"/>
  <c r="X274" i="3"/>
  <c r="X279" i="3"/>
  <c r="X284" i="3"/>
  <c r="X270" i="3"/>
  <c r="X280" i="3"/>
  <c r="X4" i="3"/>
  <c r="X12" i="3"/>
  <c r="X20" i="3"/>
  <c r="X28" i="3"/>
  <c r="X36" i="3"/>
  <c r="X44" i="3"/>
  <c r="X52" i="3"/>
  <c r="X76" i="3"/>
  <c r="X84" i="3"/>
  <c r="X100" i="3"/>
  <c r="X124" i="3"/>
  <c r="X148" i="3"/>
  <c r="X164" i="3"/>
  <c r="X188" i="3"/>
  <c r="X204" i="3"/>
  <c r="X220" i="3"/>
  <c r="X244" i="3"/>
  <c r="X255" i="3"/>
  <c r="X266" i="3"/>
  <c r="X282" i="3"/>
  <c r="X11" i="3"/>
  <c r="X19" i="3"/>
  <c r="X27" i="3"/>
  <c r="X35" i="3"/>
  <c r="X43" i="3"/>
  <c r="X51" i="3"/>
  <c r="X59" i="3"/>
  <c r="X67" i="3"/>
  <c r="X75" i="3"/>
  <c r="X83" i="3"/>
  <c r="X91" i="3"/>
  <c r="X99" i="3"/>
  <c r="X107" i="3"/>
  <c r="X115" i="3"/>
  <c r="X123" i="3"/>
  <c r="X131" i="3"/>
  <c r="X139" i="3"/>
  <c r="X147" i="3"/>
  <c r="X155" i="3"/>
  <c r="X163" i="3"/>
  <c r="X171" i="3"/>
  <c r="X179" i="3"/>
  <c r="X187" i="3"/>
  <c r="X195" i="3"/>
  <c r="X203" i="3"/>
  <c r="X211" i="3"/>
  <c r="X219" i="3"/>
  <c r="X227" i="3"/>
  <c r="X232" i="3"/>
  <c r="X238" i="3"/>
  <c r="X243" i="3"/>
  <c r="X248" i="3"/>
  <c r="X254" i="3"/>
  <c r="X259" i="3"/>
  <c r="X264" i="3"/>
  <c r="X275" i="3"/>
  <c r="X68" i="3"/>
  <c r="X132" i="3"/>
  <c r="X172" i="3"/>
  <c r="X196" i="3"/>
  <c r="X234" i="3"/>
  <c r="X250" i="3"/>
  <c r="X276" i="3"/>
  <c r="X3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197" i="3"/>
  <c r="U201" i="3"/>
  <c r="U205" i="3"/>
  <c r="U209" i="3"/>
  <c r="U213" i="3"/>
  <c r="U217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273" i="3"/>
  <c r="U277" i="3"/>
  <c r="U281" i="3"/>
  <c r="U285" i="3"/>
  <c r="U106" i="3"/>
  <c r="U114" i="3"/>
  <c r="U118" i="3"/>
  <c r="U126" i="3"/>
  <c r="U134" i="3"/>
  <c r="U142" i="3"/>
  <c r="U150" i="3"/>
  <c r="U154" i="3"/>
  <c r="U162" i="3"/>
  <c r="U170" i="3"/>
  <c r="U178" i="3"/>
  <c r="U186" i="3"/>
  <c r="U194" i="3"/>
  <c r="U198" i="3"/>
  <c r="U206" i="3"/>
  <c r="U214" i="3"/>
  <c r="U218" i="3"/>
  <c r="U226" i="3"/>
  <c r="U234" i="3"/>
  <c r="U238" i="3"/>
  <c r="U246" i="3"/>
  <c r="U254" i="3"/>
  <c r="U262" i="3"/>
  <c r="U270" i="3"/>
  <c r="U278" i="3"/>
  <c r="U282" i="3"/>
  <c r="U112" i="3"/>
  <c r="U128" i="3"/>
  <c r="U136" i="3"/>
  <c r="U144" i="3"/>
  <c r="U152" i="3"/>
  <c r="U156" i="3"/>
  <c r="U164" i="3"/>
  <c r="U172" i="3"/>
  <c r="U184" i="3"/>
  <c r="U192" i="3"/>
  <c r="U200" i="3"/>
  <c r="U212" i="3"/>
  <c r="U220" i="3"/>
  <c r="U232" i="3"/>
  <c r="U244" i="3"/>
  <c r="U252" i="3"/>
  <c r="U264" i="3"/>
  <c r="U276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10" i="3"/>
  <c r="U122" i="3"/>
  <c r="U130" i="3"/>
  <c r="U138" i="3"/>
  <c r="U146" i="3"/>
  <c r="U158" i="3"/>
  <c r="U166" i="3"/>
  <c r="U174" i="3"/>
  <c r="U182" i="3"/>
  <c r="U190" i="3"/>
  <c r="U202" i="3"/>
  <c r="U210" i="3"/>
  <c r="U222" i="3"/>
  <c r="U230" i="3"/>
  <c r="U242" i="3"/>
  <c r="U250" i="3"/>
  <c r="U258" i="3"/>
  <c r="U266" i="3"/>
  <c r="U274" i="3"/>
  <c r="U180" i="3"/>
  <c r="U204" i="3"/>
  <c r="U224" i="3"/>
  <c r="U236" i="3"/>
  <c r="U256" i="3"/>
  <c r="U268" i="3"/>
  <c r="U280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9" i="3"/>
  <c r="U283" i="3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6" i="3"/>
  <c r="U120" i="3"/>
  <c r="U124" i="3"/>
  <c r="U132" i="3"/>
  <c r="U140" i="3"/>
  <c r="U148" i="3"/>
  <c r="U160" i="3"/>
  <c r="U168" i="3"/>
  <c r="U176" i="3"/>
  <c r="U188" i="3"/>
  <c r="U196" i="3"/>
  <c r="U208" i="3"/>
  <c r="U216" i="3"/>
  <c r="U228" i="3"/>
  <c r="U240" i="3"/>
  <c r="U248" i="3"/>
  <c r="U260" i="3"/>
  <c r="U272" i="3"/>
  <c r="U284" i="3"/>
  <c r="U3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13" i="3"/>
  <c r="V117" i="3"/>
  <c r="V121" i="3"/>
  <c r="V125" i="3"/>
  <c r="V129" i="3"/>
  <c r="V133" i="3"/>
  <c r="V137" i="3"/>
  <c r="V141" i="3"/>
  <c r="V145" i="3"/>
  <c r="V149" i="3"/>
  <c r="V153" i="3"/>
  <c r="V157" i="3"/>
  <c r="V161" i="3"/>
  <c r="V165" i="3"/>
  <c r="V169" i="3"/>
  <c r="V173" i="3"/>
  <c r="V177" i="3"/>
  <c r="V181" i="3"/>
  <c r="V185" i="3"/>
  <c r="V189" i="3"/>
  <c r="V193" i="3"/>
  <c r="V197" i="3"/>
  <c r="V201" i="3"/>
  <c r="V205" i="3"/>
  <c r="V209" i="3"/>
  <c r="V213" i="3"/>
  <c r="V217" i="3"/>
  <c r="V221" i="3"/>
  <c r="V225" i="3"/>
  <c r="V229" i="3"/>
  <c r="V233" i="3"/>
  <c r="V237" i="3"/>
  <c r="V241" i="3"/>
  <c r="V245" i="3"/>
  <c r="V249" i="3"/>
  <c r="V253" i="3"/>
  <c r="V257" i="3"/>
  <c r="V261" i="3"/>
  <c r="V265" i="3"/>
  <c r="V269" i="3"/>
  <c r="V277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V86" i="3"/>
  <c r="V90" i="3"/>
  <c r="V94" i="3"/>
  <c r="V98" i="3"/>
  <c r="V102" i="3"/>
  <c r="V106" i="3"/>
  <c r="V110" i="3"/>
  <c r="V114" i="3"/>
  <c r="V118" i="3"/>
  <c r="V122" i="3"/>
  <c r="V126" i="3"/>
  <c r="V130" i="3"/>
  <c r="V134" i="3"/>
  <c r="V138" i="3"/>
  <c r="V142" i="3"/>
  <c r="V146" i="3"/>
  <c r="V150" i="3"/>
  <c r="V154" i="3"/>
  <c r="V158" i="3"/>
  <c r="V162" i="3"/>
  <c r="V166" i="3"/>
  <c r="V170" i="3"/>
  <c r="V174" i="3"/>
  <c r="V178" i="3"/>
  <c r="V182" i="3"/>
  <c r="V186" i="3"/>
  <c r="V190" i="3"/>
  <c r="V194" i="3"/>
  <c r="V198" i="3"/>
  <c r="V202" i="3"/>
  <c r="V206" i="3"/>
  <c r="V210" i="3"/>
  <c r="V214" i="3"/>
  <c r="V218" i="3"/>
  <c r="V222" i="3"/>
  <c r="V226" i="3"/>
  <c r="V230" i="3"/>
  <c r="V234" i="3"/>
  <c r="V238" i="3"/>
  <c r="V242" i="3"/>
  <c r="V246" i="3"/>
  <c r="V250" i="3"/>
  <c r="V254" i="3"/>
  <c r="V258" i="3"/>
  <c r="V262" i="3"/>
  <c r="V266" i="3"/>
  <c r="V270" i="3"/>
  <c r="V274" i="3"/>
  <c r="V278" i="3"/>
  <c r="V282" i="3"/>
  <c r="V40" i="3"/>
  <c r="V52" i="3"/>
  <c r="V60" i="3"/>
  <c r="V68" i="3"/>
  <c r="V76" i="3"/>
  <c r="V80" i="3"/>
  <c r="V88" i="3"/>
  <c r="V96" i="3"/>
  <c r="V108" i="3"/>
  <c r="V116" i="3"/>
  <c r="V124" i="3"/>
  <c r="V132" i="3"/>
  <c r="V136" i="3"/>
  <c r="V144" i="3"/>
  <c r="V156" i="3"/>
  <c r="V160" i="3"/>
  <c r="V168" i="3"/>
  <c r="V176" i="3"/>
  <c r="V184" i="3"/>
  <c r="V192" i="3"/>
  <c r="V200" i="3"/>
  <c r="V208" i="3"/>
  <c r="V216" i="3"/>
  <c r="V224" i="3"/>
  <c r="V232" i="3"/>
  <c r="V240" i="3"/>
  <c r="V248" i="3"/>
  <c r="V256" i="3"/>
  <c r="V264" i="3"/>
  <c r="V272" i="3"/>
  <c r="V280" i="3"/>
  <c r="V285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V95" i="3"/>
  <c r="V99" i="3"/>
  <c r="V103" i="3"/>
  <c r="V107" i="3"/>
  <c r="V111" i="3"/>
  <c r="V115" i="3"/>
  <c r="V119" i="3"/>
  <c r="V123" i="3"/>
  <c r="V127" i="3"/>
  <c r="V131" i="3"/>
  <c r="V135" i="3"/>
  <c r="V139" i="3"/>
  <c r="V143" i="3"/>
  <c r="V147" i="3"/>
  <c r="V151" i="3"/>
  <c r="V155" i="3"/>
  <c r="V159" i="3"/>
  <c r="V163" i="3"/>
  <c r="V167" i="3"/>
  <c r="V171" i="3"/>
  <c r="V175" i="3"/>
  <c r="V179" i="3"/>
  <c r="V183" i="3"/>
  <c r="V187" i="3"/>
  <c r="V191" i="3"/>
  <c r="V195" i="3"/>
  <c r="V199" i="3"/>
  <c r="V203" i="3"/>
  <c r="V207" i="3"/>
  <c r="V211" i="3"/>
  <c r="V215" i="3"/>
  <c r="V219" i="3"/>
  <c r="V223" i="3"/>
  <c r="V227" i="3"/>
  <c r="V231" i="3"/>
  <c r="V235" i="3"/>
  <c r="V239" i="3"/>
  <c r="V243" i="3"/>
  <c r="V247" i="3"/>
  <c r="V251" i="3"/>
  <c r="V255" i="3"/>
  <c r="V259" i="3"/>
  <c r="V263" i="3"/>
  <c r="V267" i="3"/>
  <c r="V271" i="3"/>
  <c r="V275" i="3"/>
  <c r="V279" i="3"/>
  <c r="V283" i="3"/>
  <c r="V4" i="3"/>
  <c r="V8" i="3"/>
  <c r="V12" i="3"/>
  <c r="V16" i="3"/>
  <c r="V20" i="3"/>
  <c r="V24" i="3"/>
  <c r="V28" i="3"/>
  <c r="V32" i="3"/>
  <c r="V36" i="3"/>
  <c r="V44" i="3"/>
  <c r="V48" i="3"/>
  <c r="V56" i="3"/>
  <c r="V64" i="3"/>
  <c r="V72" i="3"/>
  <c r="V84" i="3"/>
  <c r="V92" i="3"/>
  <c r="V100" i="3"/>
  <c r="V104" i="3"/>
  <c r="V112" i="3"/>
  <c r="V120" i="3"/>
  <c r="V128" i="3"/>
  <c r="V140" i="3"/>
  <c r="V148" i="3"/>
  <c r="V152" i="3"/>
  <c r="V164" i="3"/>
  <c r="V172" i="3"/>
  <c r="V180" i="3"/>
  <c r="V188" i="3"/>
  <c r="V196" i="3"/>
  <c r="V204" i="3"/>
  <c r="V212" i="3"/>
  <c r="V220" i="3"/>
  <c r="V228" i="3"/>
  <c r="V236" i="3"/>
  <c r="V244" i="3"/>
  <c r="V252" i="3"/>
  <c r="V260" i="3"/>
  <c r="V268" i="3"/>
  <c r="V276" i="3"/>
  <c r="V284" i="3"/>
  <c r="V273" i="3"/>
  <c r="V281" i="3"/>
  <c r="V3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61" i="3"/>
  <c r="W65" i="3"/>
  <c r="W69" i="3"/>
  <c r="W73" i="3"/>
  <c r="W77" i="3"/>
  <c r="W81" i="3"/>
  <c r="W85" i="3"/>
  <c r="W89" i="3"/>
  <c r="W93" i="3"/>
  <c r="W97" i="3"/>
  <c r="W101" i="3"/>
  <c r="W105" i="3"/>
  <c r="W109" i="3"/>
  <c r="W113" i="3"/>
  <c r="W117" i="3"/>
  <c r="W121" i="3"/>
  <c r="W125" i="3"/>
  <c r="W129" i="3"/>
  <c r="W133" i="3"/>
  <c r="W137" i="3"/>
  <c r="W141" i="3"/>
  <c r="W145" i="3"/>
  <c r="W149" i="3"/>
  <c r="W153" i="3"/>
  <c r="W157" i="3"/>
  <c r="W161" i="3"/>
  <c r="W165" i="3"/>
  <c r="W169" i="3"/>
  <c r="W173" i="3"/>
  <c r="W177" i="3"/>
  <c r="W181" i="3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1" i="3"/>
  <c r="W245" i="3"/>
  <c r="W249" i="3"/>
  <c r="W253" i="3"/>
  <c r="W257" i="3"/>
  <c r="W261" i="3"/>
  <c r="W265" i="3"/>
  <c r="W269" i="3"/>
  <c r="W273" i="3"/>
  <c r="W277" i="3"/>
  <c r="W281" i="3"/>
  <c r="W285" i="3"/>
  <c r="W266" i="3"/>
  <c r="W274" i="3"/>
  <c r="W282" i="3"/>
  <c r="W8" i="3"/>
  <c r="W12" i="3"/>
  <c r="W20" i="3"/>
  <c r="W28" i="3"/>
  <c r="W36" i="3"/>
  <c r="W44" i="3"/>
  <c r="W52" i="3"/>
  <c r="W60" i="3"/>
  <c r="W72" i="3"/>
  <c r="W80" i="3"/>
  <c r="W88" i="3"/>
  <c r="W100" i="3"/>
  <c r="W104" i="3"/>
  <c r="W116" i="3"/>
  <c r="W128" i="3"/>
  <c r="W140" i="3"/>
  <c r="W152" i="3"/>
  <c r="W164" i="3"/>
  <c r="W172" i="3"/>
  <c r="W188" i="3"/>
  <c r="W200" i="3"/>
  <c r="W212" i="3"/>
  <c r="W216" i="3"/>
  <c r="W228" i="3"/>
  <c r="W240" i="3"/>
  <c r="W252" i="3"/>
  <c r="W264" i="3"/>
  <c r="W276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W66" i="3"/>
  <c r="W70" i="3"/>
  <c r="W74" i="3"/>
  <c r="W78" i="3"/>
  <c r="W82" i="3"/>
  <c r="W86" i="3"/>
  <c r="W90" i="3"/>
  <c r="W94" i="3"/>
  <c r="W98" i="3"/>
  <c r="W102" i="3"/>
  <c r="W106" i="3"/>
  <c r="W110" i="3"/>
  <c r="W114" i="3"/>
  <c r="W118" i="3"/>
  <c r="W122" i="3"/>
  <c r="W126" i="3"/>
  <c r="W130" i="3"/>
  <c r="W134" i="3"/>
  <c r="W138" i="3"/>
  <c r="W142" i="3"/>
  <c r="W146" i="3"/>
  <c r="W150" i="3"/>
  <c r="W154" i="3"/>
  <c r="W158" i="3"/>
  <c r="W162" i="3"/>
  <c r="W166" i="3"/>
  <c r="W170" i="3"/>
  <c r="W174" i="3"/>
  <c r="W178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2" i="3"/>
  <c r="W270" i="3"/>
  <c r="W278" i="3"/>
  <c r="W64" i="3"/>
  <c r="W92" i="3"/>
  <c r="W108" i="3"/>
  <c r="W120" i="3"/>
  <c r="W132" i="3"/>
  <c r="W144" i="3"/>
  <c r="W156" i="3"/>
  <c r="W168" i="3"/>
  <c r="W180" i="3"/>
  <c r="W192" i="3"/>
  <c r="W204" i="3"/>
  <c r="W220" i="3"/>
  <c r="W236" i="3"/>
  <c r="W248" i="3"/>
  <c r="W260" i="3"/>
  <c r="W272" i="3"/>
  <c r="W284" i="3"/>
  <c r="W7" i="3"/>
  <c r="W11" i="3"/>
  <c r="W15" i="3"/>
  <c r="W19" i="3"/>
  <c r="W23" i="3"/>
  <c r="W27" i="3"/>
  <c r="W31" i="3"/>
  <c r="W35" i="3"/>
  <c r="W39" i="3"/>
  <c r="W43" i="3"/>
  <c r="W47" i="3"/>
  <c r="W51" i="3"/>
  <c r="W55" i="3"/>
  <c r="W59" i="3"/>
  <c r="W63" i="3"/>
  <c r="W67" i="3"/>
  <c r="W71" i="3"/>
  <c r="W75" i="3"/>
  <c r="W79" i="3"/>
  <c r="W83" i="3"/>
  <c r="W87" i="3"/>
  <c r="W91" i="3"/>
  <c r="W95" i="3"/>
  <c r="W99" i="3"/>
  <c r="W103" i="3"/>
  <c r="W107" i="3"/>
  <c r="W111" i="3"/>
  <c r="W115" i="3"/>
  <c r="W119" i="3"/>
  <c r="W123" i="3"/>
  <c r="W127" i="3"/>
  <c r="W131" i="3"/>
  <c r="W135" i="3"/>
  <c r="W139" i="3"/>
  <c r="W143" i="3"/>
  <c r="W147" i="3"/>
  <c r="W151" i="3"/>
  <c r="W155" i="3"/>
  <c r="W159" i="3"/>
  <c r="W163" i="3"/>
  <c r="W167" i="3"/>
  <c r="W171" i="3"/>
  <c r="W175" i="3"/>
  <c r="W179" i="3"/>
  <c r="W183" i="3"/>
  <c r="W187" i="3"/>
  <c r="W191" i="3"/>
  <c r="W195" i="3"/>
  <c r="W199" i="3"/>
  <c r="W203" i="3"/>
  <c r="W207" i="3"/>
  <c r="W211" i="3"/>
  <c r="W215" i="3"/>
  <c r="W219" i="3"/>
  <c r="W223" i="3"/>
  <c r="W227" i="3"/>
  <c r="W231" i="3"/>
  <c r="W235" i="3"/>
  <c r="W239" i="3"/>
  <c r="W243" i="3"/>
  <c r="W247" i="3"/>
  <c r="W251" i="3"/>
  <c r="W255" i="3"/>
  <c r="W259" i="3"/>
  <c r="W263" i="3"/>
  <c r="W267" i="3"/>
  <c r="W271" i="3"/>
  <c r="W275" i="3"/>
  <c r="W279" i="3"/>
  <c r="W283" i="3"/>
  <c r="W4" i="3"/>
  <c r="W16" i="3"/>
  <c r="W24" i="3"/>
  <c r="W32" i="3"/>
  <c r="W40" i="3"/>
  <c r="W48" i="3"/>
  <c r="W56" i="3"/>
  <c r="W68" i="3"/>
  <c r="W76" i="3"/>
  <c r="W84" i="3"/>
  <c r="W96" i="3"/>
  <c r="W112" i="3"/>
  <c r="W124" i="3"/>
  <c r="W136" i="3"/>
  <c r="W148" i="3"/>
  <c r="W160" i="3"/>
  <c r="W176" i="3"/>
  <c r="W184" i="3"/>
  <c r="W196" i="3"/>
  <c r="W208" i="3"/>
  <c r="W224" i="3"/>
  <c r="W232" i="3"/>
  <c r="W244" i="3"/>
  <c r="W256" i="3"/>
  <c r="W268" i="3"/>
  <c r="W280" i="3"/>
  <c r="W3" i="3"/>
  <c r="D4" i="5" l="1"/>
  <c r="F4" i="5" s="1"/>
  <c r="D281" i="5"/>
  <c r="F281" i="5" s="1"/>
  <c r="D273" i="5"/>
  <c r="F273" i="5" s="1"/>
  <c r="D265" i="5"/>
  <c r="F265" i="5" s="1"/>
  <c r="D257" i="5"/>
  <c r="F257" i="5" s="1"/>
  <c r="D249" i="5"/>
  <c r="F249" i="5" s="1"/>
  <c r="D241" i="5"/>
  <c r="F241" i="5" s="1"/>
  <c r="D233" i="5"/>
  <c r="F233" i="5" s="1"/>
  <c r="D225" i="5"/>
  <c r="F225" i="5" s="1"/>
  <c r="D217" i="5"/>
  <c r="F217" i="5" s="1"/>
  <c r="D209" i="5"/>
  <c r="F209" i="5" s="1"/>
  <c r="D201" i="5"/>
  <c r="F201" i="5" s="1"/>
  <c r="D193" i="5"/>
  <c r="F193" i="5" s="1"/>
  <c r="D185" i="5"/>
  <c r="F185" i="5" s="1"/>
  <c r="D177" i="5"/>
  <c r="F177" i="5" s="1"/>
  <c r="D169" i="5"/>
  <c r="F169" i="5" s="1"/>
  <c r="D165" i="5"/>
  <c r="F165" i="5" s="1"/>
  <c r="D157" i="5"/>
  <c r="F157" i="5" s="1"/>
  <c r="D149" i="5"/>
  <c r="F149" i="5" s="1"/>
  <c r="D137" i="5"/>
  <c r="F137" i="5" s="1"/>
  <c r="D133" i="5"/>
  <c r="F133" i="5" s="1"/>
  <c r="D125" i="5"/>
  <c r="F125" i="5" s="1"/>
  <c r="D117" i="5"/>
  <c r="F117" i="5" s="1"/>
  <c r="D109" i="5"/>
  <c r="F109" i="5" s="1"/>
  <c r="D97" i="5"/>
  <c r="F97" i="5" s="1"/>
  <c r="D89" i="5"/>
  <c r="F89" i="5" s="1"/>
  <c r="D81" i="5"/>
  <c r="F81" i="5" s="1"/>
  <c r="D73" i="5"/>
  <c r="F73" i="5" s="1"/>
  <c r="D65" i="5"/>
  <c r="F65" i="5" s="1"/>
  <c r="D57" i="5"/>
  <c r="F57" i="5" s="1"/>
  <c r="D53" i="5"/>
  <c r="F53" i="5" s="1"/>
  <c r="D41" i="5"/>
  <c r="F41" i="5" s="1"/>
  <c r="D33" i="5"/>
  <c r="F33" i="5" s="1"/>
  <c r="D25" i="5"/>
  <c r="F25" i="5" s="1"/>
  <c r="D17" i="5"/>
  <c r="F17" i="5" s="1"/>
  <c r="D13" i="5"/>
  <c r="F13" i="5" s="1"/>
  <c r="D5" i="5"/>
  <c r="F5" i="5" s="1"/>
  <c r="D280" i="5"/>
  <c r="F280" i="5" s="1"/>
  <c r="D276" i="5"/>
  <c r="F276" i="5" s="1"/>
  <c r="D272" i="5"/>
  <c r="F272" i="5" s="1"/>
  <c r="D268" i="5"/>
  <c r="F268" i="5" s="1"/>
  <c r="D264" i="5"/>
  <c r="F264" i="5" s="1"/>
  <c r="D260" i="5"/>
  <c r="F260" i="5" s="1"/>
  <c r="D256" i="5"/>
  <c r="F256" i="5" s="1"/>
  <c r="D252" i="5"/>
  <c r="F252" i="5" s="1"/>
  <c r="D248" i="5"/>
  <c r="F248" i="5" s="1"/>
  <c r="D244" i="5"/>
  <c r="F244" i="5" s="1"/>
  <c r="D240" i="5"/>
  <c r="F240" i="5" s="1"/>
  <c r="D236" i="5"/>
  <c r="F236" i="5" s="1"/>
  <c r="D232" i="5"/>
  <c r="F232" i="5" s="1"/>
  <c r="D228" i="5"/>
  <c r="F228" i="5" s="1"/>
  <c r="D224" i="5"/>
  <c r="F224" i="5" s="1"/>
  <c r="D220" i="5"/>
  <c r="F220" i="5" s="1"/>
  <c r="D216" i="5"/>
  <c r="F216" i="5" s="1"/>
  <c r="D212" i="5"/>
  <c r="F212" i="5" s="1"/>
  <c r="D208" i="5"/>
  <c r="F208" i="5" s="1"/>
  <c r="D204" i="5"/>
  <c r="F204" i="5" s="1"/>
  <c r="D200" i="5"/>
  <c r="F200" i="5" s="1"/>
  <c r="D196" i="5"/>
  <c r="F196" i="5" s="1"/>
  <c r="D192" i="5"/>
  <c r="F192" i="5" s="1"/>
  <c r="D188" i="5"/>
  <c r="F188" i="5" s="1"/>
  <c r="D184" i="5"/>
  <c r="F184" i="5" s="1"/>
  <c r="D180" i="5"/>
  <c r="F180" i="5" s="1"/>
  <c r="D176" i="5"/>
  <c r="F176" i="5" s="1"/>
  <c r="D172" i="5"/>
  <c r="F172" i="5" s="1"/>
  <c r="D168" i="5"/>
  <c r="F168" i="5" s="1"/>
  <c r="D164" i="5"/>
  <c r="F164" i="5" s="1"/>
  <c r="D160" i="5"/>
  <c r="F160" i="5" s="1"/>
  <c r="D156" i="5"/>
  <c r="F156" i="5" s="1"/>
  <c r="D152" i="5"/>
  <c r="F152" i="5" s="1"/>
  <c r="D148" i="5"/>
  <c r="F148" i="5" s="1"/>
  <c r="D144" i="5"/>
  <c r="F144" i="5" s="1"/>
  <c r="D140" i="5"/>
  <c r="F140" i="5" s="1"/>
  <c r="D136" i="5"/>
  <c r="F136" i="5" s="1"/>
  <c r="D132" i="5"/>
  <c r="F132" i="5" s="1"/>
  <c r="D128" i="5"/>
  <c r="F128" i="5" s="1"/>
  <c r="D124" i="5"/>
  <c r="F124" i="5" s="1"/>
  <c r="D120" i="5"/>
  <c r="F120" i="5" s="1"/>
  <c r="D116" i="5"/>
  <c r="F116" i="5" s="1"/>
  <c r="D112" i="5"/>
  <c r="F112" i="5" s="1"/>
  <c r="D108" i="5"/>
  <c r="F108" i="5" s="1"/>
  <c r="D104" i="5"/>
  <c r="F104" i="5" s="1"/>
  <c r="D100" i="5"/>
  <c r="F100" i="5" s="1"/>
  <c r="D96" i="5"/>
  <c r="F96" i="5" s="1"/>
  <c r="D92" i="5"/>
  <c r="F92" i="5" s="1"/>
  <c r="D88" i="5"/>
  <c r="F88" i="5" s="1"/>
  <c r="D84" i="5"/>
  <c r="F84" i="5" s="1"/>
  <c r="D80" i="5"/>
  <c r="F80" i="5" s="1"/>
  <c r="D76" i="5"/>
  <c r="F76" i="5" s="1"/>
  <c r="D72" i="5"/>
  <c r="F72" i="5" s="1"/>
  <c r="D68" i="5"/>
  <c r="F68" i="5" s="1"/>
  <c r="D64" i="5"/>
  <c r="F64" i="5" s="1"/>
  <c r="D60" i="5"/>
  <c r="F60" i="5" s="1"/>
  <c r="D56" i="5"/>
  <c r="F56" i="5" s="1"/>
  <c r="D52" i="5"/>
  <c r="F52" i="5" s="1"/>
  <c r="D48" i="5"/>
  <c r="F48" i="5" s="1"/>
  <c r="D44" i="5"/>
  <c r="F44" i="5" s="1"/>
  <c r="D40" i="5"/>
  <c r="F40" i="5" s="1"/>
  <c r="D36" i="5"/>
  <c r="F36" i="5" s="1"/>
  <c r="D32" i="5"/>
  <c r="F32" i="5" s="1"/>
  <c r="D28" i="5"/>
  <c r="F28" i="5" s="1"/>
  <c r="D24" i="5"/>
  <c r="F24" i="5" s="1"/>
  <c r="D20" i="5"/>
  <c r="F20" i="5" s="1"/>
  <c r="D16" i="5"/>
  <c r="F16" i="5" s="1"/>
  <c r="D12" i="5"/>
  <c r="F12" i="5" s="1"/>
  <c r="D8" i="5"/>
  <c r="F8" i="5" s="1"/>
  <c r="D278" i="5"/>
  <c r="F278" i="5" s="1"/>
  <c r="D274" i="5"/>
  <c r="F274" i="5" s="1"/>
  <c r="D258" i="5"/>
  <c r="F258" i="5" s="1"/>
  <c r="D277" i="5"/>
  <c r="F277" i="5" s="1"/>
  <c r="D269" i="5"/>
  <c r="F269" i="5" s="1"/>
  <c r="D261" i="5"/>
  <c r="F261" i="5" s="1"/>
  <c r="D253" i="5"/>
  <c r="F253" i="5" s="1"/>
  <c r="D245" i="5"/>
  <c r="F245" i="5" s="1"/>
  <c r="D237" i="5"/>
  <c r="F237" i="5" s="1"/>
  <c r="D229" i="5"/>
  <c r="F229" i="5" s="1"/>
  <c r="D221" i="5"/>
  <c r="F221" i="5" s="1"/>
  <c r="D213" i="5"/>
  <c r="F213" i="5" s="1"/>
  <c r="D205" i="5"/>
  <c r="F205" i="5" s="1"/>
  <c r="D197" i="5"/>
  <c r="F197" i="5" s="1"/>
  <c r="D189" i="5"/>
  <c r="F189" i="5" s="1"/>
  <c r="D181" i="5"/>
  <c r="F181" i="5" s="1"/>
  <c r="D173" i="5"/>
  <c r="F173" i="5" s="1"/>
  <c r="D161" i="5"/>
  <c r="F161" i="5" s="1"/>
  <c r="D153" i="5"/>
  <c r="F153" i="5" s="1"/>
  <c r="D145" i="5"/>
  <c r="F145" i="5" s="1"/>
  <c r="D141" i="5"/>
  <c r="F141" i="5" s="1"/>
  <c r="D129" i="5"/>
  <c r="F129" i="5" s="1"/>
  <c r="D121" i="5"/>
  <c r="F121" i="5" s="1"/>
  <c r="D113" i="5"/>
  <c r="F113" i="5" s="1"/>
  <c r="D105" i="5"/>
  <c r="F105" i="5" s="1"/>
  <c r="D101" i="5"/>
  <c r="F101" i="5" s="1"/>
  <c r="D93" i="5"/>
  <c r="F93" i="5" s="1"/>
  <c r="D85" i="5"/>
  <c r="F85" i="5" s="1"/>
  <c r="D77" i="5"/>
  <c r="F77" i="5" s="1"/>
  <c r="D69" i="5"/>
  <c r="F69" i="5" s="1"/>
  <c r="D61" i="5"/>
  <c r="F61" i="5" s="1"/>
  <c r="D49" i="5"/>
  <c r="F49" i="5" s="1"/>
  <c r="D45" i="5"/>
  <c r="F45" i="5" s="1"/>
  <c r="D37" i="5"/>
  <c r="F37" i="5" s="1"/>
  <c r="D29" i="5"/>
  <c r="F29" i="5" s="1"/>
  <c r="D21" i="5"/>
  <c r="F21" i="5" s="1"/>
  <c r="D9" i="5"/>
  <c r="F9" i="5" s="1"/>
  <c r="D283" i="5"/>
  <c r="F283" i="5" s="1"/>
  <c r="D279" i="5"/>
  <c r="F279" i="5" s="1"/>
  <c r="D275" i="5"/>
  <c r="F275" i="5" s="1"/>
  <c r="D271" i="5"/>
  <c r="F271" i="5" s="1"/>
  <c r="D267" i="5"/>
  <c r="F267" i="5" s="1"/>
  <c r="D263" i="5"/>
  <c r="F263" i="5" s="1"/>
  <c r="D259" i="5"/>
  <c r="F259" i="5" s="1"/>
  <c r="D255" i="5"/>
  <c r="F255" i="5" s="1"/>
  <c r="D251" i="5"/>
  <c r="F251" i="5" s="1"/>
  <c r="D247" i="5"/>
  <c r="F247" i="5" s="1"/>
  <c r="D243" i="5"/>
  <c r="F243" i="5" s="1"/>
  <c r="D239" i="5"/>
  <c r="F239" i="5" s="1"/>
  <c r="D235" i="5"/>
  <c r="F235" i="5" s="1"/>
  <c r="D231" i="5"/>
  <c r="F231" i="5" s="1"/>
  <c r="D227" i="5"/>
  <c r="F227" i="5" s="1"/>
  <c r="D223" i="5"/>
  <c r="F223" i="5" s="1"/>
  <c r="D219" i="5"/>
  <c r="F219" i="5" s="1"/>
  <c r="D215" i="5"/>
  <c r="F215" i="5" s="1"/>
  <c r="D211" i="5"/>
  <c r="F211" i="5" s="1"/>
  <c r="D207" i="5"/>
  <c r="F207" i="5" s="1"/>
  <c r="D203" i="5"/>
  <c r="F203" i="5" s="1"/>
  <c r="D199" i="5"/>
  <c r="F199" i="5" s="1"/>
  <c r="D195" i="5"/>
  <c r="F195" i="5" s="1"/>
  <c r="D191" i="5"/>
  <c r="F191" i="5" s="1"/>
  <c r="D187" i="5"/>
  <c r="F187" i="5" s="1"/>
  <c r="D183" i="5"/>
  <c r="F183" i="5" s="1"/>
  <c r="D179" i="5"/>
  <c r="F179" i="5" s="1"/>
  <c r="D175" i="5"/>
  <c r="F175" i="5" s="1"/>
  <c r="D171" i="5"/>
  <c r="F171" i="5" s="1"/>
  <c r="D167" i="5"/>
  <c r="F167" i="5" s="1"/>
  <c r="D163" i="5"/>
  <c r="F163" i="5" s="1"/>
  <c r="D159" i="5"/>
  <c r="F159" i="5" s="1"/>
  <c r="D155" i="5"/>
  <c r="F155" i="5" s="1"/>
  <c r="D151" i="5"/>
  <c r="F151" i="5" s="1"/>
  <c r="D147" i="5"/>
  <c r="F147" i="5" s="1"/>
  <c r="D143" i="5"/>
  <c r="F143" i="5" s="1"/>
  <c r="D139" i="5"/>
  <c r="F139" i="5" s="1"/>
  <c r="D135" i="5"/>
  <c r="F135" i="5" s="1"/>
  <c r="D131" i="5"/>
  <c r="F131" i="5" s="1"/>
  <c r="D127" i="5"/>
  <c r="F127" i="5" s="1"/>
  <c r="D123" i="5"/>
  <c r="F123" i="5" s="1"/>
  <c r="D119" i="5"/>
  <c r="F119" i="5" s="1"/>
  <c r="D115" i="5"/>
  <c r="F115" i="5" s="1"/>
  <c r="D111" i="5"/>
  <c r="F111" i="5" s="1"/>
  <c r="D107" i="5"/>
  <c r="F107" i="5" s="1"/>
  <c r="D103" i="5"/>
  <c r="F103" i="5" s="1"/>
  <c r="D99" i="5"/>
  <c r="F99" i="5" s="1"/>
  <c r="D95" i="5"/>
  <c r="F95" i="5" s="1"/>
  <c r="D91" i="5"/>
  <c r="F91" i="5" s="1"/>
  <c r="D87" i="5"/>
  <c r="F87" i="5" s="1"/>
  <c r="D83" i="5"/>
  <c r="F83" i="5" s="1"/>
  <c r="D79" i="5"/>
  <c r="F79" i="5" s="1"/>
  <c r="D75" i="5"/>
  <c r="F75" i="5" s="1"/>
  <c r="D71" i="5"/>
  <c r="F71" i="5" s="1"/>
  <c r="D67" i="5"/>
  <c r="F67" i="5" s="1"/>
  <c r="D63" i="5"/>
  <c r="F63" i="5" s="1"/>
  <c r="D59" i="5"/>
  <c r="F59" i="5" s="1"/>
  <c r="D55" i="5"/>
  <c r="F55" i="5" s="1"/>
  <c r="D51" i="5"/>
  <c r="F51" i="5" s="1"/>
  <c r="D47" i="5"/>
  <c r="F47" i="5" s="1"/>
  <c r="D43" i="5"/>
  <c r="F43" i="5" s="1"/>
  <c r="D39" i="5"/>
  <c r="F39" i="5" s="1"/>
  <c r="D35" i="5"/>
  <c r="F35" i="5" s="1"/>
  <c r="D31" i="5"/>
  <c r="F31" i="5" s="1"/>
  <c r="D27" i="5"/>
  <c r="F27" i="5" s="1"/>
  <c r="D23" i="5"/>
  <c r="F23" i="5" s="1"/>
  <c r="D19" i="5"/>
  <c r="F19" i="5" s="1"/>
  <c r="D15" i="5"/>
  <c r="F15" i="5" s="1"/>
  <c r="D11" i="5"/>
  <c r="F11" i="5" s="1"/>
  <c r="D7" i="5"/>
  <c r="F7" i="5" s="1"/>
  <c r="D282" i="5"/>
  <c r="F282" i="5" s="1"/>
  <c r="D270" i="5"/>
  <c r="F270" i="5" s="1"/>
  <c r="D266" i="5"/>
  <c r="F266" i="5" s="1"/>
  <c r="D262" i="5"/>
  <c r="F262" i="5" s="1"/>
  <c r="D254" i="5"/>
  <c r="F254" i="5" s="1"/>
  <c r="D250" i="5"/>
  <c r="F250" i="5" s="1"/>
  <c r="D246" i="5"/>
  <c r="F246" i="5" s="1"/>
  <c r="D242" i="5"/>
  <c r="F242" i="5" s="1"/>
  <c r="D238" i="5"/>
  <c r="F238" i="5" s="1"/>
  <c r="D234" i="5"/>
  <c r="F234" i="5" s="1"/>
  <c r="D230" i="5"/>
  <c r="F230" i="5" s="1"/>
  <c r="D226" i="5"/>
  <c r="F226" i="5" s="1"/>
  <c r="D222" i="5"/>
  <c r="F222" i="5" s="1"/>
  <c r="D218" i="5"/>
  <c r="F218" i="5" s="1"/>
  <c r="D214" i="5"/>
  <c r="F214" i="5" s="1"/>
  <c r="D210" i="5"/>
  <c r="F210" i="5" s="1"/>
  <c r="D206" i="5"/>
  <c r="F206" i="5" s="1"/>
  <c r="D202" i="5"/>
  <c r="F202" i="5" s="1"/>
  <c r="D198" i="5"/>
  <c r="F198" i="5" s="1"/>
  <c r="D194" i="5"/>
  <c r="F194" i="5" s="1"/>
  <c r="D190" i="5"/>
  <c r="F190" i="5" s="1"/>
  <c r="D186" i="5"/>
  <c r="F186" i="5" s="1"/>
  <c r="D182" i="5"/>
  <c r="F182" i="5" s="1"/>
  <c r="D178" i="5"/>
  <c r="F178" i="5" s="1"/>
  <c r="D174" i="5"/>
  <c r="F174" i="5" s="1"/>
  <c r="D170" i="5"/>
  <c r="F170" i="5" s="1"/>
  <c r="D166" i="5"/>
  <c r="F166" i="5" s="1"/>
  <c r="D162" i="5"/>
  <c r="F162" i="5" s="1"/>
  <c r="D158" i="5"/>
  <c r="F158" i="5" s="1"/>
  <c r="D154" i="5"/>
  <c r="F154" i="5" s="1"/>
  <c r="D150" i="5"/>
  <c r="F150" i="5" s="1"/>
  <c r="D146" i="5"/>
  <c r="F146" i="5" s="1"/>
  <c r="D142" i="5"/>
  <c r="F142" i="5" s="1"/>
  <c r="D138" i="5"/>
  <c r="F138" i="5" s="1"/>
  <c r="D134" i="5"/>
  <c r="F134" i="5" s="1"/>
  <c r="D130" i="5"/>
  <c r="F130" i="5" s="1"/>
  <c r="D126" i="5"/>
  <c r="F126" i="5" s="1"/>
  <c r="D122" i="5"/>
  <c r="F122" i="5" s="1"/>
  <c r="D118" i="5"/>
  <c r="F118" i="5" s="1"/>
  <c r="D114" i="5"/>
  <c r="F114" i="5" s="1"/>
  <c r="D110" i="5"/>
  <c r="F110" i="5" s="1"/>
  <c r="D106" i="5"/>
  <c r="F106" i="5" s="1"/>
  <c r="D102" i="5"/>
  <c r="F102" i="5" s="1"/>
  <c r="D98" i="5"/>
  <c r="F98" i="5" s="1"/>
  <c r="D94" i="5"/>
  <c r="F94" i="5" s="1"/>
  <c r="D90" i="5"/>
  <c r="F90" i="5" s="1"/>
  <c r="D86" i="5"/>
  <c r="F86" i="5" s="1"/>
  <c r="D82" i="5"/>
  <c r="F82" i="5" s="1"/>
  <c r="D78" i="5"/>
  <c r="F78" i="5" s="1"/>
  <c r="D74" i="5"/>
  <c r="F74" i="5" s="1"/>
  <c r="D70" i="5"/>
  <c r="F70" i="5" s="1"/>
  <c r="D66" i="5"/>
  <c r="F66" i="5" s="1"/>
  <c r="D62" i="5"/>
  <c r="F62" i="5" s="1"/>
  <c r="D58" i="5"/>
  <c r="F58" i="5" s="1"/>
  <c r="D54" i="5"/>
  <c r="F54" i="5" s="1"/>
  <c r="D50" i="5"/>
  <c r="F50" i="5" s="1"/>
  <c r="D46" i="5"/>
  <c r="F46" i="5" s="1"/>
  <c r="D42" i="5"/>
  <c r="F42" i="5" s="1"/>
  <c r="D38" i="5"/>
  <c r="F38" i="5" s="1"/>
  <c r="D34" i="5"/>
  <c r="F34" i="5" s="1"/>
  <c r="D30" i="5"/>
  <c r="F30" i="5" s="1"/>
  <c r="D26" i="5"/>
  <c r="F26" i="5" s="1"/>
  <c r="D22" i="5"/>
  <c r="F22" i="5" s="1"/>
  <c r="D18" i="5"/>
  <c r="F18" i="5" s="1"/>
  <c r="D14" i="5"/>
  <c r="F14" i="5" s="1"/>
  <c r="D10" i="5"/>
  <c r="F10" i="5" s="1"/>
  <c r="D6" i="5"/>
  <c r="F6" i="5" s="1"/>
  <c r="P275" i="3"/>
  <c r="P280" i="3"/>
  <c r="P284" i="3"/>
  <c r="P285" i="3"/>
  <c r="P272" i="3"/>
</calcChain>
</file>

<file path=xl/sharedStrings.xml><?xml version="1.0" encoding="utf-8"?>
<sst xmlns="http://schemas.openxmlformats.org/spreadsheetml/2006/main" count="5420" uniqueCount="423">
  <si>
    <t>Timestamp</t>
  </si>
  <si>
    <t>Name</t>
  </si>
  <si>
    <t>Total</t>
  </si>
  <si>
    <t>Q1</t>
  </si>
  <si>
    <t>Q2</t>
  </si>
  <si>
    <t>Q3</t>
  </si>
  <si>
    <t>Q4</t>
  </si>
  <si>
    <t>Q5</t>
  </si>
  <si>
    <t>Option B: To explore a subject I’m passionate about and deepen my understanding.</t>
  </si>
  <si>
    <t>Option A: I actively seek out new experiences and ideas because they broaden my perspective and help me grow.</t>
  </si>
  <si>
    <t>Option A: I can easily spend 2hours per day, since this is the main agenda of college life</t>
  </si>
  <si>
    <t>Option D: I listen to them gently and continue doing my work. But if they persist, I would explain them my thought process and reduce friction</t>
  </si>
  <si>
    <t>OptionA: I would like to be myself, working on areas for improvement</t>
  </si>
  <si>
    <t>Ritvik Aggarwal</t>
  </si>
  <si>
    <t>Option A: To gain new skills and knowledge that will benefit my future career.</t>
  </si>
  <si>
    <t>Option B: I can spend about 5-6 hours per week, I will prioritize learning and internship readiness, while balancing academics.</t>
  </si>
  <si>
    <t>Lakshya</t>
  </si>
  <si>
    <t>Sania Almeida</t>
  </si>
  <si>
    <t>Dhyanesh Sudhir Dikkar</t>
  </si>
  <si>
    <t>OptionB: I am very competitive, I would like to be ahead of my peers and build a good career</t>
  </si>
  <si>
    <t>Ankit Sahu</t>
  </si>
  <si>
    <t>Kavya Reddy Y</t>
  </si>
  <si>
    <t>Option B: I would talk to more friends and faculty and get feedback if I am doing the right thing.</t>
  </si>
  <si>
    <t>Naman Jain</t>
  </si>
  <si>
    <t>Sheth Mili D.</t>
  </si>
  <si>
    <t>Dhruv Rishikesh Janakala</t>
  </si>
  <si>
    <t>Ruthvik</t>
  </si>
  <si>
    <t>Option B: I value exposure to new ideas but prefer to balance it with familiar activities to avoid feeling overwhelmed.</t>
  </si>
  <si>
    <t>Shreya Sathyanarayanan</t>
  </si>
  <si>
    <t>Option C: I prefer to stick to what I know and only occasionally try new things if necessary</t>
  </si>
  <si>
    <t>Anay Pund</t>
  </si>
  <si>
    <t>Hitesh Badhan</t>
  </si>
  <si>
    <t>Nabeel Ghalib</t>
  </si>
  <si>
    <t>Hemashree M S</t>
  </si>
  <si>
    <t>Option C: To get a certificate that will enhance my resume.</t>
  </si>
  <si>
    <t>Option C: I can allocate 2-3 hours per week for self learning on weekends, since I have a packed schedule</t>
  </si>
  <si>
    <t>Shiva Krishna Reddy Burra</t>
  </si>
  <si>
    <t>Anshika Sharma</t>
  </si>
  <si>
    <t>Rajni Kant</t>
  </si>
  <si>
    <t>Mitali</t>
  </si>
  <si>
    <t>Gayatri Rane</t>
  </si>
  <si>
    <t>Prince</t>
  </si>
  <si>
    <t>Diya Shah</t>
  </si>
  <si>
    <t>Paridhi Gupta</t>
  </si>
  <si>
    <t>Pratibha Yaduvanshi</t>
  </si>
  <si>
    <t>Ayush Gour</t>
  </si>
  <si>
    <t>Daksh Sankhla</t>
  </si>
  <si>
    <t>Option C: I stop listening to them and continue doing my work.</t>
  </si>
  <si>
    <t>Dinesh Kumar</t>
  </si>
  <si>
    <t>Saumitra Chaubey</t>
  </si>
  <si>
    <t>Sahil Singh</t>
  </si>
  <si>
    <t>Samruddhi Jha</t>
  </si>
  <si>
    <t>Aarzoo Baliyan</t>
  </si>
  <si>
    <t>Malaika khan</t>
  </si>
  <si>
    <t>Ujjal Roy</t>
  </si>
  <si>
    <t>Gamini Sai Mahindra</t>
  </si>
  <si>
    <t>Option A: Pause the project for sometime and resume it once I am in a better state</t>
  </si>
  <si>
    <t>MADHAV SHARMA .</t>
  </si>
  <si>
    <t>Keerthana Elsa Mammen</t>
  </si>
  <si>
    <t>Sanjana Siva Shankar</t>
  </si>
  <si>
    <t>Mitra Gopal</t>
  </si>
  <si>
    <t>Siddhi Vilas Shilkar</t>
  </si>
  <si>
    <t>Rishav Kumar Patel</t>
  </si>
  <si>
    <t>Aditya Sharma</t>
  </si>
  <si>
    <t>Kanishk Singhania</t>
  </si>
  <si>
    <t>Niyati</t>
  </si>
  <si>
    <t>Shailly Sahay</t>
  </si>
  <si>
    <t>Divyanshu</t>
  </si>
  <si>
    <t>VISHESH TRIPATHI</t>
  </si>
  <si>
    <t>Kausik Pattanaik</t>
  </si>
  <si>
    <t>Sneha U Shet</t>
  </si>
  <si>
    <t>priyanka neogi</t>
  </si>
  <si>
    <t>Yash Patel</t>
  </si>
  <si>
    <t>Rakhi Kamboj</t>
  </si>
  <si>
    <t>Gokul Singh Shah</t>
  </si>
  <si>
    <t>Sakshi</t>
  </si>
  <si>
    <t>Shankar Kumar Nanda</t>
  </si>
  <si>
    <t>Puja nahak</t>
  </si>
  <si>
    <t>Saumya Chandra</t>
  </si>
  <si>
    <t>KAPADIYA JAINY MANOJBHAI</t>
  </si>
  <si>
    <t>RAHUL RAJ ABHISHEK</t>
  </si>
  <si>
    <t>Shivam Chavan</t>
  </si>
  <si>
    <t>Sandeep Singh</t>
  </si>
  <si>
    <t>Sayyada Ifrah</t>
  </si>
  <si>
    <t>Gaurav Somnath Bombale</t>
  </si>
  <si>
    <t>Prithvi Srivastava</t>
  </si>
  <si>
    <t>Priyanshu</t>
  </si>
  <si>
    <t>Shashikant Chaudhary</t>
  </si>
  <si>
    <t>Rishvanth G V</t>
  </si>
  <si>
    <t>Fatmi Tahir</t>
  </si>
  <si>
    <t>Ravinder</t>
  </si>
  <si>
    <t>Saksham Tyagi</t>
  </si>
  <si>
    <t>Abhishek Maurya</t>
  </si>
  <si>
    <t>Chandra lekha</t>
  </si>
  <si>
    <t>Shravan Pandurang Padale</t>
  </si>
  <si>
    <t>Shavi Sharma</t>
  </si>
  <si>
    <t>Ashvi jain</t>
  </si>
  <si>
    <t>Samikshya Priyadarshini Swain</t>
  </si>
  <si>
    <t>Prasad Raut</t>
  </si>
  <si>
    <t>Anshika mittal</t>
  </si>
  <si>
    <t>Hariharasudhan M</t>
  </si>
  <si>
    <t>Charu Bisht</t>
  </si>
  <si>
    <t>Fareesa Masroor</t>
  </si>
  <si>
    <t>OptionC: I am still adapting to college right now, I would need some time to get started.</t>
  </si>
  <si>
    <t>Jasmitha</t>
  </si>
  <si>
    <t>Tanisha Tijare</t>
  </si>
  <si>
    <t>Muhammed Ayman Kamel</t>
  </si>
  <si>
    <t>Varsha</t>
  </si>
  <si>
    <t>Sakshi Singh</t>
  </si>
  <si>
    <t>Shardul vanage</t>
  </si>
  <si>
    <t>Apoorva Oyshee</t>
  </si>
  <si>
    <t>Dushyant Singh</t>
  </si>
  <si>
    <t>PRITISH PRIYADARSHI PATRA</t>
  </si>
  <si>
    <t>Sahitya bisht</t>
  </si>
  <si>
    <t>Maitri Soni</t>
  </si>
  <si>
    <t>Sandali Kishore</t>
  </si>
  <si>
    <t>Harshith</t>
  </si>
  <si>
    <t>Priyanshu Sharma</t>
  </si>
  <si>
    <t>Amitesh Tiwari</t>
  </si>
  <si>
    <t>Deepanshu Sharma</t>
  </si>
  <si>
    <t>Siddhi Jaiswal</t>
  </si>
  <si>
    <t>Amruta M Joshi</t>
  </si>
  <si>
    <t>Akash kumar soni</t>
  </si>
  <si>
    <t>Sanjeet Kumar</t>
  </si>
  <si>
    <t>Mili Shandilya</t>
  </si>
  <si>
    <t>Rajan kumar chaudhary</t>
  </si>
  <si>
    <t>Vaishnavi Vishvnath Kanade</t>
  </si>
  <si>
    <t>Mayank Joshi</t>
  </si>
  <si>
    <t>Laiba Mahrukh Ansari</t>
  </si>
  <si>
    <t>Prakriti Jha</t>
  </si>
  <si>
    <t>Santosh Saroj</t>
  </si>
  <si>
    <t>Kabyashree Hazarika</t>
  </si>
  <si>
    <t>ADARSH GUPTA</t>
  </si>
  <si>
    <t>Kalagotla Shiva Reddy</t>
  </si>
  <si>
    <t>OptionD: I have taken admission in a good college, they have good placement, I will concentrate on academics in the first year</t>
  </si>
  <si>
    <t>Sathvik reddy</t>
  </si>
  <si>
    <t>YASAR ARAFATH M</t>
  </si>
  <si>
    <t>Afsan Idrisi</t>
  </si>
  <si>
    <t>Rutvi Menpara</t>
  </si>
  <si>
    <t>Namrata Chaudhari</t>
  </si>
  <si>
    <t>Rakesh Vanam</t>
  </si>
  <si>
    <t>Ekta Rani</t>
  </si>
  <si>
    <t>Jiya Khurana</t>
  </si>
  <si>
    <t>Krish</t>
  </si>
  <si>
    <t>Gampa Sathwik</t>
  </si>
  <si>
    <t>Nandini</t>
  </si>
  <si>
    <t>Sudipta Hazra</t>
  </si>
  <si>
    <t>Talika Bajaj</t>
  </si>
  <si>
    <t>Vrushti Vyas</t>
  </si>
  <si>
    <t>Dakshita Garg</t>
  </si>
  <si>
    <t>Rahul Sen</t>
  </si>
  <si>
    <t>Anshika Chaturvedi</t>
  </si>
  <si>
    <t>Tanishq Sharma</t>
  </si>
  <si>
    <t>Ashirwad Kumar</t>
  </si>
  <si>
    <t>Ritik Kumar Gupta</t>
  </si>
  <si>
    <t>Sobhit Singhal</t>
  </si>
  <si>
    <t>Archana Nayaka A M</t>
  </si>
  <si>
    <t>PREMKUMAR M</t>
  </si>
  <si>
    <t>Shekinah.A</t>
  </si>
  <si>
    <t>Ansh Malhotra</t>
  </si>
  <si>
    <t>Satakshi Gupta</t>
  </si>
  <si>
    <t>Chitransh Srivastava</t>
  </si>
  <si>
    <t>Option D: I usually wait for opportunities to come to me rather than actively seeking them out.</t>
  </si>
  <si>
    <t>G Himavanth Reddy</t>
  </si>
  <si>
    <t>Harsh Sindhwal</t>
  </si>
  <si>
    <t>Madiha Fatema</t>
  </si>
  <si>
    <t>GAURAV SONI</t>
  </si>
  <si>
    <t>Option D: I would like to focus on academics in the first year, I have been told to start thinking of internships in the third year</t>
  </si>
  <si>
    <t>Aaron Pammi</t>
  </si>
  <si>
    <t>Atharv aggrawal</t>
  </si>
  <si>
    <t>Nandhini. J</t>
  </si>
  <si>
    <t>Shashwat Rai</t>
  </si>
  <si>
    <t>Manikanta</t>
  </si>
  <si>
    <t>Seyram Dorgbetor</t>
  </si>
  <si>
    <t>Sarah</t>
  </si>
  <si>
    <t>Kritika Tekchandani</t>
  </si>
  <si>
    <t>Divyanidhi Dubey</t>
  </si>
  <si>
    <t>Rohit Negi</t>
  </si>
  <si>
    <t>Shekhar Thapa</t>
  </si>
  <si>
    <t>Aryan sanjay</t>
  </si>
  <si>
    <t>Dhanwanth Krisha D</t>
  </si>
  <si>
    <t>Narravula Rohith</t>
  </si>
  <si>
    <t>Anshika Mandwarya</t>
  </si>
  <si>
    <t>Paluru Harshita Vasavi</t>
  </si>
  <si>
    <t>Mahak</t>
  </si>
  <si>
    <t>Khushmeet Singh</t>
  </si>
  <si>
    <t>Kanikaa gupta</t>
  </si>
  <si>
    <t>Rishika srivastava</t>
  </si>
  <si>
    <t>Misha Srivastava</t>
  </si>
  <si>
    <t>Muhammad Anas</t>
  </si>
  <si>
    <t>Aditya Kumar</t>
  </si>
  <si>
    <t>Anjali Kumari</t>
  </si>
  <si>
    <t>Arhama Saba</t>
  </si>
  <si>
    <t>Asmita Lohia</t>
  </si>
  <si>
    <t>Keerthana R</t>
  </si>
  <si>
    <t>Appana p g s s m jayaraj</t>
  </si>
  <si>
    <t>Rishik Chaudhary</t>
  </si>
  <si>
    <t>Abyalew Teklu</t>
  </si>
  <si>
    <t>Simran Tiwari</t>
  </si>
  <si>
    <t>Maitri Patel</t>
  </si>
  <si>
    <t>Jotiba Ashok Jadhav</t>
  </si>
  <si>
    <t>Sakhi Chatterjee</t>
  </si>
  <si>
    <t>Mannuru Tejaswani</t>
  </si>
  <si>
    <t>Khushi Chadha</t>
  </si>
  <si>
    <t>B.Shiva Sathvik</t>
  </si>
  <si>
    <t>Himanjit Choudhury</t>
  </si>
  <si>
    <t>Vishesh kataria</t>
  </si>
  <si>
    <t>Ashok Kumar</t>
  </si>
  <si>
    <t>Amit Kumar</t>
  </si>
  <si>
    <t>Prasannakumar</t>
  </si>
  <si>
    <t>Surendra Bheemanathini</t>
  </si>
  <si>
    <t>Erukonda Saikiran</t>
  </si>
  <si>
    <t>Surya Pillalamarri</t>
  </si>
  <si>
    <t>Aniket Bihana</t>
  </si>
  <si>
    <t>Abhishek Kansal</t>
  </si>
  <si>
    <t>Kanta Sai Dhanush</t>
  </si>
  <si>
    <t>Vaibhav Ambadas Waghmare</t>
  </si>
  <si>
    <t>Nishanth Pragnesh B</t>
  </si>
  <si>
    <t>Hardik Giri Goswami</t>
  </si>
  <si>
    <t>Gayatri yadav</t>
  </si>
  <si>
    <t>Aditya Naik</t>
  </si>
  <si>
    <t>Hemant Singh Parihar</t>
  </si>
  <si>
    <t>Devhuti Mahore</t>
  </si>
  <si>
    <t>Anoushka Khemani</t>
  </si>
  <si>
    <t>Aisha Jaiswal</t>
  </si>
  <si>
    <t>Mounika Gannamanthi</t>
  </si>
  <si>
    <t>Sparsh S. Pradhan</t>
  </si>
  <si>
    <t>Saicharitha Yanambakam</t>
  </si>
  <si>
    <t>Dadvaiah Pavan</t>
  </si>
  <si>
    <t>Tushar Tiwari</t>
  </si>
  <si>
    <t>kashish kamra</t>
  </si>
  <si>
    <t>Sejal Mahesh Vetkar</t>
  </si>
  <si>
    <t>Prathamesh Patil</t>
  </si>
  <si>
    <t>SUSHANT</t>
  </si>
  <si>
    <t>Debnandini Kar</t>
  </si>
  <si>
    <t>Ashna Tuli</t>
  </si>
  <si>
    <t>Lokesh</t>
  </si>
  <si>
    <t>Dr. Shifa Sami</t>
  </si>
  <si>
    <t>Charmie J Jain</t>
  </si>
  <si>
    <t>Vikanshi singh</t>
  </si>
  <si>
    <t>Ambreen Siddiqui</t>
  </si>
  <si>
    <t>Havilah Bodde</t>
  </si>
  <si>
    <t>Nunavath Akhila</t>
  </si>
  <si>
    <t>M.Ramani</t>
  </si>
  <si>
    <t>Sudarshan Amol Saraswat</t>
  </si>
  <si>
    <t>Yash Tiwari</t>
  </si>
  <si>
    <t>Harish A</t>
  </si>
  <si>
    <t>Keerthika tangirala</t>
  </si>
  <si>
    <t>Ezak Victory</t>
  </si>
  <si>
    <t>Ranjith kumar v</t>
  </si>
  <si>
    <t>Gayatri choudhary</t>
  </si>
  <si>
    <t>Sanjana Jayaraj</t>
  </si>
  <si>
    <t>Vinodhini S</t>
  </si>
  <si>
    <t>kuheli sen</t>
  </si>
  <si>
    <t>Ibrahim Bhaila</t>
  </si>
  <si>
    <t>Dhruv Bhut</t>
  </si>
  <si>
    <t>Deepak kushwaha</t>
  </si>
  <si>
    <t>Rimpi Saikia</t>
  </si>
  <si>
    <t>Pranav Matkar</t>
  </si>
  <si>
    <t>Deva Rugved</t>
  </si>
  <si>
    <t>Anchal Dubey</t>
  </si>
  <si>
    <t>ADARSH T</t>
  </si>
  <si>
    <t>Gayatri Choudhary</t>
  </si>
  <si>
    <t>Shashi Kumar</t>
  </si>
  <si>
    <t>Bhoomika aggarwal</t>
  </si>
  <si>
    <t>Gurudayal Maurya</t>
  </si>
  <si>
    <t>Sourajit Deb</t>
  </si>
  <si>
    <t>Fadeela Naqash</t>
  </si>
  <si>
    <t>Nimanpreet Kaur</t>
  </si>
  <si>
    <t>Aryan Khare</t>
  </si>
  <si>
    <t>Nithya sree B</t>
  </si>
  <si>
    <t>Akshay Kumar</t>
  </si>
  <si>
    <t>Mani sathwik Barigela</t>
  </si>
  <si>
    <t>Kunal Pal</t>
  </si>
  <si>
    <t>Bhavik Vimal Prajapati</t>
  </si>
  <si>
    <t>Kamble Rutik</t>
  </si>
  <si>
    <t>Humma Irshad</t>
  </si>
  <si>
    <t>Ayush Ajay Singh</t>
  </si>
  <si>
    <t>Shireen Samir Momin</t>
  </si>
  <si>
    <t>Abdul Al Islam</t>
  </si>
  <si>
    <t>Yamini Singh</t>
  </si>
  <si>
    <t>Anuj Kumar Tiwari</t>
  </si>
  <si>
    <t>Narendrakumar Kumawat</t>
  </si>
  <si>
    <t>RUDRA KAUSHIK</t>
  </si>
  <si>
    <t>Athinamilagi A Vignesh K</t>
  </si>
  <si>
    <t>Srikumar sahoo</t>
  </si>
  <si>
    <t>KANDULA V UMADEEKSHITH REDDY</t>
  </si>
  <si>
    <t>Younus Md</t>
  </si>
  <si>
    <t>Vaibhav Agrahari</t>
  </si>
  <si>
    <t>Khushi Raj</t>
  </si>
  <si>
    <t>MARIYALA MADHU</t>
  </si>
  <si>
    <t>Jayeta Nandi</t>
  </si>
  <si>
    <t>R.Vijay Vikas</t>
  </si>
  <si>
    <t>Aishwarya Kande</t>
  </si>
  <si>
    <t>Sundaram Singh</t>
  </si>
  <si>
    <t>Yash Bodade</t>
  </si>
  <si>
    <t>Sweta Maurya</t>
  </si>
  <si>
    <t>Laukik sanjay Kande</t>
  </si>
  <si>
    <t>Tanisha Dhasmana</t>
  </si>
  <si>
    <t>Venkata Gopi Gowravarapu</t>
  </si>
  <si>
    <t>Fatima Shafique</t>
  </si>
  <si>
    <t>P.R.POOJA</t>
  </si>
  <si>
    <t>Suhana yadav</t>
  </si>
  <si>
    <t>K.Kaviya</t>
  </si>
  <si>
    <t>Raju chitte</t>
  </si>
  <si>
    <t>Anu Somy</t>
  </si>
  <si>
    <t>Poornima Gadipati</t>
  </si>
  <si>
    <t>Shubham</t>
  </si>
  <si>
    <t>Aditya Pattnaik</t>
  </si>
  <si>
    <t>Achu Abraham</t>
  </si>
  <si>
    <t>Boini sushmitha</t>
  </si>
  <si>
    <t>Thejas Bhat P</t>
  </si>
  <si>
    <t>Pandiri Chaitanya Prakash</t>
  </si>
  <si>
    <t>Bhumika Tiwari</t>
  </si>
  <si>
    <t>Abhishek Kumar Srivastava</t>
  </si>
  <si>
    <t>Manoj</t>
  </si>
  <si>
    <t>Vishnu S Menon</t>
  </si>
  <si>
    <t>Anamitra Bagchi</t>
  </si>
  <si>
    <t>Nimmarasi Rahul Yadav</t>
  </si>
  <si>
    <t>Palakuri Akshay goud</t>
  </si>
  <si>
    <t>Himavamshi</t>
  </si>
  <si>
    <t>Batool Amina</t>
  </si>
  <si>
    <t>Yashpreet Singh Pannu</t>
  </si>
  <si>
    <t>Umang Rupesh Modak</t>
  </si>
  <si>
    <t>Mathesh Sankar K</t>
  </si>
  <si>
    <t>Abish Kamran</t>
  </si>
  <si>
    <t>Vishal Singh</t>
  </si>
  <si>
    <t>PEDDAKOTLA RAHUL</t>
  </si>
  <si>
    <t>K N Navaneet Singh</t>
  </si>
  <si>
    <t>Option D: To fulfill a requirement or because it fits easily into my schedule.</t>
  </si>
  <si>
    <t>Column1</t>
  </si>
  <si>
    <t>Column2</t>
  </si>
  <si>
    <t>Column3</t>
  </si>
  <si>
    <t>Sum</t>
  </si>
  <si>
    <t>Average</t>
  </si>
  <si>
    <t>Running Total</t>
  </si>
  <si>
    <t>Count</t>
  </si>
  <si>
    <t xml:space="preserve">Questions </t>
  </si>
  <si>
    <t>Names</t>
  </si>
  <si>
    <t>Score</t>
  </si>
  <si>
    <t>Q1: Which of the following best identifies you?</t>
  </si>
  <si>
    <t>Q2: Which of the following scenarios best reflects your sense of achievement?</t>
  </si>
  <si>
    <t>Q3: Which of the following best describes how you handle decision-making in your daily life?</t>
  </si>
  <si>
    <t>Q4: Which of the following best describes how you handle situations that require patience?</t>
  </si>
  <si>
    <t>Q5: Which of the following best describes how you view and understand yourself?</t>
  </si>
  <si>
    <t>Name (Pls enter the same name as you did in preliminary screening- we have an automation in place, so you'd have to enter the same name)</t>
  </si>
  <si>
    <t>Role Applied to</t>
  </si>
  <si>
    <t>Q6</t>
  </si>
  <si>
    <t>Q7</t>
  </si>
  <si>
    <t>Q8</t>
  </si>
  <si>
    <t>Q9</t>
  </si>
  <si>
    <t>Q10</t>
  </si>
  <si>
    <t>Option D: I’m open to traveling to new destinations, but I usually do thorough research and plan ahead to minimize any potential risks or uncertainties.</t>
  </si>
  <si>
    <t>Option B: Receiving compliments and recognition from friends or family for something you've accomplished.</t>
  </si>
  <si>
    <t>Option D: I usually gather a lot of information and consider others' opinions but ultimately trust my own judgment to make the final decision.</t>
  </si>
  <si>
    <t>Option C: I often seek out activities where I can see incremental progress, as it helps me stay patient and motivated over time.</t>
  </si>
  <si>
    <t>Option C: I sometimes think about my strengths and weaknesses, but I often rely on feedback from others to understand myself better.</t>
  </si>
  <si>
    <t>Option D: Use the internship to network and gain recommendations from the decision-maker, hoping it will directly improve your placement prospects.</t>
  </si>
  <si>
    <t>Option B: Rely on first principles reasoning, breaking the problem down to its most basic elements and building up your understanding from there.</t>
  </si>
  <si>
    <t>Option A: Accept the internship to gain hands-on experience and valuable learning opportunities, without worrying about formal recognition.</t>
  </si>
  <si>
    <t>Option D: Regularly seek feedback from your mentor to ensure you are on the right track and adjust your efforts accordingly to see quicker progress.</t>
  </si>
  <si>
    <t>Option A: Finishing daily tasks quickly and efficiently, allowing you to feel productive and move on to other activities.</t>
  </si>
  <si>
    <t>Option A: I make decisions on my own but like to have some guidelines or a framework to follow to feel more confident.</t>
  </si>
  <si>
    <t>Option B: I often seek advice and approval from others before making a decision to ensure I’m on the right track.</t>
  </si>
  <si>
    <t>Option D: I am aware of my strengths and weaknesses but prefer to focus on my strengths to stay motivated and positive.</t>
  </si>
  <si>
    <t>Option D: Use this opportunity to network and seek advice from others who have solved similar problems, hoping to gather enough information to complete the project successfully.</t>
  </si>
  <si>
    <t>Option C: I enjoy exploring new places, but I like to have a detailed itinerary and some certainty about what I will be doing each day.</t>
  </si>
  <si>
    <t>Option D: Learning a new skill or hobby and overcoming difficulties along the way, regardless of how well you master it in the end.</t>
  </si>
  <si>
    <t>Option D: I enjoy activities like gardening or practicing a musical instrument, even if progress is slow.</t>
  </si>
  <si>
    <t>Option A: I focus more on getting things done and I feel that I'd overthink if I think about my strength and weakness</t>
  </si>
  <si>
    <t>Option C: Seek a balance between structured thinking and first principles reasoning, using frameworks where they fit and breaking down elements from scratch when needed.</t>
  </si>
  <si>
    <t>Option B: Accept the internship and emphasize to everyone how it will contribute to your self-development and long-term career growth, even without a certificate.</t>
  </si>
  <si>
    <t>Option C: Balance your approach by setting short-term goals to achieve quick wins while keeping the long-term process in mind.</t>
  </si>
  <si>
    <t>Option A: Prioritize placement preparation, requesting more structured guidance in the internship to save time for your interview preparations.</t>
  </si>
  <si>
    <t>Option A: Focus on learning and applying established frameworks and structured thinking methods to systematically approach the problem.</t>
  </si>
  <si>
    <t>Option B: Focus on the aspects of the project that provide immediate feedback and visible results, as this keeps you motivated.</t>
  </si>
  <si>
    <t>Option B: When faced with the chance to travel to a completely new place with no set plans, I get excited about the unknown and the potential for unexpected adventures.</t>
  </si>
  <si>
    <t>Option C: Completing a challenging workout or training regimen that you've been working on for weeks.</t>
  </si>
  <si>
    <t>Option B: I regularly reflect on my strengths and weaknesses, using this self-awareness to set personal goals and improve myself.</t>
  </si>
  <si>
    <t>Option C: Balance both the internship and placement preparation by setting a strict schedule, ensuring you give adequate time to both without compromising on either.</t>
  </si>
  <si>
    <t>Option D: Take the internship but request a letter of recommendation or some form of written acknowledgment from the decision-makers as an alternative to a certificate.</t>
  </si>
  <si>
    <t>Option C: When faced with a decision, I prefer to rely on my own judgment and instincts, even if it means making mistakes along the way.</t>
  </si>
  <si>
    <t>RUTHVIK</t>
  </si>
  <si>
    <t>Option A: Dive into the detailed aspects of the project, track markers for measurement, it might take a long time before you see any significant results.</t>
  </si>
  <si>
    <t>Option B: Enroll in the course because I am genuinely interested in the subject and see long-term benefits.</t>
  </si>
  <si>
    <t>Option C: Only enroll if it fits easily into my schedule and does not interfere with my other activities.</t>
  </si>
  <si>
    <t>Option A: Enroll in the course because it will help me stay competitive and not fall behind my peers.</t>
  </si>
  <si>
    <t>Option A: I prefer tasks that show quick results and tend to get frustrated if I don’t see immediate progress.</t>
  </si>
  <si>
    <t>Option B: Fully commit to the internship, knowing that your placement preparation will be compromised significantly.</t>
  </si>
  <si>
    <t>Priyanka Neogi</t>
  </si>
  <si>
    <t>SAKSHAM TYAGI</t>
  </si>
  <si>
    <t>Sahitya Bisht</t>
  </si>
  <si>
    <t>Option D: Skip the course because I prefer to focus on activities that provide immediate benefits like grades or credits.</t>
  </si>
  <si>
    <t>Ashirwad kumar</t>
  </si>
  <si>
    <t>chitransh srivastava</t>
  </si>
  <si>
    <t>KEERTHANA R</t>
  </si>
  <si>
    <t>Sushant</t>
  </si>
  <si>
    <t>Option C: Decline the internship because the absence of an official certificate means you won't have formal recognition for your efforts.</t>
  </si>
  <si>
    <t>Option A: I prefer vacationing in familiar destinations where I know what to expect and can reduce any surprises.</t>
  </si>
  <si>
    <t>Kuheli sen</t>
  </si>
  <si>
    <t>Software Developer</t>
  </si>
  <si>
    <t>Suhana Yadav</t>
  </si>
  <si>
    <t>UI Designer</t>
  </si>
  <si>
    <t>Pharma Project Manager / Chief of Staff</t>
  </si>
  <si>
    <t>Product Manager/Business Analyst</t>
  </si>
  <si>
    <t>Data Champion</t>
  </si>
  <si>
    <t>Aman Shukla</t>
  </si>
  <si>
    <t>Questions &amp; Situations</t>
  </si>
  <si>
    <t>Situation1: You are offered an internship with a decision-maker in a startup. The internship involves working on an ambiguous project with minimal guidance. Your primary goal is to gain valuable experience, but you also have upcoming placement interviews.</t>
  </si>
  <si>
    <t>Situation2: You are given a challenging project in your internship that requires solving a complex problem with no clear instructions. The success of the project depends on how you approach and break down the problem.</t>
  </si>
  <si>
    <t xml:space="preserve">Situation3: Your college is offering a semester-long elective course that will require significant time and effort but offers no immediate grade or credit benefit. How do you decide whether to enroll? </t>
  </si>
  <si>
    <t>Situation4: You are offered an internship that provides significant hands-on experience and learning opportunities, but it does not come with an official certificate. You have the chance to work closely with decision-makers on real projects.</t>
  </si>
  <si>
    <t>Situation5: You are involved in an internship project that requires ongoing effort and iteration. The project will not show immediate results, and it requires a focus on the process rather than expecting quick outcomes.</t>
  </si>
  <si>
    <t xml:space="preserve">Question1: When considering enrolling in a new course or program, what is your primary motivation? </t>
  </si>
  <si>
    <t xml:space="preserve">Question2: How do you view opportunities for exposure to new ideas and experiences? </t>
  </si>
  <si>
    <t xml:space="preserve">Question3: How much time are you willing to dedicate weekly to a course that prepares you for internships? </t>
  </si>
  <si>
    <t>Question4: How do you handle a situation when a lot of people discourage you around a project that you are doing with a lot of interest</t>
  </si>
  <si>
    <t>Question5: Do you wish to standout from your peers?</t>
  </si>
  <si>
    <t>Basic</t>
  </si>
  <si>
    <t>Advanced</t>
  </si>
  <si>
    <t>Percentage</t>
  </si>
  <si>
    <t>FeedBack</t>
  </si>
  <si>
    <t>LEADERBOARD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</si>
</sst>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02124"/>
      <name val="Roboto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wrapText="1"/>
    </xf>
    <xf numFmtId="22" fontId="0" fillId="0" borderId="0" xfId="0" applyNumberFormat="1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top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9" fontId="0" fillId="0" borderId="0" xfId="1" applyFont="1"/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A846E-43B4-4644-9A7C-E7DEA939FAB3}" name="Table1" displayName="Table1" ref="T5:V9" totalsRowShown="0" headerRowBorderDxfId="28" tableBorderDxfId="29" totalsRowBorderDxfId="27">
  <autoFilter ref="T5:V9" xr:uid="{72A5A55F-E3C8-4C1C-A890-FD04AA78D1C8}"/>
  <tableColumns count="3">
    <tableColumn id="1" xr3:uid="{88031C0C-6B8E-4D52-A3AA-AFE0C507BDCE}" name="Column1" dataDxfId="26"/>
    <tableColumn id="2" xr3:uid="{B322E3E5-BFAD-422E-8D4D-70E5C2DD1687}" name="Column2" dataDxfId="25"/>
    <tableColumn id="3" xr3:uid="{891CA4F9-D905-4648-B11F-9C2209DC0568}" name="Column3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E036E-1429-4E64-827A-E18ED0BE2792}" name="Table2" displayName="Table2" ref="T11:V15" totalsRowShown="0" headerRowBorderDxfId="22" tableBorderDxfId="23" totalsRowBorderDxfId="21">
  <autoFilter ref="T11:V15" xr:uid="{EB7B83E1-C191-49D4-9E2D-6C0E86F0876A}"/>
  <tableColumns count="3">
    <tableColumn id="1" xr3:uid="{8286D72E-9CFD-4A74-A808-DA7181A8E3C6}" name="Column1" dataDxfId="20"/>
    <tableColumn id="2" xr3:uid="{70A3DC44-035A-4256-9A88-38A8B01CD5AE}" name="Column2" dataDxfId="19"/>
    <tableColumn id="3" xr3:uid="{39CAC036-D31B-4681-9713-0F26137B58E9}" name="Column3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1F6F0-1E2A-45C5-B299-B1D7FEB41865}" name="Table3" displayName="Table3" ref="T17:V21" totalsRowShown="0" headerRowBorderDxfId="16" tableBorderDxfId="17" totalsRowBorderDxfId="15">
  <autoFilter ref="T17:V21" xr:uid="{8EA6C1FE-2A9C-4E74-829D-4385AC5C7C89}"/>
  <tableColumns count="3">
    <tableColumn id="1" xr3:uid="{3DC93CFA-467F-496C-817C-5936299A61F0}" name="Column1" dataDxfId="14"/>
    <tableColumn id="2" xr3:uid="{822742AF-4070-4EEE-8F72-DCFD4E03030C}" name="Column2" dataDxfId="13"/>
    <tableColumn id="3" xr3:uid="{89B2A359-93E8-49A3-941E-214526ADEAB6}" name="Column3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389369-3DDA-42B3-B1C9-84CEDDF40C9B}" name="Table4" displayName="Table4" ref="T23:V27" totalsRowShown="0" headerRowBorderDxfId="10" tableBorderDxfId="11" totalsRowBorderDxfId="9">
  <autoFilter ref="T23:V27" xr:uid="{E458DB61-3759-4FE8-8089-770D683F5BC3}"/>
  <tableColumns count="3">
    <tableColumn id="1" xr3:uid="{7B053B04-4563-4E1D-B822-B16156E8C58C}" name="Column1" dataDxfId="8"/>
    <tableColumn id="2" xr3:uid="{188860FB-4839-4765-A782-47186087C882}" name="Column2" dataDxfId="7"/>
    <tableColumn id="3" xr3:uid="{69ACAC9D-7B4E-484D-A404-883B526759E7}" name="Column3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B303E3-086B-4A65-A448-02DAE739A459}" name="Table5" displayName="Table5" ref="T29:V33" totalsRowShown="0" headerRowBorderDxfId="4" tableBorderDxfId="5" totalsRowBorderDxfId="3">
  <autoFilter ref="T29:V33" xr:uid="{67725929-71DC-4192-92C6-EBF994EB2704}"/>
  <tableColumns count="3">
    <tableColumn id="1" xr3:uid="{C1508F5B-A5FB-4F41-9F21-15ADD91DD6AE}" name="Column1" dataDxfId="2"/>
    <tableColumn id="2" xr3:uid="{99A864B0-239F-4296-BF43-978D53CDFE49}" name="Column2" dataDxfId="1"/>
    <tableColumn id="3" xr3:uid="{6D1BE490-64EF-4E69-9879-14EEDD9BD0CC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4F8-69B4-4E9A-A356-92BB6CD4CF30}">
  <sheetPr codeName="Sheet1"/>
  <dimension ref="A1:V355"/>
  <sheetViews>
    <sheetView topLeftCell="H291" workbookViewId="0">
      <selection activeCell="H3" sqref="H3:H311"/>
    </sheetView>
  </sheetViews>
  <sheetFormatPr defaultColWidth="6.6328125" defaultRowHeight="14.5"/>
  <cols>
    <col min="1" max="1" width="15.26953125" bestFit="1" customWidth="1"/>
    <col min="2" max="2" width="15.26953125" customWidth="1"/>
    <col min="3" max="3" width="82.08984375" bestFit="1" customWidth="1"/>
    <col min="4" max="4" width="94.7265625" bestFit="1" customWidth="1"/>
    <col min="5" max="5" width="102.453125" bestFit="1" customWidth="1"/>
    <col min="6" max="6" width="120.54296875" bestFit="1" customWidth="1"/>
    <col min="7" max="7" width="103.36328125" bestFit="1" customWidth="1"/>
    <col min="8" max="8" width="32.453125" bestFit="1" customWidth="1"/>
    <col min="9" max="9" width="13.81640625" customWidth="1"/>
    <col min="10" max="10" width="7.90625" customWidth="1"/>
    <col min="11" max="11" width="7.6328125" customWidth="1"/>
    <col min="12" max="12" width="7.54296875" customWidth="1"/>
    <col min="13" max="13" width="8.1796875" customWidth="1"/>
    <col min="14" max="14" width="9.26953125" customWidth="1"/>
    <col min="15" max="15" width="10.90625" customWidth="1"/>
    <col min="20" max="21" width="10.36328125" customWidth="1"/>
    <col min="22" max="22" width="114.7265625" bestFit="1" customWidth="1"/>
  </cols>
  <sheetData>
    <row r="1" spans="1:22" ht="27" customHeight="1" thickBot="1">
      <c r="A1" s="16" t="s">
        <v>337</v>
      </c>
      <c r="B1" s="16"/>
      <c r="C1" s="17"/>
      <c r="D1" s="17"/>
      <c r="E1" s="17"/>
      <c r="F1" s="17"/>
      <c r="G1" s="17"/>
      <c r="H1" s="19" t="s">
        <v>338</v>
      </c>
      <c r="J1" s="20" t="s">
        <v>339</v>
      </c>
      <c r="K1" s="20"/>
      <c r="L1" s="20"/>
      <c r="M1" s="20"/>
      <c r="N1" s="20"/>
      <c r="O1" s="20"/>
      <c r="P1" s="20"/>
      <c r="Q1" s="20"/>
      <c r="R1" s="15"/>
      <c r="S1" s="15"/>
    </row>
    <row r="2" spans="1:22" ht="14.5" customHeight="1" thickBot="1">
      <c r="A2" s="28" t="s">
        <v>0</v>
      </c>
      <c r="B2" s="18"/>
      <c r="C2" s="29" t="s">
        <v>413</v>
      </c>
      <c r="D2" s="26" t="s">
        <v>414</v>
      </c>
      <c r="E2" s="26" t="s">
        <v>415</v>
      </c>
      <c r="F2" s="26" t="s">
        <v>416</v>
      </c>
      <c r="G2" s="26" t="s">
        <v>417</v>
      </c>
      <c r="H2" s="26" t="s">
        <v>1</v>
      </c>
      <c r="I2" s="1"/>
      <c r="J2" s="26" t="s">
        <v>2</v>
      </c>
      <c r="K2" s="26" t="s">
        <v>3</v>
      </c>
      <c r="L2" s="26" t="s">
        <v>4</v>
      </c>
      <c r="M2" s="26" t="s">
        <v>5</v>
      </c>
      <c r="N2" s="26" t="s">
        <v>6</v>
      </c>
      <c r="O2" s="26" t="s">
        <v>7</v>
      </c>
      <c r="Q2" s="6"/>
      <c r="R2" s="6"/>
      <c r="S2" s="6"/>
    </row>
    <row r="3" spans="1:22" ht="14.5" customHeight="1" thickBot="1">
      <c r="A3" s="3">
        <v>45491.626087962963</v>
      </c>
      <c r="B3" s="3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/>
      <c r="J3" s="4">
        <f>SUM(K3:O3)</f>
        <v>10</v>
      </c>
      <c r="K3" s="1">
        <f>_xll.XLOOKUP(C3,Table1[Column3],Table1[Column2])</f>
        <v>2</v>
      </c>
      <c r="L3" s="1">
        <f>_xll.XLOOKUP(D3,Table2[Column3],Table2[Column2])</f>
        <v>2</v>
      </c>
      <c r="M3" s="1">
        <f>_xll.XLOOKUP(E3,Table3[Column3],Table3[Column2])</f>
        <v>2</v>
      </c>
      <c r="N3" s="1">
        <f>_xll.XLOOKUP(F3,Table4[Column3],Table4[Column2])</f>
        <v>2</v>
      </c>
      <c r="O3" s="1">
        <f>_xll.XLOOKUP(G3,Table5[Column3],Table5[Column2])</f>
        <v>2</v>
      </c>
    </row>
    <row r="4" spans="1:22" ht="14.5" customHeight="1" thickBot="1">
      <c r="A4" s="3">
        <v>45491.627418981479</v>
      </c>
      <c r="B4" s="3"/>
      <c r="C4" s="1" t="s">
        <v>14</v>
      </c>
      <c r="D4" s="1" t="s">
        <v>9</v>
      </c>
      <c r="E4" s="1" t="s">
        <v>15</v>
      </c>
      <c r="F4" s="1" t="s">
        <v>11</v>
      </c>
      <c r="G4" s="1" t="s">
        <v>12</v>
      </c>
      <c r="H4" s="1" t="s">
        <v>16</v>
      </c>
      <c r="I4" s="1"/>
      <c r="J4" s="4">
        <f t="shared" ref="J4:J67" si="0">SUM(K4:O4)</f>
        <v>8</v>
      </c>
      <c r="K4" s="1">
        <f>_xll.XLOOKUP(C4,Table1[Column3],Table1[Column2])</f>
        <v>1</v>
      </c>
      <c r="L4" s="1">
        <f>_xll.XLOOKUP(D4,Table2[Column3],Table2[Column2])</f>
        <v>2</v>
      </c>
      <c r="M4" s="1">
        <f>_xll.XLOOKUP(E4,Table3[Column3],Table3[Column2])</f>
        <v>1</v>
      </c>
      <c r="N4" s="1">
        <f>_xll.XLOOKUP(F4,Table4[Column3],Table4[Column2])</f>
        <v>2</v>
      </c>
      <c r="O4" s="1">
        <f>_xll.XLOOKUP(G4,Table5[Column3],Table5[Column2])</f>
        <v>2</v>
      </c>
      <c r="T4" s="1"/>
      <c r="U4" s="1"/>
      <c r="V4" s="1"/>
    </row>
    <row r="5" spans="1:22" ht="14.5" customHeight="1" thickBot="1">
      <c r="A5" s="3">
        <v>45491.631099537037</v>
      </c>
      <c r="B5" s="3"/>
      <c r="C5" s="1" t="s">
        <v>14</v>
      </c>
      <c r="D5" s="1" t="s">
        <v>9</v>
      </c>
      <c r="E5" s="1" t="s">
        <v>15</v>
      </c>
      <c r="F5" s="1" t="s">
        <v>11</v>
      </c>
      <c r="G5" s="1" t="s">
        <v>12</v>
      </c>
      <c r="H5" s="1" t="s">
        <v>17</v>
      </c>
      <c r="I5" s="1"/>
      <c r="J5" s="4">
        <f t="shared" si="0"/>
        <v>8</v>
      </c>
      <c r="K5" s="1">
        <f>_xll.XLOOKUP(C5,Table1[Column3],Table1[Column2])</f>
        <v>1</v>
      </c>
      <c r="L5" s="1">
        <f>_xll.XLOOKUP(D5,Table2[Column3],Table2[Column2])</f>
        <v>2</v>
      </c>
      <c r="M5" s="1">
        <f>_xll.XLOOKUP(E5,Table3[Column3],Table3[Column2])</f>
        <v>1</v>
      </c>
      <c r="N5" s="1">
        <f>_xll.XLOOKUP(F5,Table4[Column3],Table4[Column2])</f>
        <v>2</v>
      </c>
      <c r="O5" s="1">
        <f>_xll.XLOOKUP(G5,Table5[Column3],Table5[Column2])</f>
        <v>2</v>
      </c>
      <c r="T5" s="9" t="s">
        <v>330</v>
      </c>
      <c r="U5" s="10" t="s">
        <v>331</v>
      </c>
      <c r="V5" s="11" t="s">
        <v>332</v>
      </c>
    </row>
    <row r="6" spans="1:22" ht="14.5" customHeight="1" thickBot="1">
      <c r="A6" s="3">
        <v>45491.632175925923</v>
      </c>
      <c r="B6" s="3"/>
      <c r="C6" s="1" t="s">
        <v>8</v>
      </c>
      <c r="D6" s="1" t="s">
        <v>9</v>
      </c>
      <c r="E6" s="1" t="s">
        <v>15</v>
      </c>
      <c r="F6" s="1" t="s">
        <v>11</v>
      </c>
      <c r="G6" s="1" t="s">
        <v>12</v>
      </c>
      <c r="H6" s="1" t="s">
        <v>18</v>
      </c>
      <c r="I6" s="1"/>
      <c r="J6" s="4">
        <f t="shared" si="0"/>
        <v>9</v>
      </c>
      <c r="K6" s="1">
        <f>_xll.XLOOKUP(C6,Table1[Column3],Table1[Column2])</f>
        <v>2</v>
      </c>
      <c r="L6" s="1">
        <f>_xll.XLOOKUP(D6,Table2[Column3],Table2[Column2])</f>
        <v>2</v>
      </c>
      <c r="M6" s="1">
        <f>_xll.XLOOKUP(E6,Table3[Column3],Table3[Column2])</f>
        <v>1</v>
      </c>
      <c r="N6" s="1">
        <f>_xll.XLOOKUP(F6,Table4[Column3],Table4[Column2])</f>
        <v>2</v>
      </c>
      <c r="O6" s="1">
        <f>_xll.XLOOKUP(G6,Table5[Column3],Table5[Column2])</f>
        <v>2</v>
      </c>
      <c r="T6" s="7" t="s">
        <v>3</v>
      </c>
      <c r="U6" s="4">
        <v>1</v>
      </c>
      <c r="V6" s="8" t="s">
        <v>14</v>
      </c>
    </row>
    <row r="7" spans="1:22" ht="14.5" customHeight="1" thickBot="1">
      <c r="A7" s="3">
        <v>45491.641284722224</v>
      </c>
      <c r="B7" s="3"/>
      <c r="C7" s="1" t="s">
        <v>14</v>
      </c>
      <c r="D7" s="1" t="s">
        <v>9</v>
      </c>
      <c r="E7" s="1" t="s">
        <v>15</v>
      </c>
      <c r="F7" s="1" t="s">
        <v>11</v>
      </c>
      <c r="G7" s="1" t="s">
        <v>19</v>
      </c>
      <c r="H7" s="1" t="s">
        <v>20</v>
      </c>
      <c r="I7" s="1"/>
      <c r="J7" s="4">
        <f t="shared" si="0"/>
        <v>7</v>
      </c>
      <c r="K7" s="1">
        <f>_xll.XLOOKUP(C7,Table1[Column3],Table1[Column2])</f>
        <v>1</v>
      </c>
      <c r="L7" s="1">
        <f>_xll.XLOOKUP(D7,Table2[Column3],Table2[Column2])</f>
        <v>2</v>
      </c>
      <c r="M7" s="1">
        <f>_xll.XLOOKUP(E7,Table3[Column3],Table3[Column2])</f>
        <v>1</v>
      </c>
      <c r="N7" s="1">
        <f>_xll.XLOOKUP(F7,Table4[Column3],Table4[Column2])</f>
        <v>2</v>
      </c>
      <c r="O7" s="1">
        <f>_xll.XLOOKUP(G7,Table5[Column3],Table5[Column2])</f>
        <v>1</v>
      </c>
      <c r="T7" s="7"/>
      <c r="U7" s="4">
        <v>2</v>
      </c>
      <c r="V7" s="8" t="s">
        <v>8</v>
      </c>
    </row>
    <row r="8" spans="1:22" ht="14.5" customHeight="1" thickBot="1">
      <c r="A8" s="3">
        <v>45491.646493055552</v>
      </c>
      <c r="B8" s="3"/>
      <c r="C8" s="1" t="s">
        <v>8</v>
      </c>
      <c r="D8" s="1" t="s">
        <v>9</v>
      </c>
      <c r="E8" s="1" t="s">
        <v>15</v>
      </c>
      <c r="F8" s="1" t="s">
        <v>11</v>
      </c>
      <c r="G8" s="1" t="s">
        <v>12</v>
      </c>
      <c r="H8" s="1" t="s">
        <v>21</v>
      </c>
      <c r="I8" s="1"/>
      <c r="J8" s="4">
        <f t="shared" si="0"/>
        <v>9</v>
      </c>
      <c r="K8" s="1">
        <f>_xll.XLOOKUP(C8,Table1[Column3],Table1[Column2])</f>
        <v>2</v>
      </c>
      <c r="L8" s="1">
        <f>_xll.XLOOKUP(D8,Table2[Column3],Table2[Column2])</f>
        <v>2</v>
      </c>
      <c r="M8" s="1">
        <f>_xll.XLOOKUP(E8,Table3[Column3],Table3[Column2])</f>
        <v>1</v>
      </c>
      <c r="N8" s="1">
        <f>_xll.XLOOKUP(F8,Table4[Column3],Table4[Column2])</f>
        <v>2</v>
      </c>
      <c r="O8" s="1">
        <f>_xll.XLOOKUP(G8,Table5[Column3],Table5[Column2])</f>
        <v>2</v>
      </c>
      <c r="T8" s="7"/>
      <c r="U8" s="4">
        <v>-1</v>
      </c>
      <c r="V8" s="8" t="s">
        <v>34</v>
      </c>
    </row>
    <row r="9" spans="1:22" ht="14.5" customHeight="1" thickBot="1">
      <c r="A9" s="3">
        <v>45491.660694444443</v>
      </c>
      <c r="B9" s="3"/>
      <c r="C9" s="1" t="s">
        <v>8</v>
      </c>
      <c r="D9" s="1" t="s">
        <v>9</v>
      </c>
      <c r="E9" s="1" t="s">
        <v>10</v>
      </c>
      <c r="F9" s="1" t="s">
        <v>22</v>
      </c>
      <c r="G9" s="1" t="s">
        <v>19</v>
      </c>
      <c r="H9" s="1" t="s">
        <v>23</v>
      </c>
      <c r="I9" s="1"/>
      <c r="J9" s="4">
        <f t="shared" si="0"/>
        <v>7</v>
      </c>
      <c r="K9" s="1">
        <f>_xll.XLOOKUP(C9,Table1[Column3],Table1[Column2])</f>
        <v>2</v>
      </c>
      <c r="L9" s="1">
        <f>_xll.XLOOKUP(D9,Table2[Column3],Table2[Column2])</f>
        <v>2</v>
      </c>
      <c r="M9" s="1">
        <f>_xll.XLOOKUP(E9,Table3[Column3],Table3[Column2])</f>
        <v>2</v>
      </c>
      <c r="N9" s="1">
        <f>_xll.XLOOKUP(F9,Table4[Column3],Table4[Column2])</f>
        <v>0</v>
      </c>
      <c r="O9" s="1">
        <f>_xll.XLOOKUP(G9,Table5[Column3],Table5[Column2])</f>
        <v>1</v>
      </c>
      <c r="T9" s="12"/>
      <c r="U9" s="13">
        <v>0</v>
      </c>
      <c r="V9" s="14" t="s">
        <v>329</v>
      </c>
    </row>
    <row r="10" spans="1:22" ht="14.5" customHeight="1" thickBot="1">
      <c r="A10" s="3">
        <v>45491.661180555559</v>
      </c>
      <c r="B10" s="3"/>
      <c r="C10" s="1" t="s">
        <v>8</v>
      </c>
      <c r="D10" s="1" t="s">
        <v>9</v>
      </c>
      <c r="E10" s="1" t="s">
        <v>15</v>
      </c>
      <c r="F10" s="1" t="s">
        <v>22</v>
      </c>
      <c r="G10" s="1" t="s">
        <v>12</v>
      </c>
      <c r="H10" s="1" t="s">
        <v>24</v>
      </c>
      <c r="I10" s="1"/>
      <c r="J10" s="4">
        <f t="shared" si="0"/>
        <v>7</v>
      </c>
      <c r="K10" s="1">
        <f>_xll.XLOOKUP(C10,Table1[Column3],Table1[Column2])</f>
        <v>2</v>
      </c>
      <c r="L10" s="1">
        <f>_xll.XLOOKUP(D10,Table2[Column3],Table2[Column2])</f>
        <v>2</v>
      </c>
      <c r="M10" s="1">
        <f>_xll.XLOOKUP(E10,Table3[Column3],Table3[Column2])</f>
        <v>1</v>
      </c>
      <c r="N10" s="1">
        <f>_xll.XLOOKUP(F10,Table4[Column3],Table4[Column2])</f>
        <v>0</v>
      </c>
      <c r="O10" s="1">
        <f>_xll.XLOOKUP(G10,Table5[Column3],Table5[Column2])</f>
        <v>2</v>
      </c>
      <c r="T10" s="1"/>
      <c r="U10" s="1"/>
      <c r="V10" s="1"/>
    </row>
    <row r="11" spans="1:22" ht="14.5" customHeight="1" thickBot="1">
      <c r="A11" s="3">
        <v>45491.66678240741</v>
      </c>
      <c r="B11" s="3"/>
      <c r="C11" s="1" t="s">
        <v>8</v>
      </c>
      <c r="D11" s="1" t="s">
        <v>9</v>
      </c>
      <c r="E11" s="1" t="s">
        <v>15</v>
      </c>
      <c r="F11" s="1" t="s">
        <v>11</v>
      </c>
      <c r="G11" s="1" t="s">
        <v>19</v>
      </c>
      <c r="H11" s="1" t="s">
        <v>25</v>
      </c>
      <c r="I11" s="1"/>
      <c r="J11" s="4">
        <f t="shared" si="0"/>
        <v>8</v>
      </c>
      <c r="K11" s="1">
        <f>_xll.XLOOKUP(C11,Table1[Column3],Table1[Column2])</f>
        <v>2</v>
      </c>
      <c r="L11" s="1">
        <f>_xll.XLOOKUP(D11,Table2[Column3],Table2[Column2])</f>
        <v>2</v>
      </c>
      <c r="M11" s="1">
        <f>_xll.XLOOKUP(E11,Table3[Column3],Table3[Column2])</f>
        <v>1</v>
      </c>
      <c r="N11" s="1">
        <f>_xll.XLOOKUP(F11,Table4[Column3],Table4[Column2])</f>
        <v>2</v>
      </c>
      <c r="O11" s="1">
        <f>_xll.XLOOKUP(G11,Table5[Column3],Table5[Column2])</f>
        <v>1</v>
      </c>
      <c r="T11" s="9" t="s">
        <v>330</v>
      </c>
      <c r="U11" s="10" t="s">
        <v>331</v>
      </c>
      <c r="V11" s="11" t="s">
        <v>332</v>
      </c>
    </row>
    <row r="12" spans="1:22" ht="14.5" customHeight="1" thickBot="1">
      <c r="A12" s="3">
        <v>45491.670358796298</v>
      </c>
      <c r="B12" s="3"/>
      <c r="C12" s="1" t="s">
        <v>8</v>
      </c>
      <c r="D12" s="1" t="s">
        <v>9</v>
      </c>
      <c r="E12" s="1" t="s">
        <v>10</v>
      </c>
      <c r="F12" s="1" t="s">
        <v>11</v>
      </c>
      <c r="G12" s="1" t="s">
        <v>19</v>
      </c>
      <c r="H12" s="1" t="s">
        <v>26</v>
      </c>
      <c r="I12" s="1"/>
      <c r="J12" s="4">
        <f t="shared" si="0"/>
        <v>9</v>
      </c>
      <c r="K12" s="1">
        <f>_xll.XLOOKUP(C12,Table1[Column3],Table1[Column2])</f>
        <v>2</v>
      </c>
      <c r="L12" s="1">
        <f>_xll.XLOOKUP(D12,Table2[Column3],Table2[Column2])</f>
        <v>2</v>
      </c>
      <c r="M12" s="1">
        <f>_xll.XLOOKUP(E12,Table3[Column3],Table3[Column2])</f>
        <v>2</v>
      </c>
      <c r="N12" s="1">
        <f>_xll.XLOOKUP(F12,Table4[Column3],Table4[Column2])</f>
        <v>2</v>
      </c>
      <c r="O12" s="1">
        <f>_xll.XLOOKUP(G12,Table5[Column3],Table5[Column2])</f>
        <v>1</v>
      </c>
      <c r="T12" s="7" t="s">
        <v>4</v>
      </c>
      <c r="U12" s="4">
        <v>2</v>
      </c>
      <c r="V12" s="8" t="s">
        <v>9</v>
      </c>
    </row>
    <row r="13" spans="1:22" ht="14.5" customHeight="1" thickBot="1">
      <c r="A13" s="3">
        <v>45491.685590277775</v>
      </c>
      <c r="B13" s="3"/>
      <c r="C13" s="1" t="s">
        <v>14</v>
      </c>
      <c r="D13" s="1" t="s">
        <v>27</v>
      </c>
      <c r="E13" s="1" t="s">
        <v>15</v>
      </c>
      <c r="F13" s="1" t="s">
        <v>11</v>
      </c>
      <c r="G13" s="1" t="s">
        <v>12</v>
      </c>
      <c r="H13" s="1" t="s">
        <v>28</v>
      </c>
      <c r="I13" s="1"/>
      <c r="J13" s="4">
        <f t="shared" si="0"/>
        <v>7</v>
      </c>
      <c r="K13" s="1">
        <f>_xll.XLOOKUP(C13,Table1[Column3],Table1[Column2])</f>
        <v>1</v>
      </c>
      <c r="L13" s="1">
        <f>_xll.XLOOKUP(D13,Table2[Column3],Table2[Column2])</f>
        <v>1</v>
      </c>
      <c r="M13" s="1">
        <f>_xll.XLOOKUP(E13,Table3[Column3],Table3[Column2])</f>
        <v>1</v>
      </c>
      <c r="N13" s="1">
        <f>_xll.XLOOKUP(F13,Table4[Column3],Table4[Column2])</f>
        <v>2</v>
      </c>
      <c r="O13" s="1">
        <f>_xll.XLOOKUP(G13,Table5[Column3],Table5[Column2])</f>
        <v>2</v>
      </c>
      <c r="T13" s="7"/>
      <c r="U13" s="4">
        <v>1</v>
      </c>
      <c r="V13" s="8" t="s">
        <v>27</v>
      </c>
    </row>
    <row r="14" spans="1:22" ht="14.5" customHeight="1" thickBot="1">
      <c r="A14" s="3">
        <v>45491.694363425922</v>
      </c>
      <c r="B14" s="3"/>
      <c r="C14" s="1" t="s">
        <v>8</v>
      </c>
      <c r="D14" s="1" t="s">
        <v>29</v>
      </c>
      <c r="E14" s="1" t="s">
        <v>15</v>
      </c>
      <c r="F14" s="1" t="s">
        <v>11</v>
      </c>
      <c r="G14" s="1" t="s">
        <v>12</v>
      </c>
      <c r="H14" s="1" t="s">
        <v>30</v>
      </c>
      <c r="I14" s="1"/>
      <c r="J14" s="4">
        <f t="shared" si="0"/>
        <v>7</v>
      </c>
      <c r="K14" s="1">
        <f>_xll.XLOOKUP(C14,Table1[Column3],Table1[Column2])</f>
        <v>2</v>
      </c>
      <c r="L14" s="1">
        <f>_xll.XLOOKUP(D14,Table2[Column3],Table2[Column2])</f>
        <v>0</v>
      </c>
      <c r="M14" s="1">
        <f>_xll.XLOOKUP(E14,Table3[Column3],Table3[Column2])</f>
        <v>1</v>
      </c>
      <c r="N14" s="1">
        <f>_xll.XLOOKUP(F14,Table4[Column3],Table4[Column2])</f>
        <v>2</v>
      </c>
      <c r="O14" s="1">
        <f>_xll.XLOOKUP(G14,Table5[Column3],Table5[Column2])</f>
        <v>2</v>
      </c>
      <c r="T14" s="7"/>
      <c r="U14" s="4">
        <v>0</v>
      </c>
      <c r="V14" s="8" t="s">
        <v>29</v>
      </c>
    </row>
    <row r="15" spans="1:22" ht="14.5" customHeight="1" thickBot="1">
      <c r="A15" s="3">
        <v>45491.694710648146</v>
      </c>
      <c r="B15" s="3"/>
      <c r="C15" s="1" t="s">
        <v>8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31</v>
      </c>
      <c r="I15" s="1"/>
      <c r="J15" s="4">
        <f t="shared" si="0"/>
        <v>10</v>
      </c>
      <c r="K15" s="1">
        <f>_xll.XLOOKUP(C15,Table1[Column3],Table1[Column2])</f>
        <v>2</v>
      </c>
      <c r="L15" s="1">
        <f>_xll.XLOOKUP(D15,Table2[Column3],Table2[Column2])</f>
        <v>2</v>
      </c>
      <c r="M15" s="1">
        <f>_xll.XLOOKUP(E15,Table3[Column3],Table3[Column2])</f>
        <v>2</v>
      </c>
      <c r="N15" s="1">
        <f>_xll.XLOOKUP(F15,Table4[Column3],Table4[Column2])</f>
        <v>2</v>
      </c>
      <c r="O15" s="1">
        <f>_xll.XLOOKUP(G15,Table5[Column3],Table5[Column2])</f>
        <v>2</v>
      </c>
      <c r="T15" s="12"/>
      <c r="U15" s="13">
        <v>-1</v>
      </c>
      <c r="V15" s="14" t="s">
        <v>162</v>
      </c>
    </row>
    <row r="16" spans="1:22" ht="14.5" customHeight="1" thickBot="1">
      <c r="A16" s="3">
        <v>45491.703819444447</v>
      </c>
      <c r="B16" s="3"/>
      <c r="C16" s="1" t="s">
        <v>14</v>
      </c>
      <c r="D16" s="1" t="s">
        <v>27</v>
      </c>
      <c r="E16" s="1" t="s">
        <v>15</v>
      </c>
      <c r="F16" s="1" t="s">
        <v>22</v>
      </c>
      <c r="G16" s="1" t="s">
        <v>12</v>
      </c>
      <c r="H16" s="1" t="s">
        <v>32</v>
      </c>
      <c r="I16" s="1"/>
      <c r="J16" s="4">
        <f t="shared" si="0"/>
        <v>5</v>
      </c>
      <c r="K16" s="1">
        <f>_xll.XLOOKUP(C16,Table1[Column3],Table1[Column2])</f>
        <v>1</v>
      </c>
      <c r="L16" s="1">
        <f>_xll.XLOOKUP(D16,Table2[Column3],Table2[Column2])</f>
        <v>1</v>
      </c>
      <c r="M16" s="1">
        <f>_xll.XLOOKUP(E16,Table3[Column3],Table3[Column2])</f>
        <v>1</v>
      </c>
      <c r="N16" s="1">
        <f>_xll.XLOOKUP(F16,Table4[Column3],Table4[Column2])</f>
        <v>0</v>
      </c>
      <c r="O16" s="1">
        <f>_xll.XLOOKUP(G16,Table5[Column3],Table5[Column2])</f>
        <v>2</v>
      </c>
      <c r="T16" s="1"/>
      <c r="U16" s="1"/>
      <c r="V16" s="1"/>
    </row>
    <row r="17" spans="1:22" ht="14.5" customHeight="1" thickBot="1">
      <c r="A17" s="3">
        <v>45491.717256944445</v>
      </c>
      <c r="B17" s="3"/>
      <c r="C17" s="1" t="s">
        <v>14</v>
      </c>
      <c r="D17" s="1" t="s">
        <v>9</v>
      </c>
      <c r="E17" s="1" t="s">
        <v>10</v>
      </c>
      <c r="F17" s="1" t="s">
        <v>22</v>
      </c>
      <c r="G17" s="1" t="s">
        <v>12</v>
      </c>
      <c r="H17" s="1" t="s">
        <v>33</v>
      </c>
      <c r="I17" s="1"/>
      <c r="J17" s="4">
        <f t="shared" si="0"/>
        <v>7</v>
      </c>
      <c r="K17" s="1">
        <f>_xll.XLOOKUP(C17,Table1[Column3],Table1[Column2])</f>
        <v>1</v>
      </c>
      <c r="L17" s="1">
        <f>_xll.XLOOKUP(D17,Table2[Column3],Table2[Column2])</f>
        <v>2</v>
      </c>
      <c r="M17" s="1">
        <f>_xll.XLOOKUP(E17,Table3[Column3],Table3[Column2])</f>
        <v>2</v>
      </c>
      <c r="N17" s="1">
        <f>_xll.XLOOKUP(F17,Table4[Column3],Table4[Column2])</f>
        <v>0</v>
      </c>
      <c r="O17" s="1">
        <f>_xll.XLOOKUP(G17,Table5[Column3],Table5[Column2])</f>
        <v>2</v>
      </c>
      <c r="T17" s="9" t="s">
        <v>330</v>
      </c>
      <c r="U17" s="10" t="s">
        <v>331</v>
      </c>
      <c r="V17" s="11" t="s">
        <v>332</v>
      </c>
    </row>
    <row r="18" spans="1:22" ht="14.5" customHeight="1" thickBot="1">
      <c r="A18" s="3">
        <v>45491.720138888886</v>
      </c>
      <c r="B18" s="3"/>
      <c r="C18" s="1" t="s">
        <v>34</v>
      </c>
      <c r="D18" s="1" t="s">
        <v>9</v>
      </c>
      <c r="E18" s="1" t="s">
        <v>35</v>
      </c>
      <c r="F18" s="1" t="s">
        <v>11</v>
      </c>
      <c r="G18" s="1" t="s">
        <v>12</v>
      </c>
      <c r="H18" s="1" t="s">
        <v>36</v>
      </c>
      <c r="I18" s="1"/>
      <c r="J18" s="4">
        <f t="shared" si="0"/>
        <v>5</v>
      </c>
      <c r="K18" s="1">
        <f>_xll.XLOOKUP(C18,Table1[Column3],Table1[Column2])</f>
        <v>-1</v>
      </c>
      <c r="L18" s="1">
        <f>_xll.XLOOKUP(D18,Table2[Column3],Table2[Column2])</f>
        <v>2</v>
      </c>
      <c r="M18" s="1">
        <f>_xll.XLOOKUP(E18,Table3[Column3],Table3[Column2])</f>
        <v>0</v>
      </c>
      <c r="N18" s="1">
        <f>_xll.XLOOKUP(F18,Table4[Column3],Table4[Column2])</f>
        <v>2</v>
      </c>
      <c r="O18" s="1">
        <f>_xll.XLOOKUP(G18,Table5[Column3],Table5[Column2])</f>
        <v>2</v>
      </c>
      <c r="T18" s="7" t="s">
        <v>5</v>
      </c>
      <c r="U18" s="4">
        <v>2</v>
      </c>
      <c r="V18" s="8" t="s">
        <v>10</v>
      </c>
    </row>
    <row r="19" spans="1:22" ht="14.5" customHeight="1" thickBot="1">
      <c r="A19" s="3">
        <v>45491.720509259256</v>
      </c>
      <c r="B19" s="3"/>
      <c r="C19" s="1" t="s">
        <v>8</v>
      </c>
      <c r="D19" s="1" t="s">
        <v>9</v>
      </c>
      <c r="E19" s="1" t="s">
        <v>15</v>
      </c>
      <c r="F19" s="1" t="s">
        <v>11</v>
      </c>
      <c r="G19" s="1" t="s">
        <v>12</v>
      </c>
      <c r="H19" s="1" t="s">
        <v>37</v>
      </c>
      <c r="I19" s="1"/>
      <c r="J19" s="4">
        <f t="shared" si="0"/>
        <v>9</v>
      </c>
      <c r="K19" s="1">
        <f>_xll.XLOOKUP(C19,Table1[Column3],Table1[Column2])</f>
        <v>2</v>
      </c>
      <c r="L19" s="1">
        <f>_xll.XLOOKUP(D19,Table2[Column3],Table2[Column2])</f>
        <v>2</v>
      </c>
      <c r="M19" s="1">
        <f>_xll.XLOOKUP(E19,Table3[Column3],Table3[Column2])</f>
        <v>1</v>
      </c>
      <c r="N19" s="1">
        <f>_xll.XLOOKUP(F19,Table4[Column3],Table4[Column2])</f>
        <v>2</v>
      </c>
      <c r="O19" s="1">
        <f>_xll.XLOOKUP(G19,Table5[Column3],Table5[Column2])</f>
        <v>2</v>
      </c>
      <c r="T19" s="7"/>
      <c r="U19" s="4">
        <v>1</v>
      </c>
      <c r="V19" s="8" t="s">
        <v>15</v>
      </c>
    </row>
    <row r="20" spans="1:22" ht="14.5" customHeight="1" thickBot="1">
      <c r="A20" s="3">
        <v>45491.721053240741</v>
      </c>
      <c r="B20" s="3"/>
      <c r="C20" s="1" t="s">
        <v>14</v>
      </c>
      <c r="D20" s="1" t="s">
        <v>27</v>
      </c>
      <c r="E20" s="1" t="s">
        <v>15</v>
      </c>
      <c r="F20" s="1" t="s">
        <v>22</v>
      </c>
      <c r="G20" s="1" t="s">
        <v>19</v>
      </c>
      <c r="H20" s="1" t="s">
        <v>38</v>
      </c>
      <c r="I20" s="1"/>
      <c r="J20" s="4">
        <f t="shared" si="0"/>
        <v>4</v>
      </c>
      <c r="K20" s="1">
        <f>_xll.XLOOKUP(C20,Table1[Column3],Table1[Column2])</f>
        <v>1</v>
      </c>
      <c r="L20" s="1">
        <f>_xll.XLOOKUP(D20,Table2[Column3],Table2[Column2])</f>
        <v>1</v>
      </c>
      <c r="M20" s="1">
        <f>_xll.XLOOKUP(E20,Table3[Column3],Table3[Column2])</f>
        <v>1</v>
      </c>
      <c r="N20" s="1">
        <f>_xll.XLOOKUP(F20,Table4[Column3],Table4[Column2])</f>
        <v>0</v>
      </c>
      <c r="O20" s="1">
        <f>_xll.XLOOKUP(G20,Table5[Column3],Table5[Column2])</f>
        <v>1</v>
      </c>
      <c r="T20" s="7"/>
      <c r="U20" s="4">
        <v>0</v>
      </c>
      <c r="V20" s="8" t="s">
        <v>35</v>
      </c>
    </row>
    <row r="21" spans="1:22" ht="14.5" customHeight="1" thickBot="1">
      <c r="A21" s="3">
        <v>45491.721493055556</v>
      </c>
      <c r="B21" s="3"/>
      <c r="C21" s="1" t="s">
        <v>14</v>
      </c>
      <c r="D21" s="1" t="s">
        <v>27</v>
      </c>
      <c r="E21" s="1" t="s">
        <v>15</v>
      </c>
      <c r="F21" s="1" t="s">
        <v>11</v>
      </c>
      <c r="G21" s="1" t="s">
        <v>12</v>
      </c>
      <c r="H21" s="1" t="s">
        <v>39</v>
      </c>
      <c r="I21" s="1"/>
      <c r="J21" s="4">
        <f t="shared" si="0"/>
        <v>7</v>
      </c>
      <c r="K21" s="1">
        <f>_xll.XLOOKUP(C21,Table1[Column3],Table1[Column2])</f>
        <v>1</v>
      </c>
      <c r="L21" s="1">
        <f>_xll.XLOOKUP(D21,Table2[Column3],Table2[Column2])</f>
        <v>1</v>
      </c>
      <c r="M21" s="1">
        <f>_xll.XLOOKUP(E21,Table3[Column3],Table3[Column2])</f>
        <v>1</v>
      </c>
      <c r="N21" s="1">
        <f>_xll.XLOOKUP(F21,Table4[Column3],Table4[Column2])</f>
        <v>2</v>
      </c>
      <c r="O21" s="1">
        <f>_xll.XLOOKUP(G21,Table5[Column3],Table5[Column2])</f>
        <v>2</v>
      </c>
      <c r="T21" s="12"/>
      <c r="U21" s="13">
        <v>-1</v>
      </c>
      <c r="V21" s="14" t="s">
        <v>167</v>
      </c>
    </row>
    <row r="22" spans="1:22" ht="14.5" customHeight="1" thickBot="1">
      <c r="A22" s="3">
        <v>45491.721990740742</v>
      </c>
      <c r="B22" s="3"/>
      <c r="C22" s="1" t="s">
        <v>8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40</v>
      </c>
      <c r="I22" s="1"/>
      <c r="J22" s="4">
        <f t="shared" si="0"/>
        <v>10</v>
      </c>
      <c r="K22" s="1">
        <f>_xll.XLOOKUP(C22,Table1[Column3],Table1[Column2])</f>
        <v>2</v>
      </c>
      <c r="L22" s="1">
        <f>_xll.XLOOKUP(D22,Table2[Column3],Table2[Column2])</f>
        <v>2</v>
      </c>
      <c r="M22" s="1">
        <f>_xll.XLOOKUP(E22,Table3[Column3],Table3[Column2])</f>
        <v>2</v>
      </c>
      <c r="N22" s="1">
        <f>_xll.XLOOKUP(F22,Table4[Column3],Table4[Column2])</f>
        <v>2</v>
      </c>
      <c r="O22" s="1">
        <f>_xll.XLOOKUP(G22,Table5[Column3],Table5[Column2])</f>
        <v>2</v>
      </c>
      <c r="T22" s="1"/>
      <c r="U22" s="1"/>
      <c r="V22" s="1"/>
    </row>
    <row r="23" spans="1:22" ht="14.5" customHeight="1" thickBot="1">
      <c r="A23" s="3">
        <v>45491.722314814811</v>
      </c>
      <c r="B23" s="3"/>
      <c r="C23" s="1" t="s">
        <v>14</v>
      </c>
      <c r="D23" s="1" t="s">
        <v>9</v>
      </c>
      <c r="E23" s="1" t="s">
        <v>15</v>
      </c>
      <c r="F23" s="1" t="s">
        <v>11</v>
      </c>
      <c r="G23" s="1" t="s">
        <v>12</v>
      </c>
      <c r="H23" s="1" t="s">
        <v>41</v>
      </c>
      <c r="I23" s="1"/>
      <c r="J23" s="4">
        <f t="shared" si="0"/>
        <v>8</v>
      </c>
      <c r="K23" s="1">
        <f>_xll.XLOOKUP(C23,Table1[Column3],Table1[Column2])</f>
        <v>1</v>
      </c>
      <c r="L23" s="1">
        <f>_xll.XLOOKUP(D23,Table2[Column3],Table2[Column2])</f>
        <v>2</v>
      </c>
      <c r="M23" s="1">
        <f>_xll.XLOOKUP(E23,Table3[Column3],Table3[Column2])</f>
        <v>1</v>
      </c>
      <c r="N23" s="1">
        <f>_xll.XLOOKUP(F23,Table4[Column3],Table4[Column2])</f>
        <v>2</v>
      </c>
      <c r="O23" s="1">
        <f>_xll.XLOOKUP(G23,Table5[Column3],Table5[Column2])</f>
        <v>2</v>
      </c>
      <c r="T23" s="9" t="s">
        <v>330</v>
      </c>
      <c r="U23" s="10" t="s">
        <v>331</v>
      </c>
      <c r="V23" s="11" t="s">
        <v>332</v>
      </c>
    </row>
    <row r="24" spans="1:22" ht="14.5" customHeight="1" thickBot="1">
      <c r="A24" s="3">
        <v>45491.722569444442</v>
      </c>
      <c r="B24" s="3"/>
      <c r="C24" s="1" t="s">
        <v>8</v>
      </c>
      <c r="D24" s="1" t="s">
        <v>27</v>
      </c>
      <c r="E24" s="1" t="s">
        <v>10</v>
      </c>
      <c r="F24" s="1" t="s">
        <v>11</v>
      </c>
      <c r="G24" s="1" t="s">
        <v>19</v>
      </c>
      <c r="H24" s="1" t="s">
        <v>42</v>
      </c>
      <c r="I24" s="1"/>
      <c r="J24" s="4">
        <f t="shared" si="0"/>
        <v>8</v>
      </c>
      <c r="K24" s="1">
        <f>_xll.XLOOKUP(C24,Table1[Column3],Table1[Column2])</f>
        <v>2</v>
      </c>
      <c r="L24" s="1">
        <f>_xll.XLOOKUP(D24,Table2[Column3],Table2[Column2])</f>
        <v>1</v>
      </c>
      <c r="M24" s="1">
        <f>_xll.XLOOKUP(E24,Table3[Column3],Table3[Column2])</f>
        <v>2</v>
      </c>
      <c r="N24" s="1">
        <f>_xll.XLOOKUP(F24,Table4[Column3],Table4[Column2])</f>
        <v>2</v>
      </c>
      <c r="O24" s="1">
        <f>_xll.XLOOKUP(G24,Table5[Column3],Table5[Column2])</f>
        <v>1</v>
      </c>
      <c r="T24" s="7" t="s">
        <v>6</v>
      </c>
      <c r="U24" s="4">
        <v>-1</v>
      </c>
      <c r="V24" s="8" t="s">
        <v>56</v>
      </c>
    </row>
    <row r="25" spans="1:22" ht="14.5" customHeight="1" thickBot="1">
      <c r="A25" s="3">
        <v>45491.722916666666</v>
      </c>
      <c r="B25" s="3"/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43</v>
      </c>
      <c r="I25" s="1"/>
      <c r="J25" s="4">
        <f t="shared" si="0"/>
        <v>10</v>
      </c>
      <c r="K25" s="1">
        <f>_xll.XLOOKUP(C25,Table1[Column3],Table1[Column2])</f>
        <v>2</v>
      </c>
      <c r="L25" s="1">
        <f>_xll.XLOOKUP(D25,Table2[Column3],Table2[Column2])</f>
        <v>2</v>
      </c>
      <c r="M25" s="1">
        <f>_xll.XLOOKUP(E25,Table3[Column3],Table3[Column2])</f>
        <v>2</v>
      </c>
      <c r="N25" s="1">
        <f>_xll.XLOOKUP(F25,Table4[Column3],Table4[Column2])</f>
        <v>2</v>
      </c>
      <c r="O25" s="1">
        <f>_xll.XLOOKUP(G25,Table5[Column3],Table5[Column2])</f>
        <v>2</v>
      </c>
      <c r="T25" s="7"/>
      <c r="U25" s="4">
        <v>0</v>
      </c>
      <c r="V25" s="8" t="s">
        <v>22</v>
      </c>
    </row>
    <row r="26" spans="1:22" ht="14.5" customHeight="1" thickBot="1">
      <c r="A26" s="3">
        <v>45491.725254629629</v>
      </c>
      <c r="B26" s="3"/>
      <c r="C26" s="1" t="s">
        <v>8</v>
      </c>
      <c r="D26" s="1" t="s">
        <v>9</v>
      </c>
      <c r="E26" s="1" t="s">
        <v>15</v>
      </c>
      <c r="F26" s="1" t="s">
        <v>22</v>
      </c>
      <c r="G26" s="1" t="s">
        <v>12</v>
      </c>
      <c r="H26" s="1" t="s">
        <v>44</v>
      </c>
      <c r="I26" s="1"/>
      <c r="J26" s="4">
        <f t="shared" si="0"/>
        <v>7</v>
      </c>
      <c r="K26" s="1">
        <f>_xll.XLOOKUP(C26,Table1[Column3],Table1[Column2])</f>
        <v>2</v>
      </c>
      <c r="L26" s="1">
        <f>_xll.XLOOKUP(D26,Table2[Column3],Table2[Column2])</f>
        <v>2</v>
      </c>
      <c r="M26" s="1">
        <f>_xll.XLOOKUP(E26,Table3[Column3],Table3[Column2])</f>
        <v>1</v>
      </c>
      <c r="N26" s="1">
        <f>_xll.XLOOKUP(F26,Table4[Column3],Table4[Column2])</f>
        <v>0</v>
      </c>
      <c r="O26" s="1">
        <f>_xll.XLOOKUP(G26,Table5[Column3],Table5[Column2])</f>
        <v>2</v>
      </c>
      <c r="T26" s="7"/>
      <c r="U26" s="4">
        <v>1</v>
      </c>
      <c r="V26" s="8" t="s">
        <v>47</v>
      </c>
    </row>
    <row r="27" spans="1:22" ht="14.5" customHeight="1" thickBot="1">
      <c r="A27" s="3">
        <v>45491.729525462964</v>
      </c>
      <c r="B27" s="3"/>
      <c r="C27" s="1" t="s">
        <v>14</v>
      </c>
      <c r="D27" s="1" t="s">
        <v>27</v>
      </c>
      <c r="E27" s="1" t="s">
        <v>10</v>
      </c>
      <c r="F27" s="1" t="s">
        <v>22</v>
      </c>
      <c r="G27" s="1" t="s">
        <v>12</v>
      </c>
      <c r="H27" s="1" t="s">
        <v>45</v>
      </c>
      <c r="I27" s="1"/>
      <c r="J27" s="4">
        <f t="shared" si="0"/>
        <v>6</v>
      </c>
      <c r="K27" s="1">
        <f>_xll.XLOOKUP(C27,Table1[Column3],Table1[Column2])</f>
        <v>1</v>
      </c>
      <c r="L27" s="1">
        <f>_xll.XLOOKUP(D27,Table2[Column3],Table2[Column2])</f>
        <v>1</v>
      </c>
      <c r="M27" s="1">
        <f>_xll.XLOOKUP(E27,Table3[Column3],Table3[Column2])</f>
        <v>2</v>
      </c>
      <c r="N27" s="1">
        <f>_xll.XLOOKUP(F27,Table4[Column3],Table4[Column2])</f>
        <v>0</v>
      </c>
      <c r="O27" s="1">
        <f>_xll.XLOOKUP(G27,Table5[Column3],Table5[Column2])</f>
        <v>2</v>
      </c>
      <c r="T27" s="12"/>
      <c r="U27" s="13">
        <v>2</v>
      </c>
      <c r="V27" s="14" t="s">
        <v>11</v>
      </c>
    </row>
    <row r="28" spans="1:22" ht="14.5" customHeight="1" thickBot="1">
      <c r="A28" s="3">
        <v>45491.731446759259</v>
      </c>
      <c r="B28" s="3"/>
      <c r="C28" s="1" t="s">
        <v>14</v>
      </c>
      <c r="D28" s="1" t="s">
        <v>9</v>
      </c>
      <c r="E28" s="1" t="s">
        <v>15</v>
      </c>
      <c r="F28" s="1" t="s">
        <v>11</v>
      </c>
      <c r="G28" s="1" t="s">
        <v>19</v>
      </c>
      <c r="H28" s="1" t="s">
        <v>46</v>
      </c>
      <c r="I28" s="1"/>
      <c r="J28" s="4">
        <f t="shared" si="0"/>
        <v>7</v>
      </c>
      <c r="K28" s="1">
        <f>_xll.XLOOKUP(C28,Table1[Column3],Table1[Column2])</f>
        <v>1</v>
      </c>
      <c r="L28" s="1">
        <f>_xll.XLOOKUP(D28,Table2[Column3],Table2[Column2])</f>
        <v>2</v>
      </c>
      <c r="M28" s="1">
        <f>_xll.XLOOKUP(E28,Table3[Column3],Table3[Column2])</f>
        <v>1</v>
      </c>
      <c r="N28" s="1">
        <f>_xll.XLOOKUP(F28,Table4[Column3],Table4[Column2])</f>
        <v>2</v>
      </c>
      <c r="O28" s="1">
        <f>_xll.XLOOKUP(G28,Table5[Column3],Table5[Column2])</f>
        <v>1</v>
      </c>
      <c r="T28" s="1"/>
      <c r="U28" s="1"/>
      <c r="V28" s="1"/>
    </row>
    <row r="29" spans="1:22" ht="14.5" customHeight="1" thickBot="1">
      <c r="A29" s="3">
        <v>45491.746759259258</v>
      </c>
      <c r="B29" s="3"/>
      <c r="C29" s="1" t="s">
        <v>8</v>
      </c>
      <c r="D29" s="1" t="s">
        <v>9</v>
      </c>
      <c r="E29" s="1" t="s">
        <v>15</v>
      </c>
      <c r="F29" s="1" t="s">
        <v>47</v>
      </c>
      <c r="G29" s="1" t="s">
        <v>19</v>
      </c>
      <c r="H29" s="1" t="s">
        <v>48</v>
      </c>
      <c r="I29" s="1"/>
      <c r="J29" s="4">
        <f t="shared" si="0"/>
        <v>7</v>
      </c>
      <c r="K29" s="1">
        <f>_xll.XLOOKUP(C29,Table1[Column3],Table1[Column2])</f>
        <v>2</v>
      </c>
      <c r="L29" s="1">
        <f>_xll.XLOOKUP(D29,Table2[Column3],Table2[Column2])</f>
        <v>2</v>
      </c>
      <c r="M29" s="1">
        <f>_xll.XLOOKUP(E29,Table3[Column3],Table3[Column2])</f>
        <v>1</v>
      </c>
      <c r="N29" s="1">
        <f>_xll.XLOOKUP(F29,Table4[Column3],Table4[Column2])</f>
        <v>1</v>
      </c>
      <c r="O29" s="1">
        <f>_xll.XLOOKUP(G29,Table5[Column3],Table5[Column2])</f>
        <v>1</v>
      </c>
      <c r="T29" s="9" t="s">
        <v>330</v>
      </c>
      <c r="U29" s="10" t="s">
        <v>331</v>
      </c>
      <c r="V29" s="11" t="s">
        <v>332</v>
      </c>
    </row>
    <row r="30" spans="1:22" ht="14.5" customHeight="1" thickBot="1">
      <c r="A30" s="3">
        <v>45491.85050925926</v>
      </c>
      <c r="B30" s="3"/>
      <c r="C30" s="1" t="s">
        <v>8</v>
      </c>
      <c r="D30" s="1" t="s">
        <v>27</v>
      </c>
      <c r="E30" s="1" t="s">
        <v>15</v>
      </c>
      <c r="F30" s="1" t="s">
        <v>11</v>
      </c>
      <c r="G30" s="1" t="s">
        <v>19</v>
      </c>
      <c r="H30" s="1" t="s">
        <v>49</v>
      </c>
      <c r="I30" s="1"/>
      <c r="J30" s="4">
        <f t="shared" si="0"/>
        <v>7</v>
      </c>
      <c r="K30" s="1">
        <f>_xll.XLOOKUP(C30,Table1[Column3],Table1[Column2])</f>
        <v>2</v>
      </c>
      <c r="L30" s="1">
        <f>_xll.XLOOKUP(D30,Table2[Column3],Table2[Column2])</f>
        <v>1</v>
      </c>
      <c r="M30" s="1">
        <f>_xll.XLOOKUP(E30,Table3[Column3],Table3[Column2])</f>
        <v>1</v>
      </c>
      <c r="N30" s="1">
        <f>_xll.XLOOKUP(F30,Table4[Column3],Table4[Column2])</f>
        <v>2</v>
      </c>
      <c r="O30" s="1">
        <f>_xll.XLOOKUP(G30,Table5[Column3],Table5[Column2])</f>
        <v>1</v>
      </c>
      <c r="T30" s="7" t="s">
        <v>7</v>
      </c>
      <c r="U30" s="4">
        <v>2</v>
      </c>
      <c r="V30" s="8" t="s">
        <v>12</v>
      </c>
    </row>
    <row r="31" spans="1:22" ht="14.5" customHeight="1" thickBot="1">
      <c r="A31" s="3">
        <v>45491.867129629631</v>
      </c>
      <c r="B31" s="3"/>
      <c r="C31" s="1" t="s">
        <v>14</v>
      </c>
      <c r="D31" s="1" t="s">
        <v>9</v>
      </c>
      <c r="E31" s="1" t="s">
        <v>15</v>
      </c>
      <c r="F31" s="1" t="s">
        <v>22</v>
      </c>
      <c r="G31" s="1" t="s">
        <v>19</v>
      </c>
      <c r="H31" s="1" t="s">
        <v>50</v>
      </c>
      <c r="I31" s="1"/>
      <c r="J31" s="4">
        <f t="shared" si="0"/>
        <v>5</v>
      </c>
      <c r="K31" s="1">
        <f>_xll.XLOOKUP(C31,Table1[Column3],Table1[Column2])</f>
        <v>1</v>
      </c>
      <c r="L31" s="1">
        <f>_xll.XLOOKUP(D31,Table2[Column3],Table2[Column2])</f>
        <v>2</v>
      </c>
      <c r="M31" s="1">
        <f>_xll.XLOOKUP(E31,Table3[Column3],Table3[Column2])</f>
        <v>1</v>
      </c>
      <c r="N31" s="1">
        <f>_xll.XLOOKUP(F31,Table4[Column3],Table4[Column2])</f>
        <v>0</v>
      </c>
      <c r="O31" s="1">
        <f>_xll.XLOOKUP(G31,Table5[Column3],Table5[Column2])</f>
        <v>1</v>
      </c>
      <c r="T31" s="7"/>
      <c r="U31" s="4">
        <v>1</v>
      </c>
      <c r="V31" s="8" t="s">
        <v>19</v>
      </c>
    </row>
    <row r="32" spans="1:22" ht="14.5" customHeight="1" thickBot="1">
      <c r="A32" s="3">
        <v>45491.869004629632</v>
      </c>
      <c r="B32" s="3"/>
      <c r="C32" s="1" t="s">
        <v>8</v>
      </c>
      <c r="D32" s="1" t="s">
        <v>9</v>
      </c>
      <c r="E32" s="1" t="s">
        <v>10</v>
      </c>
      <c r="F32" s="1" t="s">
        <v>11</v>
      </c>
      <c r="G32" s="1" t="s">
        <v>19</v>
      </c>
      <c r="H32" s="1" t="s">
        <v>51</v>
      </c>
      <c r="I32" s="1"/>
      <c r="J32" s="4">
        <f t="shared" si="0"/>
        <v>9</v>
      </c>
      <c r="K32" s="1">
        <f>_xll.XLOOKUP(C32,Table1[Column3],Table1[Column2])</f>
        <v>2</v>
      </c>
      <c r="L32" s="1">
        <f>_xll.XLOOKUP(D32,Table2[Column3],Table2[Column2])</f>
        <v>2</v>
      </c>
      <c r="M32" s="1">
        <f>_xll.XLOOKUP(E32,Table3[Column3],Table3[Column2])</f>
        <v>2</v>
      </c>
      <c r="N32" s="1">
        <f>_xll.XLOOKUP(F32,Table4[Column3],Table4[Column2])</f>
        <v>2</v>
      </c>
      <c r="O32" s="1">
        <f>_xll.XLOOKUP(G32,Table5[Column3],Table5[Column2])</f>
        <v>1</v>
      </c>
      <c r="T32" s="7"/>
      <c r="U32" s="4">
        <v>0</v>
      </c>
      <c r="V32" s="8" t="s">
        <v>103</v>
      </c>
    </row>
    <row r="33" spans="1:22" ht="14.5" customHeight="1" thickBot="1">
      <c r="A33" s="3">
        <v>45491.872048611112</v>
      </c>
      <c r="B33" s="3"/>
      <c r="C33" s="1" t="s">
        <v>14</v>
      </c>
      <c r="D33" s="1" t="s">
        <v>9</v>
      </c>
      <c r="E33" s="1" t="s">
        <v>15</v>
      </c>
      <c r="F33" s="1" t="s">
        <v>11</v>
      </c>
      <c r="G33" s="1" t="s">
        <v>19</v>
      </c>
      <c r="H33" s="1" t="s">
        <v>52</v>
      </c>
      <c r="I33" s="1"/>
      <c r="J33" s="4">
        <f t="shared" si="0"/>
        <v>7</v>
      </c>
      <c r="K33" s="1">
        <f>_xll.XLOOKUP(C33,Table1[Column3],Table1[Column2])</f>
        <v>1</v>
      </c>
      <c r="L33" s="1">
        <f>_xll.XLOOKUP(D33,Table2[Column3],Table2[Column2])</f>
        <v>2</v>
      </c>
      <c r="M33" s="1">
        <f>_xll.XLOOKUP(E33,Table3[Column3],Table3[Column2])</f>
        <v>1</v>
      </c>
      <c r="N33" s="1">
        <f>_xll.XLOOKUP(F33,Table4[Column3],Table4[Column2])</f>
        <v>2</v>
      </c>
      <c r="O33" s="1">
        <f>_xll.XLOOKUP(G33,Table5[Column3],Table5[Column2])</f>
        <v>1</v>
      </c>
      <c r="T33" s="12"/>
      <c r="U33" s="13">
        <v>-1</v>
      </c>
      <c r="V33" s="14" t="s">
        <v>134</v>
      </c>
    </row>
    <row r="34" spans="1:22" ht="14.5" customHeight="1" thickBot="1">
      <c r="A34" s="3">
        <v>45491.876250000001</v>
      </c>
      <c r="B34" s="3"/>
      <c r="C34" s="1" t="s">
        <v>14</v>
      </c>
      <c r="D34" s="1" t="s">
        <v>9</v>
      </c>
      <c r="E34" s="1" t="s">
        <v>15</v>
      </c>
      <c r="F34" s="1" t="s">
        <v>11</v>
      </c>
      <c r="G34" s="1" t="s">
        <v>12</v>
      </c>
      <c r="H34" s="1" t="s">
        <v>53</v>
      </c>
      <c r="I34" s="1"/>
      <c r="J34" s="4">
        <f t="shared" si="0"/>
        <v>8</v>
      </c>
      <c r="K34" s="1">
        <f>_xll.XLOOKUP(C34,Table1[Column3],Table1[Column2])</f>
        <v>1</v>
      </c>
      <c r="L34" s="1">
        <f>_xll.XLOOKUP(D34,Table2[Column3],Table2[Column2])</f>
        <v>2</v>
      </c>
      <c r="M34" s="1">
        <f>_xll.XLOOKUP(E34,Table3[Column3],Table3[Column2])</f>
        <v>1</v>
      </c>
      <c r="N34" s="1">
        <f>_xll.XLOOKUP(F34,Table4[Column3],Table4[Column2])</f>
        <v>2</v>
      </c>
      <c r="O34" s="1">
        <f>_xll.XLOOKUP(G34,Table5[Column3],Table5[Column2])</f>
        <v>2</v>
      </c>
      <c r="T34" s="1"/>
      <c r="U34" s="1"/>
      <c r="V34" s="1"/>
    </row>
    <row r="35" spans="1:22" ht="14.5" customHeight="1" thickBot="1">
      <c r="A35" s="3">
        <v>45491.885937500003</v>
      </c>
      <c r="B35" s="3"/>
      <c r="C35" s="1" t="s">
        <v>8</v>
      </c>
      <c r="D35" s="1" t="s">
        <v>9</v>
      </c>
      <c r="E35" s="1" t="s">
        <v>35</v>
      </c>
      <c r="F35" s="1" t="s">
        <v>22</v>
      </c>
      <c r="G35" s="1" t="s">
        <v>12</v>
      </c>
      <c r="H35" s="1" t="s">
        <v>54</v>
      </c>
      <c r="I35" s="1"/>
      <c r="J35" s="4">
        <f t="shared" si="0"/>
        <v>6</v>
      </c>
      <c r="K35" s="1">
        <f>_xll.XLOOKUP(C35,Table1[Column3],Table1[Column2])</f>
        <v>2</v>
      </c>
      <c r="L35" s="1">
        <f>_xll.XLOOKUP(D35,Table2[Column3],Table2[Column2])</f>
        <v>2</v>
      </c>
      <c r="M35" s="1">
        <f>_xll.XLOOKUP(E35,Table3[Column3],Table3[Column2])</f>
        <v>0</v>
      </c>
      <c r="N35" s="1">
        <f>_xll.XLOOKUP(F35,Table4[Column3],Table4[Column2])</f>
        <v>0</v>
      </c>
      <c r="O35" s="1">
        <f>_xll.XLOOKUP(G35,Table5[Column3],Table5[Column2])</f>
        <v>2</v>
      </c>
    </row>
    <row r="36" spans="1:22" ht="14.5" customHeight="1" thickBot="1">
      <c r="A36" s="3">
        <v>45491.888599537036</v>
      </c>
      <c r="B36" s="3"/>
      <c r="C36" s="1" t="s">
        <v>14</v>
      </c>
      <c r="D36" s="1" t="s">
        <v>9</v>
      </c>
      <c r="E36" s="1" t="s">
        <v>15</v>
      </c>
      <c r="F36" s="1" t="s">
        <v>47</v>
      </c>
      <c r="G36" s="1" t="s">
        <v>19</v>
      </c>
      <c r="H36" s="1" t="s">
        <v>55</v>
      </c>
      <c r="I36" s="1"/>
      <c r="J36" s="4">
        <f t="shared" si="0"/>
        <v>6</v>
      </c>
      <c r="K36" s="1">
        <f>_xll.XLOOKUP(C36,Table1[Column3],Table1[Column2])</f>
        <v>1</v>
      </c>
      <c r="L36" s="1">
        <f>_xll.XLOOKUP(D36,Table2[Column3],Table2[Column2])</f>
        <v>2</v>
      </c>
      <c r="M36" s="1">
        <f>_xll.XLOOKUP(E36,Table3[Column3],Table3[Column2])</f>
        <v>1</v>
      </c>
      <c r="N36" s="1">
        <f>_xll.XLOOKUP(F36,Table4[Column3],Table4[Column2])</f>
        <v>1</v>
      </c>
      <c r="O36" s="1">
        <f>_xll.XLOOKUP(G36,Table5[Column3],Table5[Column2])</f>
        <v>1</v>
      </c>
    </row>
    <row r="37" spans="1:22" ht="14.5" customHeight="1" thickBot="1">
      <c r="A37" s="3">
        <v>45491.889409722222</v>
      </c>
      <c r="B37" s="3"/>
      <c r="C37" s="1" t="s">
        <v>34</v>
      </c>
      <c r="D37" s="1" t="s">
        <v>9</v>
      </c>
      <c r="E37" s="1" t="s">
        <v>15</v>
      </c>
      <c r="F37" s="1" t="s">
        <v>56</v>
      </c>
      <c r="G37" s="1" t="s">
        <v>19</v>
      </c>
      <c r="H37" s="1" t="s">
        <v>57</v>
      </c>
      <c r="I37" s="1"/>
      <c r="J37" s="4">
        <f t="shared" si="0"/>
        <v>2</v>
      </c>
      <c r="K37" s="1">
        <f>_xll.XLOOKUP(C37,Table1[Column3],Table1[Column2])</f>
        <v>-1</v>
      </c>
      <c r="L37" s="1">
        <f>_xll.XLOOKUP(D37,Table2[Column3],Table2[Column2])</f>
        <v>2</v>
      </c>
      <c r="M37" s="1">
        <f>_xll.XLOOKUP(E37,Table3[Column3],Table3[Column2])</f>
        <v>1</v>
      </c>
      <c r="N37" s="1">
        <f>_xll.XLOOKUP(F37,Table4[Column3],Table4[Column2])</f>
        <v>-1</v>
      </c>
      <c r="O37" s="1">
        <f>_xll.XLOOKUP(G37,Table5[Column3],Table5[Column2])</f>
        <v>1</v>
      </c>
    </row>
    <row r="38" spans="1:22" ht="14.5" customHeight="1" thickBot="1">
      <c r="A38" s="3">
        <v>45491.889814814815</v>
      </c>
      <c r="B38" s="3"/>
      <c r="C38" s="1" t="s">
        <v>8</v>
      </c>
      <c r="D38" s="1" t="s">
        <v>9</v>
      </c>
      <c r="E38" s="1" t="s">
        <v>15</v>
      </c>
      <c r="F38" s="1" t="s">
        <v>11</v>
      </c>
      <c r="G38" s="1" t="s">
        <v>12</v>
      </c>
      <c r="H38" s="1" t="s">
        <v>58</v>
      </c>
      <c r="I38" s="1"/>
      <c r="J38" s="4">
        <f t="shared" si="0"/>
        <v>9</v>
      </c>
      <c r="K38" s="1">
        <f>_xll.XLOOKUP(C38,Table1[Column3],Table1[Column2])</f>
        <v>2</v>
      </c>
      <c r="L38" s="1">
        <f>_xll.XLOOKUP(D38,Table2[Column3],Table2[Column2])</f>
        <v>2</v>
      </c>
      <c r="M38" s="1">
        <f>_xll.XLOOKUP(E38,Table3[Column3],Table3[Column2])</f>
        <v>1</v>
      </c>
      <c r="N38" s="1">
        <f>_xll.XLOOKUP(F38,Table4[Column3],Table4[Column2])</f>
        <v>2</v>
      </c>
      <c r="O38" s="1">
        <f>_xll.XLOOKUP(G38,Table5[Column3],Table5[Column2])</f>
        <v>2</v>
      </c>
    </row>
    <row r="39" spans="1:22" ht="14.5" customHeight="1" thickBot="1">
      <c r="A39" s="3">
        <v>45491.89025462963</v>
      </c>
      <c r="B39" s="3"/>
      <c r="C39" s="1" t="s">
        <v>14</v>
      </c>
      <c r="D39" s="1" t="s">
        <v>27</v>
      </c>
      <c r="E39" s="1" t="s">
        <v>15</v>
      </c>
      <c r="F39" s="1" t="s">
        <v>11</v>
      </c>
      <c r="G39" s="1" t="s">
        <v>12</v>
      </c>
      <c r="H39" s="1" t="s">
        <v>59</v>
      </c>
      <c r="I39" s="1"/>
      <c r="J39" s="4">
        <f t="shared" si="0"/>
        <v>7</v>
      </c>
      <c r="K39" s="1">
        <f>_xll.XLOOKUP(C39,Table1[Column3],Table1[Column2])</f>
        <v>1</v>
      </c>
      <c r="L39" s="1">
        <f>_xll.XLOOKUP(D39,Table2[Column3],Table2[Column2])</f>
        <v>1</v>
      </c>
      <c r="M39" s="1">
        <f>_xll.XLOOKUP(E39,Table3[Column3],Table3[Column2])</f>
        <v>1</v>
      </c>
      <c r="N39" s="1">
        <f>_xll.XLOOKUP(F39,Table4[Column3],Table4[Column2])</f>
        <v>2</v>
      </c>
      <c r="O39" s="1">
        <f>_xll.XLOOKUP(G39,Table5[Column3],Table5[Column2])</f>
        <v>2</v>
      </c>
    </row>
    <row r="40" spans="1:22" ht="14.5" customHeight="1" thickBot="1">
      <c r="A40" s="3">
        <v>45491.892696759256</v>
      </c>
      <c r="B40" s="3"/>
      <c r="C40" s="1" t="s">
        <v>14</v>
      </c>
      <c r="D40" s="1" t="s">
        <v>9</v>
      </c>
      <c r="E40" s="1" t="s">
        <v>10</v>
      </c>
      <c r="F40" s="1" t="s">
        <v>11</v>
      </c>
      <c r="G40" s="1" t="s">
        <v>12</v>
      </c>
      <c r="H40" s="1" t="s">
        <v>60</v>
      </c>
      <c r="I40" s="1"/>
      <c r="J40" s="4">
        <f t="shared" si="0"/>
        <v>9</v>
      </c>
      <c r="K40" s="1">
        <f>_xll.XLOOKUP(C40,Table1[Column3],Table1[Column2])</f>
        <v>1</v>
      </c>
      <c r="L40" s="1">
        <f>_xll.XLOOKUP(D40,Table2[Column3],Table2[Column2])</f>
        <v>2</v>
      </c>
      <c r="M40" s="1">
        <f>_xll.XLOOKUP(E40,Table3[Column3],Table3[Column2])</f>
        <v>2</v>
      </c>
      <c r="N40" s="1">
        <f>_xll.XLOOKUP(F40,Table4[Column3],Table4[Column2])</f>
        <v>2</v>
      </c>
      <c r="O40" s="1">
        <f>_xll.XLOOKUP(G40,Table5[Column3],Table5[Column2])</f>
        <v>2</v>
      </c>
    </row>
    <row r="41" spans="1:22" ht="14.5" customHeight="1" thickBot="1">
      <c r="A41" s="3">
        <v>45491.895173611112</v>
      </c>
      <c r="B41" s="3"/>
      <c r="C41" s="1" t="s">
        <v>8</v>
      </c>
      <c r="D41" s="1" t="s">
        <v>9</v>
      </c>
      <c r="E41" s="1" t="s">
        <v>15</v>
      </c>
      <c r="F41" s="1" t="s">
        <v>11</v>
      </c>
      <c r="G41" s="1" t="s">
        <v>12</v>
      </c>
      <c r="H41" s="1" t="s">
        <v>61</v>
      </c>
      <c r="I41" s="1"/>
      <c r="J41" s="4">
        <f t="shared" si="0"/>
        <v>9</v>
      </c>
      <c r="K41" s="1">
        <f>_xll.XLOOKUP(C41,Table1[Column3],Table1[Column2])</f>
        <v>2</v>
      </c>
      <c r="L41" s="1">
        <f>_xll.XLOOKUP(D41,Table2[Column3],Table2[Column2])</f>
        <v>2</v>
      </c>
      <c r="M41" s="1">
        <f>_xll.XLOOKUP(E41,Table3[Column3],Table3[Column2])</f>
        <v>1</v>
      </c>
      <c r="N41" s="1">
        <f>_xll.XLOOKUP(F41,Table4[Column3],Table4[Column2])</f>
        <v>2</v>
      </c>
      <c r="O41" s="1">
        <f>_xll.XLOOKUP(G41,Table5[Column3],Table5[Column2])</f>
        <v>2</v>
      </c>
    </row>
    <row r="42" spans="1:22" ht="14.5" customHeight="1" thickBot="1">
      <c r="A42" s="3">
        <v>45491.902592592596</v>
      </c>
      <c r="B42" s="3"/>
      <c r="C42" s="1" t="s">
        <v>14</v>
      </c>
      <c r="D42" s="1" t="s">
        <v>9</v>
      </c>
      <c r="E42" s="1" t="s">
        <v>15</v>
      </c>
      <c r="F42" s="1" t="s">
        <v>22</v>
      </c>
      <c r="G42" s="1" t="s">
        <v>12</v>
      </c>
      <c r="H42" s="1" t="s">
        <v>62</v>
      </c>
      <c r="I42" s="1"/>
      <c r="J42" s="4">
        <f t="shared" si="0"/>
        <v>6</v>
      </c>
      <c r="K42" s="1">
        <f>_xll.XLOOKUP(C42,Table1[Column3],Table1[Column2])</f>
        <v>1</v>
      </c>
      <c r="L42" s="1">
        <f>_xll.XLOOKUP(D42,Table2[Column3],Table2[Column2])</f>
        <v>2</v>
      </c>
      <c r="M42" s="1">
        <f>_xll.XLOOKUP(E42,Table3[Column3],Table3[Column2])</f>
        <v>1</v>
      </c>
      <c r="N42" s="1">
        <f>_xll.XLOOKUP(F42,Table4[Column3],Table4[Column2])</f>
        <v>0</v>
      </c>
      <c r="O42" s="1">
        <f>_xll.XLOOKUP(G42,Table5[Column3],Table5[Column2])</f>
        <v>2</v>
      </c>
    </row>
    <row r="43" spans="1:22" ht="14.5" customHeight="1" thickBot="1">
      <c r="A43" s="3">
        <v>45491.919421296298</v>
      </c>
      <c r="B43" s="3"/>
      <c r="C43" s="1" t="s">
        <v>14</v>
      </c>
      <c r="D43" s="1" t="s">
        <v>27</v>
      </c>
      <c r="E43" s="1" t="s">
        <v>35</v>
      </c>
      <c r="F43" s="1" t="s">
        <v>11</v>
      </c>
      <c r="G43" s="1" t="s">
        <v>12</v>
      </c>
      <c r="H43" s="1" t="s">
        <v>63</v>
      </c>
      <c r="I43" s="1"/>
      <c r="J43" s="4">
        <f t="shared" si="0"/>
        <v>6</v>
      </c>
      <c r="K43" s="1">
        <f>_xll.XLOOKUP(C43,Table1[Column3],Table1[Column2])</f>
        <v>1</v>
      </c>
      <c r="L43" s="1">
        <f>_xll.XLOOKUP(D43,Table2[Column3],Table2[Column2])</f>
        <v>1</v>
      </c>
      <c r="M43" s="1">
        <f>_xll.XLOOKUP(E43,Table3[Column3],Table3[Column2])</f>
        <v>0</v>
      </c>
      <c r="N43" s="1">
        <f>_xll.XLOOKUP(F43,Table4[Column3],Table4[Column2])</f>
        <v>2</v>
      </c>
      <c r="O43" s="1">
        <f>_xll.XLOOKUP(G43,Table5[Column3],Table5[Column2])</f>
        <v>2</v>
      </c>
    </row>
    <row r="44" spans="1:22" ht="14.5" customHeight="1" thickBot="1">
      <c r="A44" s="3">
        <v>45491.925486111111</v>
      </c>
      <c r="B44" s="3"/>
      <c r="C44" s="1" t="s">
        <v>14</v>
      </c>
      <c r="D44" s="1" t="s">
        <v>9</v>
      </c>
      <c r="E44" s="1" t="s">
        <v>15</v>
      </c>
      <c r="F44" s="1" t="s">
        <v>47</v>
      </c>
      <c r="G44" s="1" t="s">
        <v>19</v>
      </c>
      <c r="H44" s="1" t="s">
        <v>62</v>
      </c>
      <c r="I44" s="1"/>
      <c r="J44" s="4">
        <f t="shared" si="0"/>
        <v>6</v>
      </c>
      <c r="K44" s="1">
        <f>_xll.XLOOKUP(C44,Table1[Column3],Table1[Column2])</f>
        <v>1</v>
      </c>
      <c r="L44" s="1">
        <f>_xll.XLOOKUP(D44,Table2[Column3],Table2[Column2])</f>
        <v>2</v>
      </c>
      <c r="M44" s="1">
        <f>_xll.XLOOKUP(E44,Table3[Column3],Table3[Column2])</f>
        <v>1</v>
      </c>
      <c r="N44" s="1">
        <f>_xll.XLOOKUP(F44,Table4[Column3],Table4[Column2])</f>
        <v>1</v>
      </c>
      <c r="O44" s="1">
        <f>_xll.XLOOKUP(G44,Table5[Column3],Table5[Column2])</f>
        <v>1</v>
      </c>
    </row>
    <row r="45" spans="1:22" ht="14.5" customHeight="1" thickBot="1">
      <c r="A45" s="3">
        <v>45491.941712962966</v>
      </c>
      <c r="B45" s="3"/>
      <c r="C45" s="1" t="s">
        <v>8</v>
      </c>
      <c r="D45" s="1" t="s">
        <v>27</v>
      </c>
      <c r="E45" s="1" t="s">
        <v>10</v>
      </c>
      <c r="F45" s="1" t="s">
        <v>11</v>
      </c>
      <c r="G45" s="1" t="s">
        <v>19</v>
      </c>
      <c r="H45" s="1" t="s">
        <v>64</v>
      </c>
      <c r="I45" s="1"/>
      <c r="J45" s="4">
        <f t="shared" si="0"/>
        <v>8</v>
      </c>
      <c r="K45" s="1">
        <f>_xll.XLOOKUP(C45,Table1[Column3],Table1[Column2])</f>
        <v>2</v>
      </c>
      <c r="L45" s="1">
        <f>_xll.XLOOKUP(D45,Table2[Column3],Table2[Column2])</f>
        <v>1</v>
      </c>
      <c r="M45" s="1">
        <f>_xll.XLOOKUP(E45,Table3[Column3],Table3[Column2])</f>
        <v>2</v>
      </c>
      <c r="N45" s="1">
        <f>_xll.XLOOKUP(F45,Table4[Column3],Table4[Column2])</f>
        <v>2</v>
      </c>
      <c r="O45" s="1">
        <f>_xll.XLOOKUP(G45,Table5[Column3],Table5[Column2])</f>
        <v>1</v>
      </c>
    </row>
    <row r="46" spans="1:22" ht="14.5" customHeight="1" thickBot="1">
      <c r="A46" s="3">
        <v>45492.070844907408</v>
      </c>
      <c r="B46" s="3"/>
      <c r="C46" s="1" t="s">
        <v>14</v>
      </c>
      <c r="D46" s="1" t="s">
        <v>9</v>
      </c>
      <c r="E46" s="1" t="s">
        <v>10</v>
      </c>
      <c r="F46" s="1" t="s">
        <v>11</v>
      </c>
      <c r="G46" s="1" t="s">
        <v>12</v>
      </c>
      <c r="H46" s="1" t="s">
        <v>65</v>
      </c>
      <c r="I46" s="1"/>
      <c r="J46" s="4">
        <f t="shared" si="0"/>
        <v>9</v>
      </c>
      <c r="K46" s="1">
        <f>_xll.XLOOKUP(C46,Table1[Column3],Table1[Column2])</f>
        <v>1</v>
      </c>
      <c r="L46" s="1">
        <f>_xll.XLOOKUP(D46,Table2[Column3],Table2[Column2])</f>
        <v>2</v>
      </c>
      <c r="M46" s="1">
        <f>_xll.XLOOKUP(E46,Table3[Column3],Table3[Column2])</f>
        <v>2</v>
      </c>
      <c r="N46" s="1">
        <f>_xll.XLOOKUP(F46,Table4[Column3],Table4[Column2])</f>
        <v>2</v>
      </c>
      <c r="O46" s="1">
        <f>_xll.XLOOKUP(G46,Table5[Column3],Table5[Column2])</f>
        <v>2</v>
      </c>
    </row>
    <row r="47" spans="1:22" ht="14.5" customHeight="1" thickBot="1">
      <c r="A47" s="3">
        <v>45492.504895833335</v>
      </c>
      <c r="B47" s="3"/>
      <c r="C47" s="1" t="s">
        <v>14</v>
      </c>
      <c r="D47" s="1" t="s">
        <v>9</v>
      </c>
      <c r="E47" s="1" t="s">
        <v>10</v>
      </c>
      <c r="F47" s="1" t="s">
        <v>11</v>
      </c>
      <c r="G47" s="1" t="s">
        <v>12</v>
      </c>
      <c r="H47" s="1" t="s">
        <v>66</v>
      </c>
      <c r="I47" s="1"/>
      <c r="J47" s="4">
        <f t="shared" si="0"/>
        <v>9</v>
      </c>
      <c r="K47" s="1">
        <f>_xll.XLOOKUP(C47,Table1[Column3],Table1[Column2])</f>
        <v>1</v>
      </c>
      <c r="L47" s="1">
        <f>_xll.XLOOKUP(D47,Table2[Column3],Table2[Column2])</f>
        <v>2</v>
      </c>
      <c r="M47" s="1">
        <f>_xll.XLOOKUP(E47,Table3[Column3],Table3[Column2])</f>
        <v>2</v>
      </c>
      <c r="N47" s="1">
        <f>_xll.XLOOKUP(F47,Table4[Column3],Table4[Column2])</f>
        <v>2</v>
      </c>
      <c r="O47" s="1">
        <f>_xll.XLOOKUP(G47,Table5[Column3],Table5[Column2])</f>
        <v>2</v>
      </c>
    </row>
    <row r="48" spans="1:22" ht="14.5" customHeight="1" thickBot="1">
      <c r="A48" s="3">
        <v>45492.517210648148</v>
      </c>
      <c r="B48" s="3"/>
      <c r="C48" s="1" t="s">
        <v>14</v>
      </c>
      <c r="D48" s="1" t="s">
        <v>9</v>
      </c>
      <c r="E48" s="1" t="s">
        <v>10</v>
      </c>
      <c r="F48" s="1" t="s">
        <v>11</v>
      </c>
      <c r="G48" s="1" t="s">
        <v>19</v>
      </c>
      <c r="H48" s="1" t="s">
        <v>67</v>
      </c>
      <c r="I48" s="1"/>
      <c r="J48" s="4">
        <f t="shared" si="0"/>
        <v>8</v>
      </c>
      <c r="K48" s="1">
        <f>_xll.XLOOKUP(C48,Table1[Column3],Table1[Column2])</f>
        <v>1</v>
      </c>
      <c r="L48" s="1">
        <f>_xll.XLOOKUP(D48,Table2[Column3],Table2[Column2])</f>
        <v>2</v>
      </c>
      <c r="M48" s="1">
        <f>_xll.XLOOKUP(E48,Table3[Column3],Table3[Column2])</f>
        <v>2</v>
      </c>
      <c r="N48" s="1">
        <f>_xll.XLOOKUP(F48,Table4[Column3],Table4[Column2])</f>
        <v>2</v>
      </c>
      <c r="O48" s="1">
        <f>_xll.XLOOKUP(G48,Table5[Column3],Table5[Column2])</f>
        <v>1</v>
      </c>
    </row>
    <row r="49" spans="1:15" ht="14.5" customHeight="1" thickBot="1">
      <c r="A49" s="3">
        <v>45492.566574074073</v>
      </c>
      <c r="B49" s="3"/>
      <c r="C49" s="1" t="s">
        <v>8</v>
      </c>
      <c r="D49" s="1" t="s">
        <v>9</v>
      </c>
      <c r="E49" s="1" t="s">
        <v>10</v>
      </c>
      <c r="F49" s="1" t="s">
        <v>11</v>
      </c>
      <c r="G49" s="1" t="s">
        <v>19</v>
      </c>
      <c r="H49" s="1" t="s">
        <v>68</v>
      </c>
      <c r="I49" s="1"/>
      <c r="J49" s="4">
        <f t="shared" si="0"/>
        <v>9</v>
      </c>
      <c r="K49" s="1">
        <f>_xll.XLOOKUP(C49,Table1[Column3],Table1[Column2])</f>
        <v>2</v>
      </c>
      <c r="L49" s="1">
        <f>_xll.XLOOKUP(D49,Table2[Column3],Table2[Column2])</f>
        <v>2</v>
      </c>
      <c r="M49" s="1">
        <f>_xll.XLOOKUP(E49,Table3[Column3],Table3[Column2])</f>
        <v>2</v>
      </c>
      <c r="N49" s="1">
        <f>_xll.XLOOKUP(F49,Table4[Column3],Table4[Column2])</f>
        <v>2</v>
      </c>
      <c r="O49" s="1">
        <f>_xll.XLOOKUP(G49,Table5[Column3],Table5[Column2])</f>
        <v>1</v>
      </c>
    </row>
    <row r="50" spans="1:15" ht="14.5" customHeight="1" thickBot="1">
      <c r="A50" s="3">
        <v>45492.614583333336</v>
      </c>
      <c r="B50" s="3"/>
      <c r="C50" s="1" t="s">
        <v>14</v>
      </c>
      <c r="D50" s="1" t="s">
        <v>27</v>
      </c>
      <c r="E50" s="1" t="s">
        <v>15</v>
      </c>
      <c r="F50" s="1" t="s">
        <v>11</v>
      </c>
      <c r="G50" s="1" t="s">
        <v>19</v>
      </c>
      <c r="H50" s="1" t="s">
        <v>69</v>
      </c>
      <c r="I50" s="1"/>
      <c r="J50" s="4">
        <f t="shared" si="0"/>
        <v>6</v>
      </c>
      <c r="K50" s="1">
        <f>_xll.XLOOKUP(C50,Table1[Column3],Table1[Column2])</f>
        <v>1</v>
      </c>
      <c r="L50" s="1">
        <f>_xll.XLOOKUP(D50,Table2[Column3],Table2[Column2])</f>
        <v>1</v>
      </c>
      <c r="M50" s="1">
        <f>_xll.XLOOKUP(E50,Table3[Column3],Table3[Column2])</f>
        <v>1</v>
      </c>
      <c r="N50" s="1">
        <f>_xll.XLOOKUP(F50,Table4[Column3],Table4[Column2])</f>
        <v>2</v>
      </c>
      <c r="O50" s="1">
        <f>_xll.XLOOKUP(G50,Table5[Column3],Table5[Column2])</f>
        <v>1</v>
      </c>
    </row>
    <row r="51" spans="1:15" ht="14.5" customHeight="1" thickBot="1">
      <c r="A51" s="3">
        <v>45492.679166666669</v>
      </c>
      <c r="B51" s="3"/>
      <c r="C51" s="1" t="s">
        <v>8</v>
      </c>
      <c r="D51" s="1" t="s">
        <v>9</v>
      </c>
      <c r="E51" s="1" t="s">
        <v>10</v>
      </c>
      <c r="F51" s="1" t="s">
        <v>11</v>
      </c>
      <c r="G51" s="1" t="s">
        <v>12</v>
      </c>
      <c r="H51" s="1" t="s">
        <v>70</v>
      </c>
      <c r="I51" s="1"/>
      <c r="J51" s="4">
        <f t="shared" si="0"/>
        <v>10</v>
      </c>
      <c r="K51" s="1">
        <f>_xll.XLOOKUP(C51,Table1[Column3],Table1[Column2])</f>
        <v>2</v>
      </c>
      <c r="L51" s="1">
        <f>_xll.XLOOKUP(D51,Table2[Column3],Table2[Column2])</f>
        <v>2</v>
      </c>
      <c r="M51" s="1">
        <f>_xll.XLOOKUP(E51,Table3[Column3],Table3[Column2])</f>
        <v>2</v>
      </c>
      <c r="N51" s="1">
        <f>_xll.XLOOKUP(F51,Table4[Column3],Table4[Column2])</f>
        <v>2</v>
      </c>
      <c r="O51" s="1">
        <f>_xll.XLOOKUP(G51,Table5[Column3],Table5[Column2])</f>
        <v>2</v>
      </c>
    </row>
    <row r="52" spans="1:15" ht="14.5" customHeight="1" thickBot="1">
      <c r="A52" s="3">
        <v>45492.682152777779</v>
      </c>
      <c r="B52" s="3"/>
      <c r="C52" s="1" t="s">
        <v>14</v>
      </c>
      <c r="D52" s="1" t="s">
        <v>9</v>
      </c>
      <c r="E52" s="1" t="s">
        <v>10</v>
      </c>
      <c r="F52" s="1" t="s">
        <v>11</v>
      </c>
      <c r="G52" s="1" t="s">
        <v>19</v>
      </c>
      <c r="H52" s="1" t="s">
        <v>71</v>
      </c>
      <c r="I52" s="1"/>
      <c r="J52" s="4">
        <f t="shared" si="0"/>
        <v>8</v>
      </c>
      <c r="K52" s="1">
        <f>_xll.XLOOKUP(C52,Table1[Column3],Table1[Column2])</f>
        <v>1</v>
      </c>
      <c r="L52" s="1">
        <f>_xll.XLOOKUP(D52,Table2[Column3],Table2[Column2])</f>
        <v>2</v>
      </c>
      <c r="M52" s="1">
        <f>_xll.XLOOKUP(E52,Table3[Column3],Table3[Column2])</f>
        <v>2</v>
      </c>
      <c r="N52" s="1">
        <f>_xll.XLOOKUP(F52,Table4[Column3],Table4[Column2])</f>
        <v>2</v>
      </c>
      <c r="O52" s="1">
        <f>_xll.XLOOKUP(G52,Table5[Column3],Table5[Column2])</f>
        <v>1</v>
      </c>
    </row>
    <row r="53" spans="1:15" ht="14.5" customHeight="1" thickBot="1">
      <c r="A53" s="3">
        <v>45492.778217592589</v>
      </c>
      <c r="B53" s="3"/>
      <c r="C53" s="1" t="s">
        <v>8</v>
      </c>
      <c r="D53" s="1" t="s">
        <v>9</v>
      </c>
      <c r="E53" s="1" t="s">
        <v>10</v>
      </c>
      <c r="F53" s="1" t="s">
        <v>22</v>
      </c>
      <c r="G53" s="1" t="s">
        <v>19</v>
      </c>
      <c r="H53" s="1" t="s">
        <v>72</v>
      </c>
      <c r="I53" s="1"/>
      <c r="J53" s="4">
        <f t="shared" si="0"/>
        <v>7</v>
      </c>
      <c r="K53" s="1">
        <f>_xll.XLOOKUP(C53,Table1[Column3],Table1[Column2])</f>
        <v>2</v>
      </c>
      <c r="L53" s="1">
        <f>_xll.XLOOKUP(D53,Table2[Column3],Table2[Column2])</f>
        <v>2</v>
      </c>
      <c r="M53" s="1">
        <f>_xll.XLOOKUP(E53,Table3[Column3],Table3[Column2])</f>
        <v>2</v>
      </c>
      <c r="N53" s="1">
        <f>_xll.XLOOKUP(F53,Table4[Column3],Table4[Column2])</f>
        <v>0</v>
      </c>
      <c r="O53" s="1">
        <f>_xll.XLOOKUP(G53,Table5[Column3],Table5[Column2])</f>
        <v>1</v>
      </c>
    </row>
    <row r="54" spans="1:15" ht="14.5" customHeight="1" thickBot="1">
      <c r="A54" s="3">
        <v>45493.318148148152</v>
      </c>
      <c r="B54" s="3"/>
      <c r="C54" s="1" t="s">
        <v>14</v>
      </c>
      <c r="D54" s="1" t="s">
        <v>9</v>
      </c>
      <c r="E54" s="1" t="s">
        <v>15</v>
      </c>
      <c r="F54" s="1" t="s">
        <v>11</v>
      </c>
      <c r="G54" s="1" t="s">
        <v>12</v>
      </c>
      <c r="H54" s="1" t="s">
        <v>73</v>
      </c>
      <c r="I54" s="1"/>
      <c r="J54" s="4">
        <f t="shared" si="0"/>
        <v>8</v>
      </c>
      <c r="K54" s="1">
        <f>_xll.XLOOKUP(C54,Table1[Column3],Table1[Column2])</f>
        <v>1</v>
      </c>
      <c r="L54" s="1">
        <f>_xll.XLOOKUP(D54,Table2[Column3],Table2[Column2])</f>
        <v>2</v>
      </c>
      <c r="M54" s="1">
        <f>_xll.XLOOKUP(E54,Table3[Column3],Table3[Column2])</f>
        <v>1</v>
      </c>
      <c r="N54" s="1">
        <f>_xll.XLOOKUP(F54,Table4[Column3],Table4[Column2])</f>
        <v>2</v>
      </c>
      <c r="O54" s="1">
        <f>_xll.XLOOKUP(G54,Table5[Column3],Table5[Column2])</f>
        <v>2</v>
      </c>
    </row>
    <row r="55" spans="1:15" ht="14.5" customHeight="1" thickBot="1">
      <c r="A55" s="3">
        <v>45493.332407407404</v>
      </c>
      <c r="B55" s="3"/>
      <c r="C55" s="1" t="s">
        <v>14</v>
      </c>
      <c r="D55" s="1" t="s">
        <v>9</v>
      </c>
      <c r="E55" s="1" t="s">
        <v>15</v>
      </c>
      <c r="F55" s="1" t="s">
        <v>11</v>
      </c>
      <c r="G55" s="1" t="s">
        <v>12</v>
      </c>
      <c r="H55" s="1" t="s">
        <v>74</v>
      </c>
      <c r="I55" s="1"/>
      <c r="J55" s="4">
        <f t="shared" si="0"/>
        <v>8</v>
      </c>
      <c r="K55" s="1">
        <f>_xll.XLOOKUP(C55,Table1[Column3],Table1[Column2])</f>
        <v>1</v>
      </c>
      <c r="L55" s="1">
        <f>_xll.XLOOKUP(D55,Table2[Column3],Table2[Column2])</f>
        <v>2</v>
      </c>
      <c r="M55" s="1">
        <f>_xll.XLOOKUP(E55,Table3[Column3],Table3[Column2])</f>
        <v>1</v>
      </c>
      <c r="N55" s="1">
        <f>_xll.XLOOKUP(F55,Table4[Column3],Table4[Column2])</f>
        <v>2</v>
      </c>
      <c r="O55" s="1">
        <f>_xll.XLOOKUP(G55,Table5[Column3],Table5[Column2])</f>
        <v>2</v>
      </c>
    </row>
    <row r="56" spans="1:15" ht="14.5" customHeight="1" thickBot="1">
      <c r="A56" s="3">
        <v>45493.382476851853</v>
      </c>
      <c r="B56" s="3"/>
      <c r="C56" s="1" t="s">
        <v>8</v>
      </c>
      <c r="D56" s="1" t="s">
        <v>9</v>
      </c>
      <c r="E56" s="1" t="s">
        <v>15</v>
      </c>
      <c r="F56" s="1" t="s">
        <v>11</v>
      </c>
      <c r="G56" s="1" t="s">
        <v>12</v>
      </c>
      <c r="H56" s="1" t="s">
        <v>75</v>
      </c>
      <c r="I56" s="1"/>
      <c r="J56" s="4">
        <f t="shared" si="0"/>
        <v>9</v>
      </c>
      <c r="K56" s="1">
        <f>_xll.XLOOKUP(C56,Table1[Column3],Table1[Column2])</f>
        <v>2</v>
      </c>
      <c r="L56" s="1">
        <f>_xll.XLOOKUP(D56,Table2[Column3],Table2[Column2])</f>
        <v>2</v>
      </c>
      <c r="M56" s="1">
        <f>_xll.XLOOKUP(E56,Table3[Column3],Table3[Column2])</f>
        <v>1</v>
      </c>
      <c r="N56" s="1">
        <f>_xll.XLOOKUP(F56,Table4[Column3],Table4[Column2])</f>
        <v>2</v>
      </c>
      <c r="O56" s="1">
        <f>_xll.XLOOKUP(G56,Table5[Column3],Table5[Column2])</f>
        <v>2</v>
      </c>
    </row>
    <row r="57" spans="1:15" ht="14.5" customHeight="1" thickBot="1">
      <c r="A57" s="3">
        <v>45493.442557870374</v>
      </c>
      <c r="B57" s="3"/>
      <c r="C57" s="1" t="s">
        <v>14</v>
      </c>
      <c r="D57" s="1" t="s">
        <v>9</v>
      </c>
      <c r="E57" s="1" t="s">
        <v>15</v>
      </c>
      <c r="F57" s="1" t="s">
        <v>11</v>
      </c>
      <c r="G57" s="1" t="s">
        <v>12</v>
      </c>
      <c r="H57" s="1" t="s">
        <v>76</v>
      </c>
      <c r="I57" s="1"/>
      <c r="J57" s="4">
        <f t="shared" si="0"/>
        <v>8</v>
      </c>
      <c r="K57" s="1">
        <f>_xll.XLOOKUP(C57,Table1[Column3],Table1[Column2])</f>
        <v>1</v>
      </c>
      <c r="L57" s="1">
        <f>_xll.XLOOKUP(D57,Table2[Column3],Table2[Column2])</f>
        <v>2</v>
      </c>
      <c r="M57" s="1">
        <f>_xll.XLOOKUP(E57,Table3[Column3],Table3[Column2])</f>
        <v>1</v>
      </c>
      <c r="N57" s="1">
        <f>_xll.XLOOKUP(F57,Table4[Column3],Table4[Column2])</f>
        <v>2</v>
      </c>
      <c r="O57" s="1">
        <f>_xll.XLOOKUP(G57,Table5[Column3],Table5[Column2])</f>
        <v>2</v>
      </c>
    </row>
    <row r="58" spans="1:15" ht="14.5" customHeight="1" thickBot="1">
      <c r="A58" s="3">
        <v>45493.464629629627</v>
      </c>
      <c r="B58" s="3"/>
      <c r="C58" s="1" t="s">
        <v>14</v>
      </c>
      <c r="D58" s="1" t="s">
        <v>9</v>
      </c>
      <c r="E58" s="1" t="s">
        <v>15</v>
      </c>
      <c r="F58" s="1" t="s">
        <v>22</v>
      </c>
      <c r="G58" s="1" t="s">
        <v>19</v>
      </c>
      <c r="H58" s="1" t="s">
        <v>77</v>
      </c>
      <c r="I58" s="1"/>
      <c r="J58" s="4">
        <f t="shared" si="0"/>
        <v>5</v>
      </c>
      <c r="K58" s="1">
        <f>_xll.XLOOKUP(C58,Table1[Column3],Table1[Column2])</f>
        <v>1</v>
      </c>
      <c r="L58" s="1">
        <f>_xll.XLOOKUP(D58,Table2[Column3],Table2[Column2])</f>
        <v>2</v>
      </c>
      <c r="M58" s="1">
        <f>_xll.XLOOKUP(E58,Table3[Column3],Table3[Column2])</f>
        <v>1</v>
      </c>
      <c r="N58" s="1">
        <f>_xll.XLOOKUP(F58,Table4[Column3],Table4[Column2])</f>
        <v>0</v>
      </c>
      <c r="O58" s="1">
        <f>_xll.XLOOKUP(G58,Table5[Column3],Table5[Column2])</f>
        <v>1</v>
      </c>
    </row>
    <row r="59" spans="1:15" ht="14.5" customHeight="1" thickBot="1">
      <c r="A59" s="3">
        <v>45493.527858796297</v>
      </c>
      <c r="B59" s="3"/>
      <c r="C59" s="1" t="s">
        <v>14</v>
      </c>
      <c r="D59" s="1" t="s">
        <v>9</v>
      </c>
      <c r="E59" s="1" t="s">
        <v>10</v>
      </c>
      <c r="F59" s="1" t="s">
        <v>22</v>
      </c>
      <c r="G59" s="1" t="s">
        <v>12</v>
      </c>
      <c r="H59" s="1" t="s">
        <v>78</v>
      </c>
      <c r="I59" s="1"/>
      <c r="J59" s="4">
        <f t="shared" si="0"/>
        <v>7</v>
      </c>
      <c r="K59" s="1">
        <f>_xll.XLOOKUP(C59,Table1[Column3],Table1[Column2])</f>
        <v>1</v>
      </c>
      <c r="L59" s="1">
        <f>_xll.XLOOKUP(D59,Table2[Column3],Table2[Column2])</f>
        <v>2</v>
      </c>
      <c r="M59" s="1">
        <f>_xll.XLOOKUP(E59,Table3[Column3],Table3[Column2])</f>
        <v>2</v>
      </c>
      <c r="N59" s="1">
        <f>_xll.XLOOKUP(F59,Table4[Column3],Table4[Column2])</f>
        <v>0</v>
      </c>
      <c r="O59" s="1">
        <f>_xll.XLOOKUP(G59,Table5[Column3],Table5[Column2])</f>
        <v>2</v>
      </c>
    </row>
    <row r="60" spans="1:15" ht="14.5" customHeight="1" thickBot="1">
      <c r="A60" s="3">
        <v>45493.56832175926</v>
      </c>
      <c r="B60" s="3"/>
      <c r="C60" s="1" t="s">
        <v>14</v>
      </c>
      <c r="D60" s="1" t="s">
        <v>9</v>
      </c>
      <c r="E60" s="1" t="s">
        <v>15</v>
      </c>
      <c r="F60" s="1" t="s">
        <v>11</v>
      </c>
      <c r="G60" s="1" t="s">
        <v>12</v>
      </c>
      <c r="H60" s="5" t="s">
        <v>79</v>
      </c>
      <c r="I60" s="1"/>
      <c r="J60" s="4">
        <f t="shared" si="0"/>
        <v>8</v>
      </c>
      <c r="K60" s="1">
        <f>_xll.XLOOKUP(C60,Table1[Column3],Table1[Column2])</f>
        <v>1</v>
      </c>
      <c r="L60" s="1">
        <f>_xll.XLOOKUP(D60,Table2[Column3],Table2[Column2])</f>
        <v>2</v>
      </c>
      <c r="M60" s="1">
        <f>_xll.XLOOKUP(E60,Table3[Column3],Table3[Column2])</f>
        <v>1</v>
      </c>
      <c r="N60" s="1">
        <f>_xll.XLOOKUP(F60,Table4[Column3],Table4[Column2])</f>
        <v>2</v>
      </c>
      <c r="O60" s="1">
        <f>_xll.XLOOKUP(G60,Table5[Column3],Table5[Column2])</f>
        <v>2</v>
      </c>
    </row>
    <row r="61" spans="1:15" ht="14.5" customHeight="1" thickBot="1">
      <c r="A61" s="3">
        <v>45493.568831018521</v>
      </c>
      <c r="B61" s="3"/>
      <c r="C61" s="1" t="s">
        <v>8</v>
      </c>
      <c r="D61" s="1" t="s">
        <v>27</v>
      </c>
      <c r="E61" s="1" t="s">
        <v>10</v>
      </c>
      <c r="F61" s="1" t="s">
        <v>11</v>
      </c>
      <c r="G61" s="1" t="s">
        <v>12</v>
      </c>
      <c r="H61" s="1" t="s">
        <v>80</v>
      </c>
      <c r="I61" s="1"/>
      <c r="J61" s="4">
        <f t="shared" si="0"/>
        <v>9</v>
      </c>
      <c r="K61" s="1">
        <f>_xll.XLOOKUP(C61,Table1[Column3],Table1[Column2])</f>
        <v>2</v>
      </c>
      <c r="L61" s="1">
        <f>_xll.XLOOKUP(D61,Table2[Column3],Table2[Column2])</f>
        <v>1</v>
      </c>
      <c r="M61" s="1">
        <f>_xll.XLOOKUP(E61,Table3[Column3],Table3[Column2])</f>
        <v>2</v>
      </c>
      <c r="N61" s="1">
        <f>_xll.XLOOKUP(F61,Table4[Column3],Table4[Column2])</f>
        <v>2</v>
      </c>
      <c r="O61" s="1">
        <f>_xll.XLOOKUP(G61,Table5[Column3],Table5[Column2])</f>
        <v>2</v>
      </c>
    </row>
    <row r="62" spans="1:15" ht="14.5" customHeight="1" thickBot="1">
      <c r="A62" s="3">
        <v>45493.683113425926</v>
      </c>
      <c r="B62" s="3"/>
      <c r="C62" s="1" t="s">
        <v>8</v>
      </c>
      <c r="D62" s="1" t="s">
        <v>9</v>
      </c>
      <c r="E62" s="1" t="s">
        <v>15</v>
      </c>
      <c r="F62" s="1" t="s">
        <v>22</v>
      </c>
      <c r="G62" s="1" t="s">
        <v>19</v>
      </c>
      <c r="H62" s="1" t="s">
        <v>81</v>
      </c>
      <c r="I62" s="1"/>
      <c r="J62" s="4">
        <f t="shared" si="0"/>
        <v>6</v>
      </c>
      <c r="K62" s="1">
        <f>_xll.XLOOKUP(C62,Table1[Column3],Table1[Column2])</f>
        <v>2</v>
      </c>
      <c r="L62" s="1">
        <f>_xll.XLOOKUP(D62,Table2[Column3],Table2[Column2])</f>
        <v>2</v>
      </c>
      <c r="M62" s="1">
        <f>_xll.XLOOKUP(E62,Table3[Column3],Table3[Column2])</f>
        <v>1</v>
      </c>
      <c r="N62" s="1">
        <f>_xll.XLOOKUP(F62,Table4[Column3],Table4[Column2])</f>
        <v>0</v>
      </c>
      <c r="O62" s="1">
        <f>_xll.XLOOKUP(G62,Table5[Column3],Table5[Column2])</f>
        <v>1</v>
      </c>
    </row>
    <row r="63" spans="1:15" ht="14.5" customHeight="1" thickBot="1">
      <c r="A63" s="3">
        <v>45493.867974537039</v>
      </c>
      <c r="B63" s="3"/>
      <c r="C63" s="1" t="s">
        <v>14</v>
      </c>
      <c r="D63" s="1" t="s">
        <v>9</v>
      </c>
      <c r="E63" s="1" t="s">
        <v>10</v>
      </c>
      <c r="F63" s="1" t="s">
        <v>47</v>
      </c>
      <c r="G63" s="1" t="s">
        <v>12</v>
      </c>
      <c r="H63" s="1" t="s">
        <v>82</v>
      </c>
      <c r="I63" s="1"/>
      <c r="J63" s="4">
        <f t="shared" si="0"/>
        <v>8</v>
      </c>
      <c r="K63" s="1">
        <f>_xll.XLOOKUP(C63,Table1[Column3],Table1[Column2])</f>
        <v>1</v>
      </c>
      <c r="L63" s="1">
        <f>_xll.XLOOKUP(D63,Table2[Column3],Table2[Column2])</f>
        <v>2</v>
      </c>
      <c r="M63" s="1">
        <f>_xll.XLOOKUP(E63,Table3[Column3],Table3[Column2])</f>
        <v>2</v>
      </c>
      <c r="N63" s="1">
        <f>_xll.XLOOKUP(F63,Table4[Column3],Table4[Column2])</f>
        <v>1</v>
      </c>
      <c r="O63" s="1">
        <f>_xll.XLOOKUP(G63,Table5[Column3],Table5[Column2])</f>
        <v>2</v>
      </c>
    </row>
    <row r="64" spans="1:15" ht="14.5" customHeight="1" thickBot="1">
      <c r="A64" s="3">
        <v>45494.396574074075</v>
      </c>
      <c r="B64" s="3"/>
      <c r="C64" s="1" t="s">
        <v>8</v>
      </c>
      <c r="D64" s="1" t="s">
        <v>27</v>
      </c>
      <c r="E64" s="1" t="s">
        <v>15</v>
      </c>
      <c r="F64" s="1" t="s">
        <v>22</v>
      </c>
      <c r="G64" s="1" t="s">
        <v>12</v>
      </c>
      <c r="H64" s="1" t="s">
        <v>83</v>
      </c>
      <c r="I64" s="1"/>
      <c r="J64" s="4">
        <f t="shared" si="0"/>
        <v>6</v>
      </c>
      <c r="K64" s="1">
        <f>_xll.XLOOKUP(C64,Table1[Column3],Table1[Column2])</f>
        <v>2</v>
      </c>
      <c r="L64" s="1">
        <f>_xll.XLOOKUP(D64,Table2[Column3],Table2[Column2])</f>
        <v>1</v>
      </c>
      <c r="M64" s="1">
        <f>_xll.XLOOKUP(E64,Table3[Column3],Table3[Column2])</f>
        <v>1</v>
      </c>
      <c r="N64" s="1">
        <f>_xll.XLOOKUP(F64,Table4[Column3],Table4[Column2])</f>
        <v>0</v>
      </c>
      <c r="O64" s="1">
        <f>_xll.XLOOKUP(G64,Table5[Column3],Table5[Column2])</f>
        <v>2</v>
      </c>
    </row>
    <row r="65" spans="1:15" ht="14.5" customHeight="1" thickBot="1">
      <c r="A65" s="3">
        <v>45494.399108796293</v>
      </c>
      <c r="B65" s="3"/>
      <c r="C65" s="1" t="s">
        <v>14</v>
      </c>
      <c r="D65" s="1" t="s">
        <v>9</v>
      </c>
      <c r="E65" s="1" t="s">
        <v>15</v>
      </c>
      <c r="F65" s="1" t="s">
        <v>11</v>
      </c>
      <c r="G65" s="1" t="s">
        <v>12</v>
      </c>
      <c r="H65" s="1" t="s">
        <v>84</v>
      </c>
      <c r="I65" s="1"/>
      <c r="J65" s="4">
        <f t="shared" si="0"/>
        <v>8</v>
      </c>
      <c r="K65" s="1">
        <f>_xll.XLOOKUP(C65,Table1[Column3],Table1[Column2])</f>
        <v>1</v>
      </c>
      <c r="L65" s="1">
        <f>_xll.XLOOKUP(D65,Table2[Column3],Table2[Column2])</f>
        <v>2</v>
      </c>
      <c r="M65" s="1">
        <f>_xll.XLOOKUP(E65,Table3[Column3],Table3[Column2])</f>
        <v>1</v>
      </c>
      <c r="N65" s="1">
        <f>_xll.XLOOKUP(F65,Table4[Column3],Table4[Column2])</f>
        <v>2</v>
      </c>
      <c r="O65" s="1">
        <f>_xll.XLOOKUP(G65,Table5[Column3],Table5[Column2])</f>
        <v>2</v>
      </c>
    </row>
    <row r="66" spans="1:15" ht="14.5" customHeight="1" thickBot="1">
      <c r="A66" s="3">
        <v>45494.414039351854</v>
      </c>
      <c r="B66" s="3"/>
      <c r="C66" s="1" t="s">
        <v>14</v>
      </c>
      <c r="D66" s="1" t="s">
        <v>9</v>
      </c>
      <c r="E66" s="1" t="s">
        <v>15</v>
      </c>
      <c r="F66" s="1" t="s">
        <v>11</v>
      </c>
      <c r="G66" s="1" t="s">
        <v>12</v>
      </c>
      <c r="H66" s="1" t="s">
        <v>85</v>
      </c>
      <c r="I66" s="1"/>
      <c r="J66" s="4">
        <f t="shared" si="0"/>
        <v>8</v>
      </c>
      <c r="K66" s="1">
        <f>_xll.XLOOKUP(C66,Table1[Column3],Table1[Column2])</f>
        <v>1</v>
      </c>
      <c r="L66" s="1">
        <f>_xll.XLOOKUP(D66,Table2[Column3],Table2[Column2])</f>
        <v>2</v>
      </c>
      <c r="M66" s="1">
        <f>_xll.XLOOKUP(E66,Table3[Column3],Table3[Column2])</f>
        <v>1</v>
      </c>
      <c r="N66" s="1">
        <f>_xll.XLOOKUP(F66,Table4[Column3],Table4[Column2])</f>
        <v>2</v>
      </c>
      <c r="O66" s="1">
        <f>_xll.XLOOKUP(G66,Table5[Column3],Table5[Column2])</f>
        <v>2</v>
      </c>
    </row>
    <row r="67" spans="1:15" ht="14.5" customHeight="1" thickBot="1">
      <c r="A67" s="3">
        <v>45494.456365740742</v>
      </c>
      <c r="B67" s="3"/>
      <c r="C67" s="1" t="s">
        <v>14</v>
      </c>
      <c r="D67" s="1" t="s">
        <v>9</v>
      </c>
      <c r="E67" s="1" t="s">
        <v>35</v>
      </c>
      <c r="F67" s="1" t="s">
        <v>11</v>
      </c>
      <c r="G67" s="1" t="s">
        <v>12</v>
      </c>
      <c r="H67" s="1" t="s">
        <v>86</v>
      </c>
      <c r="I67" s="1"/>
      <c r="J67" s="4">
        <f t="shared" si="0"/>
        <v>7</v>
      </c>
      <c r="K67" s="1">
        <f>_xll.XLOOKUP(C67,Table1[Column3],Table1[Column2])</f>
        <v>1</v>
      </c>
      <c r="L67" s="1">
        <f>_xll.XLOOKUP(D67,Table2[Column3],Table2[Column2])</f>
        <v>2</v>
      </c>
      <c r="M67" s="1">
        <f>_xll.XLOOKUP(E67,Table3[Column3],Table3[Column2])</f>
        <v>0</v>
      </c>
      <c r="N67" s="1">
        <f>_xll.XLOOKUP(F67,Table4[Column3],Table4[Column2])</f>
        <v>2</v>
      </c>
      <c r="O67" s="1">
        <f>_xll.XLOOKUP(G67,Table5[Column3],Table5[Column2])</f>
        <v>2</v>
      </c>
    </row>
    <row r="68" spans="1:15" ht="14.5" customHeight="1" thickBot="1">
      <c r="A68" s="3">
        <v>45494.483101851853</v>
      </c>
      <c r="B68" s="3"/>
      <c r="C68" s="1" t="s">
        <v>8</v>
      </c>
      <c r="D68" s="1" t="s">
        <v>9</v>
      </c>
      <c r="E68" s="1" t="s">
        <v>15</v>
      </c>
      <c r="F68" s="1" t="s">
        <v>11</v>
      </c>
      <c r="G68" s="1" t="s">
        <v>12</v>
      </c>
      <c r="H68" s="1" t="s">
        <v>87</v>
      </c>
      <c r="I68" s="1"/>
      <c r="J68" s="4">
        <f t="shared" ref="J68:J131" si="1">SUM(K68:O68)</f>
        <v>9</v>
      </c>
      <c r="K68" s="1">
        <f>_xll.XLOOKUP(C68,Table1[Column3],Table1[Column2])</f>
        <v>2</v>
      </c>
      <c r="L68" s="1">
        <f>_xll.XLOOKUP(D68,Table2[Column3],Table2[Column2])</f>
        <v>2</v>
      </c>
      <c r="M68" s="1">
        <f>_xll.XLOOKUP(E68,Table3[Column3],Table3[Column2])</f>
        <v>1</v>
      </c>
      <c r="N68" s="1">
        <f>_xll.XLOOKUP(F68,Table4[Column3],Table4[Column2])</f>
        <v>2</v>
      </c>
      <c r="O68" s="1">
        <f>_xll.XLOOKUP(G68,Table5[Column3],Table5[Column2])</f>
        <v>2</v>
      </c>
    </row>
    <row r="69" spans="1:15" ht="14.5" customHeight="1" thickBot="1">
      <c r="A69" s="3">
        <v>45495.460162037038</v>
      </c>
      <c r="B69" s="3"/>
      <c r="C69" s="1" t="s">
        <v>14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88</v>
      </c>
      <c r="I69" s="1"/>
      <c r="J69" s="4">
        <f t="shared" si="1"/>
        <v>9</v>
      </c>
      <c r="K69" s="1">
        <f>_xll.XLOOKUP(C69,Table1[Column3],Table1[Column2])</f>
        <v>1</v>
      </c>
      <c r="L69" s="1">
        <f>_xll.XLOOKUP(D69,Table2[Column3],Table2[Column2])</f>
        <v>2</v>
      </c>
      <c r="M69" s="1">
        <f>_xll.XLOOKUP(E69,Table3[Column3],Table3[Column2])</f>
        <v>2</v>
      </c>
      <c r="N69" s="1">
        <f>_xll.XLOOKUP(F69,Table4[Column3],Table4[Column2])</f>
        <v>2</v>
      </c>
      <c r="O69" s="1">
        <f>_xll.XLOOKUP(G69,Table5[Column3],Table5[Column2])</f>
        <v>2</v>
      </c>
    </row>
    <row r="70" spans="1:15" ht="14.5" customHeight="1" thickBot="1">
      <c r="A70" s="3">
        <v>45495.540347222224</v>
      </c>
      <c r="B70" s="3"/>
      <c r="C70" s="1" t="s">
        <v>8</v>
      </c>
      <c r="D70" s="1" t="s">
        <v>27</v>
      </c>
      <c r="E70" s="1" t="s">
        <v>15</v>
      </c>
      <c r="F70" s="1" t="s">
        <v>11</v>
      </c>
      <c r="G70" s="1" t="s">
        <v>19</v>
      </c>
      <c r="H70" s="1" t="s">
        <v>89</v>
      </c>
      <c r="I70" s="1"/>
      <c r="J70" s="4">
        <f t="shared" si="1"/>
        <v>7</v>
      </c>
      <c r="K70" s="1">
        <f>_xll.XLOOKUP(C70,Table1[Column3],Table1[Column2])</f>
        <v>2</v>
      </c>
      <c r="L70" s="1">
        <f>_xll.XLOOKUP(D70,Table2[Column3],Table2[Column2])</f>
        <v>1</v>
      </c>
      <c r="M70" s="1">
        <f>_xll.XLOOKUP(E70,Table3[Column3],Table3[Column2])</f>
        <v>1</v>
      </c>
      <c r="N70" s="1">
        <f>_xll.XLOOKUP(F70,Table4[Column3],Table4[Column2])</f>
        <v>2</v>
      </c>
      <c r="O70" s="1">
        <f>_xll.XLOOKUP(G70,Table5[Column3],Table5[Column2])</f>
        <v>1</v>
      </c>
    </row>
    <row r="71" spans="1:15" ht="14.5" customHeight="1" thickBot="1">
      <c r="A71" s="3">
        <v>45495.548819444448</v>
      </c>
      <c r="B71" s="3"/>
      <c r="C71" s="1" t="s">
        <v>8</v>
      </c>
      <c r="D71" s="1" t="s">
        <v>9</v>
      </c>
      <c r="E71" s="1" t="s">
        <v>15</v>
      </c>
      <c r="F71" s="1" t="s">
        <v>11</v>
      </c>
      <c r="G71" s="1" t="s">
        <v>12</v>
      </c>
      <c r="H71" s="1" t="s">
        <v>90</v>
      </c>
      <c r="I71" s="1"/>
      <c r="J71" s="4">
        <f t="shared" si="1"/>
        <v>9</v>
      </c>
      <c r="K71" s="1">
        <f>_xll.XLOOKUP(C71,Table1[Column3],Table1[Column2])</f>
        <v>2</v>
      </c>
      <c r="L71" s="1">
        <f>_xll.XLOOKUP(D71,Table2[Column3],Table2[Column2])</f>
        <v>2</v>
      </c>
      <c r="M71" s="1">
        <f>_xll.XLOOKUP(E71,Table3[Column3],Table3[Column2])</f>
        <v>1</v>
      </c>
      <c r="N71" s="1">
        <f>_xll.XLOOKUP(F71,Table4[Column3],Table4[Column2])</f>
        <v>2</v>
      </c>
      <c r="O71" s="1">
        <f>_xll.XLOOKUP(G71,Table5[Column3],Table5[Column2])</f>
        <v>2</v>
      </c>
    </row>
    <row r="72" spans="1:15" ht="14.5" customHeight="1" thickBot="1">
      <c r="A72" s="3">
        <v>45495.606539351851</v>
      </c>
      <c r="B72" s="3"/>
      <c r="C72" s="1" t="s">
        <v>14</v>
      </c>
      <c r="D72" s="1" t="s">
        <v>27</v>
      </c>
      <c r="E72" s="1" t="s">
        <v>10</v>
      </c>
      <c r="F72" s="1" t="s">
        <v>11</v>
      </c>
      <c r="G72" s="1" t="s">
        <v>12</v>
      </c>
      <c r="H72" s="1" t="s">
        <v>91</v>
      </c>
      <c r="I72" s="1"/>
      <c r="J72" s="4">
        <f t="shared" si="1"/>
        <v>8</v>
      </c>
      <c r="K72" s="1">
        <f>_xll.XLOOKUP(C72,Table1[Column3],Table1[Column2])</f>
        <v>1</v>
      </c>
      <c r="L72" s="1">
        <f>_xll.XLOOKUP(D72,Table2[Column3],Table2[Column2])</f>
        <v>1</v>
      </c>
      <c r="M72" s="1">
        <f>_xll.XLOOKUP(E72,Table3[Column3],Table3[Column2])</f>
        <v>2</v>
      </c>
      <c r="N72" s="1">
        <f>_xll.XLOOKUP(F72,Table4[Column3],Table4[Column2])</f>
        <v>2</v>
      </c>
      <c r="O72" s="1">
        <f>_xll.XLOOKUP(G72,Table5[Column3],Table5[Column2])</f>
        <v>2</v>
      </c>
    </row>
    <row r="73" spans="1:15" ht="14.5" customHeight="1" thickBot="1">
      <c r="A73" s="3">
        <v>45495.679398148146</v>
      </c>
      <c r="B73" s="3"/>
      <c r="C73" s="1" t="s">
        <v>14</v>
      </c>
      <c r="D73" s="1" t="s">
        <v>27</v>
      </c>
      <c r="E73" s="1" t="s">
        <v>10</v>
      </c>
      <c r="F73" s="1" t="s">
        <v>47</v>
      </c>
      <c r="G73" s="1" t="s">
        <v>12</v>
      </c>
      <c r="H73" s="1" t="s">
        <v>92</v>
      </c>
      <c r="I73" s="1"/>
      <c r="J73" s="4">
        <f t="shared" si="1"/>
        <v>7</v>
      </c>
      <c r="K73" s="1">
        <f>_xll.XLOOKUP(C73,Table1[Column3],Table1[Column2])</f>
        <v>1</v>
      </c>
      <c r="L73" s="1">
        <f>_xll.XLOOKUP(D73,Table2[Column3],Table2[Column2])</f>
        <v>1</v>
      </c>
      <c r="M73" s="1">
        <f>_xll.XLOOKUP(E73,Table3[Column3],Table3[Column2])</f>
        <v>2</v>
      </c>
      <c r="N73" s="1">
        <f>_xll.XLOOKUP(F73,Table4[Column3],Table4[Column2])</f>
        <v>1</v>
      </c>
      <c r="O73" s="1">
        <f>_xll.XLOOKUP(G73,Table5[Column3],Table5[Column2])</f>
        <v>2</v>
      </c>
    </row>
    <row r="74" spans="1:15" ht="14.5" customHeight="1" thickBot="1">
      <c r="A74" s="3">
        <v>45495.681944444441</v>
      </c>
      <c r="B74" s="3"/>
      <c r="C74" s="1" t="s">
        <v>14</v>
      </c>
      <c r="D74" s="1" t="s">
        <v>9</v>
      </c>
      <c r="E74" s="1" t="s">
        <v>35</v>
      </c>
      <c r="F74" s="1" t="s">
        <v>22</v>
      </c>
      <c r="G74" s="1" t="s">
        <v>12</v>
      </c>
      <c r="H74" s="1" t="s">
        <v>93</v>
      </c>
      <c r="I74" s="1"/>
      <c r="J74" s="4">
        <f t="shared" si="1"/>
        <v>5</v>
      </c>
      <c r="K74" s="1">
        <f>_xll.XLOOKUP(C74,Table1[Column3],Table1[Column2])</f>
        <v>1</v>
      </c>
      <c r="L74" s="1">
        <f>_xll.XLOOKUP(D74,Table2[Column3],Table2[Column2])</f>
        <v>2</v>
      </c>
      <c r="M74" s="1">
        <f>_xll.XLOOKUP(E74,Table3[Column3],Table3[Column2])</f>
        <v>0</v>
      </c>
      <c r="N74" s="1">
        <f>_xll.XLOOKUP(F74,Table4[Column3],Table4[Column2])</f>
        <v>0</v>
      </c>
      <c r="O74" s="1">
        <f>_xll.XLOOKUP(G74,Table5[Column3],Table5[Column2])</f>
        <v>2</v>
      </c>
    </row>
    <row r="75" spans="1:15" ht="14.5" customHeight="1" thickBot="1">
      <c r="A75" s="3">
        <v>45495.696284722224</v>
      </c>
      <c r="B75" s="3"/>
      <c r="C75" s="1" t="s">
        <v>14</v>
      </c>
      <c r="D75" s="1" t="s">
        <v>9</v>
      </c>
      <c r="E75" s="1" t="s">
        <v>10</v>
      </c>
      <c r="F75" s="1" t="s">
        <v>11</v>
      </c>
      <c r="G75" s="1" t="s">
        <v>12</v>
      </c>
      <c r="H75" s="1" t="s">
        <v>94</v>
      </c>
      <c r="I75" s="1"/>
      <c r="J75" s="4">
        <f t="shared" si="1"/>
        <v>9</v>
      </c>
      <c r="K75" s="1">
        <f>_xll.XLOOKUP(C75,Table1[Column3],Table1[Column2])</f>
        <v>1</v>
      </c>
      <c r="L75" s="1">
        <f>_xll.XLOOKUP(D75,Table2[Column3],Table2[Column2])</f>
        <v>2</v>
      </c>
      <c r="M75" s="1">
        <f>_xll.XLOOKUP(E75,Table3[Column3],Table3[Column2])</f>
        <v>2</v>
      </c>
      <c r="N75" s="1">
        <f>_xll.XLOOKUP(F75,Table4[Column3],Table4[Column2])</f>
        <v>2</v>
      </c>
      <c r="O75" s="1">
        <f>_xll.XLOOKUP(G75,Table5[Column3],Table5[Column2])</f>
        <v>2</v>
      </c>
    </row>
    <row r="76" spans="1:15" ht="14.5" customHeight="1" thickBot="1">
      <c r="A76" s="3">
        <v>45495.7109837963</v>
      </c>
      <c r="B76" s="3"/>
      <c r="C76" s="1" t="s">
        <v>8</v>
      </c>
      <c r="D76" s="1" t="s">
        <v>9</v>
      </c>
      <c r="E76" s="1" t="s">
        <v>15</v>
      </c>
      <c r="F76" s="1" t="s">
        <v>11</v>
      </c>
      <c r="G76" s="1" t="s">
        <v>12</v>
      </c>
      <c r="H76" s="1" t="s">
        <v>95</v>
      </c>
      <c r="I76" s="1"/>
      <c r="J76" s="4">
        <f t="shared" si="1"/>
        <v>9</v>
      </c>
      <c r="K76" s="1">
        <f>_xll.XLOOKUP(C76,Table1[Column3],Table1[Column2])</f>
        <v>2</v>
      </c>
      <c r="L76" s="1">
        <f>_xll.XLOOKUP(D76,Table2[Column3],Table2[Column2])</f>
        <v>2</v>
      </c>
      <c r="M76" s="1">
        <f>_xll.XLOOKUP(E76,Table3[Column3],Table3[Column2])</f>
        <v>1</v>
      </c>
      <c r="N76" s="1">
        <f>_xll.XLOOKUP(F76,Table4[Column3],Table4[Column2])</f>
        <v>2</v>
      </c>
      <c r="O76" s="1">
        <f>_xll.XLOOKUP(G76,Table5[Column3],Table5[Column2])</f>
        <v>2</v>
      </c>
    </row>
    <row r="77" spans="1:15" ht="14.5" customHeight="1" thickBot="1">
      <c r="A77" s="3">
        <v>45495.787453703706</v>
      </c>
      <c r="B77" s="3"/>
      <c r="C77" s="1" t="s">
        <v>14</v>
      </c>
      <c r="D77" s="1" t="s">
        <v>9</v>
      </c>
      <c r="E77" s="1" t="s">
        <v>35</v>
      </c>
      <c r="F77" s="1" t="s">
        <v>11</v>
      </c>
      <c r="G77" s="1" t="s">
        <v>12</v>
      </c>
      <c r="H77" s="1" t="s">
        <v>96</v>
      </c>
      <c r="I77" s="1"/>
      <c r="J77" s="4">
        <f t="shared" si="1"/>
        <v>7</v>
      </c>
      <c r="K77" s="1">
        <f>_xll.XLOOKUP(C77,Table1[Column3],Table1[Column2])</f>
        <v>1</v>
      </c>
      <c r="L77" s="1">
        <f>_xll.XLOOKUP(D77,Table2[Column3],Table2[Column2])</f>
        <v>2</v>
      </c>
      <c r="M77" s="1">
        <f>_xll.XLOOKUP(E77,Table3[Column3],Table3[Column2])</f>
        <v>0</v>
      </c>
      <c r="N77" s="1">
        <f>_xll.XLOOKUP(F77,Table4[Column3],Table4[Column2])</f>
        <v>2</v>
      </c>
      <c r="O77" s="1">
        <f>_xll.XLOOKUP(G77,Table5[Column3],Table5[Column2])</f>
        <v>2</v>
      </c>
    </row>
    <row r="78" spans="1:15" ht="14.5" customHeight="1" thickBot="1">
      <c r="A78" s="3">
        <v>45496.384895833333</v>
      </c>
      <c r="B78" s="3"/>
      <c r="C78" s="1" t="s">
        <v>14</v>
      </c>
      <c r="D78" s="1" t="s">
        <v>27</v>
      </c>
      <c r="E78" s="1" t="s">
        <v>15</v>
      </c>
      <c r="F78" s="1" t="s">
        <v>11</v>
      </c>
      <c r="G78" s="1" t="s">
        <v>12</v>
      </c>
      <c r="H78" s="5" t="s">
        <v>97</v>
      </c>
      <c r="I78" s="1"/>
      <c r="J78" s="4">
        <f t="shared" si="1"/>
        <v>7</v>
      </c>
      <c r="K78" s="1">
        <f>_xll.XLOOKUP(C78,Table1[Column3],Table1[Column2])</f>
        <v>1</v>
      </c>
      <c r="L78" s="1">
        <f>_xll.XLOOKUP(D78,Table2[Column3],Table2[Column2])</f>
        <v>1</v>
      </c>
      <c r="M78" s="1">
        <f>_xll.XLOOKUP(E78,Table3[Column3],Table3[Column2])</f>
        <v>1</v>
      </c>
      <c r="N78" s="1">
        <f>_xll.XLOOKUP(F78,Table4[Column3],Table4[Column2])</f>
        <v>2</v>
      </c>
      <c r="O78" s="1">
        <f>_xll.XLOOKUP(G78,Table5[Column3],Table5[Column2])</f>
        <v>2</v>
      </c>
    </row>
    <row r="79" spans="1:15" ht="14.5" customHeight="1" thickBot="1">
      <c r="A79" s="3">
        <v>45496.401435185187</v>
      </c>
      <c r="B79" s="3"/>
      <c r="C79" s="1" t="s">
        <v>14</v>
      </c>
      <c r="D79" s="1" t="s">
        <v>9</v>
      </c>
      <c r="E79" s="1" t="s">
        <v>10</v>
      </c>
      <c r="F79" s="1" t="s">
        <v>11</v>
      </c>
      <c r="G79" s="1" t="s">
        <v>19</v>
      </c>
      <c r="H79" s="1" t="s">
        <v>98</v>
      </c>
      <c r="I79" s="1"/>
      <c r="J79" s="4">
        <f t="shared" si="1"/>
        <v>8</v>
      </c>
      <c r="K79" s="1">
        <f>_xll.XLOOKUP(C79,Table1[Column3],Table1[Column2])</f>
        <v>1</v>
      </c>
      <c r="L79" s="1">
        <f>_xll.XLOOKUP(D79,Table2[Column3],Table2[Column2])</f>
        <v>2</v>
      </c>
      <c r="M79" s="1">
        <f>_xll.XLOOKUP(E79,Table3[Column3],Table3[Column2])</f>
        <v>2</v>
      </c>
      <c r="N79" s="1">
        <f>_xll.XLOOKUP(F79,Table4[Column3],Table4[Column2])</f>
        <v>2</v>
      </c>
      <c r="O79" s="1">
        <f>_xll.XLOOKUP(G79,Table5[Column3],Table5[Column2])</f>
        <v>1</v>
      </c>
    </row>
    <row r="80" spans="1:15" ht="14.5" customHeight="1" thickBot="1">
      <c r="A80" s="3">
        <v>45496.415972222225</v>
      </c>
      <c r="B80" s="3"/>
      <c r="C80" s="1" t="s">
        <v>14</v>
      </c>
      <c r="D80" s="1" t="s">
        <v>9</v>
      </c>
      <c r="E80" s="1" t="s">
        <v>15</v>
      </c>
      <c r="F80" s="1" t="s">
        <v>11</v>
      </c>
      <c r="G80" s="1" t="s">
        <v>12</v>
      </c>
      <c r="H80" s="1" t="s">
        <v>99</v>
      </c>
      <c r="I80" s="1"/>
      <c r="J80" s="4">
        <f t="shared" si="1"/>
        <v>8</v>
      </c>
      <c r="K80" s="1">
        <f>_xll.XLOOKUP(C80,Table1[Column3],Table1[Column2])</f>
        <v>1</v>
      </c>
      <c r="L80" s="1">
        <f>_xll.XLOOKUP(D80,Table2[Column3],Table2[Column2])</f>
        <v>2</v>
      </c>
      <c r="M80" s="1">
        <f>_xll.XLOOKUP(E80,Table3[Column3],Table3[Column2])</f>
        <v>1</v>
      </c>
      <c r="N80" s="1">
        <f>_xll.XLOOKUP(F80,Table4[Column3],Table4[Column2])</f>
        <v>2</v>
      </c>
      <c r="O80" s="1">
        <f>_xll.XLOOKUP(G80,Table5[Column3],Table5[Column2])</f>
        <v>2</v>
      </c>
    </row>
    <row r="81" spans="1:15" ht="14.5" customHeight="1" thickBot="1">
      <c r="A81" s="3">
        <v>45496.457488425927</v>
      </c>
      <c r="B81" s="3"/>
      <c r="C81" s="1" t="s">
        <v>8</v>
      </c>
      <c r="D81" s="1" t="s">
        <v>9</v>
      </c>
      <c r="E81" s="1" t="s">
        <v>15</v>
      </c>
      <c r="F81" s="1" t="s">
        <v>11</v>
      </c>
      <c r="G81" s="1" t="s">
        <v>12</v>
      </c>
      <c r="H81" s="1" t="s">
        <v>100</v>
      </c>
      <c r="I81" s="1"/>
      <c r="J81" s="4">
        <f t="shared" si="1"/>
        <v>9</v>
      </c>
      <c r="K81" s="1">
        <f>_xll.XLOOKUP(C81,Table1[Column3],Table1[Column2])</f>
        <v>2</v>
      </c>
      <c r="L81" s="1">
        <f>_xll.XLOOKUP(D81,Table2[Column3],Table2[Column2])</f>
        <v>2</v>
      </c>
      <c r="M81" s="1">
        <f>_xll.XLOOKUP(E81,Table3[Column3],Table3[Column2])</f>
        <v>1</v>
      </c>
      <c r="N81" s="1">
        <f>_xll.XLOOKUP(F81,Table4[Column3],Table4[Column2])</f>
        <v>2</v>
      </c>
      <c r="O81" s="1">
        <f>_xll.XLOOKUP(G81,Table5[Column3],Table5[Column2])</f>
        <v>2</v>
      </c>
    </row>
    <row r="82" spans="1:15" ht="14.5" customHeight="1" thickBot="1">
      <c r="A82" s="3">
        <v>45496.607407407406</v>
      </c>
      <c r="B82" s="3"/>
      <c r="C82" s="1" t="s">
        <v>8</v>
      </c>
      <c r="D82" s="1" t="s">
        <v>9</v>
      </c>
      <c r="E82" s="1" t="s">
        <v>15</v>
      </c>
      <c r="F82" s="1" t="s">
        <v>11</v>
      </c>
      <c r="G82" s="1" t="s">
        <v>12</v>
      </c>
      <c r="H82" s="1" t="s">
        <v>101</v>
      </c>
      <c r="I82" s="1"/>
      <c r="J82" s="4">
        <f t="shared" si="1"/>
        <v>9</v>
      </c>
      <c r="K82" s="1">
        <f>_xll.XLOOKUP(C82,Table1[Column3],Table1[Column2])</f>
        <v>2</v>
      </c>
      <c r="L82" s="1">
        <f>_xll.XLOOKUP(D82,Table2[Column3],Table2[Column2])</f>
        <v>2</v>
      </c>
      <c r="M82" s="1">
        <f>_xll.XLOOKUP(E82,Table3[Column3],Table3[Column2])</f>
        <v>1</v>
      </c>
      <c r="N82" s="1">
        <f>_xll.XLOOKUP(F82,Table4[Column3],Table4[Column2])</f>
        <v>2</v>
      </c>
      <c r="O82" s="1">
        <f>_xll.XLOOKUP(G82,Table5[Column3],Table5[Column2])</f>
        <v>2</v>
      </c>
    </row>
    <row r="83" spans="1:15" ht="14.5" customHeight="1" thickBot="1">
      <c r="A83" s="3">
        <v>45496.710636574076</v>
      </c>
      <c r="B83" s="3"/>
      <c r="C83" s="1" t="s">
        <v>8</v>
      </c>
      <c r="D83" s="1" t="s">
        <v>9</v>
      </c>
      <c r="E83" s="1" t="s">
        <v>15</v>
      </c>
      <c r="F83" s="1" t="s">
        <v>11</v>
      </c>
      <c r="G83" s="1" t="s">
        <v>19</v>
      </c>
      <c r="H83" s="1" t="s">
        <v>102</v>
      </c>
      <c r="I83" s="1"/>
      <c r="J83" s="4">
        <f t="shared" si="1"/>
        <v>8</v>
      </c>
      <c r="K83" s="1">
        <f>_xll.XLOOKUP(C83,Table1[Column3],Table1[Column2])</f>
        <v>2</v>
      </c>
      <c r="L83" s="1">
        <f>_xll.XLOOKUP(D83,Table2[Column3],Table2[Column2])</f>
        <v>2</v>
      </c>
      <c r="M83" s="1">
        <f>_xll.XLOOKUP(E83,Table3[Column3],Table3[Column2])</f>
        <v>1</v>
      </c>
      <c r="N83" s="1">
        <f>_xll.XLOOKUP(F83,Table4[Column3],Table4[Column2])</f>
        <v>2</v>
      </c>
      <c r="O83" s="1">
        <f>_xll.XLOOKUP(G83,Table5[Column3],Table5[Column2])</f>
        <v>1</v>
      </c>
    </row>
    <row r="84" spans="1:15" ht="14.5" customHeight="1" thickBot="1">
      <c r="A84" s="3">
        <v>45496.770405092589</v>
      </c>
      <c r="B84" s="3"/>
      <c r="C84" s="1" t="s">
        <v>14</v>
      </c>
      <c r="D84" s="1" t="s">
        <v>27</v>
      </c>
      <c r="E84" s="1" t="s">
        <v>15</v>
      </c>
      <c r="F84" s="1" t="s">
        <v>11</v>
      </c>
      <c r="G84" s="1" t="s">
        <v>103</v>
      </c>
      <c r="H84" s="1" t="s">
        <v>104</v>
      </c>
      <c r="I84" s="1"/>
      <c r="J84" s="4">
        <f t="shared" si="1"/>
        <v>5</v>
      </c>
      <c r="K84" s="1">
        <f>_xll.XLOOKUP(C84,Table1[Column3],Table1[Column2])</f>
        <v>1</v>
      </c>
      <c r="L84" s="1">
        <f>_xll.XLOOKUP(D84,Table2[Column3],Table2[Column2])</f>
        <v>1</v>
      </c>
      <c r="M84" s="1">
        <f>_xll.XLOOKUP(E84,Table3[Column3],Table3[Column2])</f>
        <v>1</v>
      </c>
      <c r="N84" s="1">
        <f>_xll.XLOOKUP(F84,Table4[Column3],Table4[Column2])</f>
        <v>2</v>
      </c>
      <c r="O84" s="1">
        <f>_xll.XLOOKUP(G84,Table5[Column3],Table5[Column2])</f>
        <v>0</v>
      </c>
    </row>
    <row r="85" spans="1:15" ht="14.5" customHeight="1" thickBot="1">
      <c r="A85" s="3">
        <v>45497.280300925922</v>
      </c>
      <c r="B85" s="3"/>
      <c r="C85" s="1" t="s">
        <v>14</v>
      </c>
      <c r="D85" s="1" t="s">
        <v>9</v>
      </c>
      <c r="E85" s="1" t="s">
        <v>35</v>
      </c>
      <c r="F85" s="1" t="s">
        <v>11</v>
      </c>
      <c r="G85" s="1" t="s">
        <v>12</v>
      </c>
      <c r="H85" s="1" t="s">
        <v>105</v>
      </c>
      <c r="I85" s="1"/>
      <c r="J85" s="4">
        <f t="shared" si="1"/>
        <v>7</v>
      </c>
      <c r="K85" s="1">
        <f>_xll.XLOOKUP(C85,Table1[Column3],Table1[Column2])</f>
        <v>1</v>
      </c>
      <c r="L85" s="1">
        <f>_xll.XLOOKUP(D85,Table2[Column3],Table2[Column2])</f>
        <v>2</v>
      </c>
      <c r="M85" s="1">
        <f>_xll.XLOOKUP(E85,Table3[Column3],Table3[Column2])</f>
        <v>0</v>
      </c>
      <c r="N85" s="1">
        <f>_xll.XLOOKUP(F85,Table4[Column3],Table4[Column2])</f>
        <v>2</v>
      </c>
      <c r="O85" s="1">
        <f>_xll.XLOOKUP(G85,Table5[Column3],Table5[Column2])</f>
        <v>2</v>
      </c>
    </row>
    <row r="86" spans="1:15" ht="14.5" customHeight="1" thickBot="1">
      <c r="A86" s="3">
        <v>45497.303159722222</v>
      </c>
      <c r="B86" s="3"/>
      <c r="C86" s="1" t="s">
        <v>14</v>
      </c>
      <c r="D86" s="1" t="s">
        <v>9</v>
      </c>
      <c r="E86" s="1" t="s">
        <v>15</v>
      </c>
      <c r="F86" s="1" t="s">
        <v>11</v>
      </c>
      <c r="G86" s="1" t="s">
        <v>19</v>
      </c>
      <c r="H86" s="1" t="s">
        <v>106</v>
      </c>
      <c r="I86" s="1"/>
      <c r="J86" s="4">
        <f t="shared" si="1"/>
        <v>7</v>
      </c>
      <c r="K86" s="1">
        <f>_xll.XLOOKUP(C86,Table1[Column3],Table1[Column2])</f>
        <v>1</v>
      </c>
      <c r="L86" s="1">
        <f>_xll.XLOOKUP(D86,Table2[Column3],Table2[Column2])</f>
        <v>2</v>
      </c>
      <c r="M86" s="1">
        <f>_xll.XLOOKUP(E86,Table3[Column3],Table3[Column2])</f>
        <v>1</v>
      </c>
      <c r="N86" s="1">
        <f>_xll.XLOOKUP(F86,Table4[Column3],Table4[Column2])</f>
        <v>2</v>
      </c>
      <c r="O86" s="1">
        <f>_xll.XLOOKUP(G86,Table5[Column3],Table5[Column2])</f>
        <v>1</v>
      </c>
    </row>
    <row r="87" spans="1:15" ht="14.5" customHeight="1" thickBot="1">
      <c r="A87" s="3">
        <v>45497.337673611109</v>
      </c>
      <c r="B87" s="3"/>
      <c r="C87" s="1" t="s">
        <v>14</v>
      </c>
      <c r="D87" s="1" t="s">
        <v>9</v>
      </c>
      <c r="E87" s="1" t="s">
        <v>15</v>
      </c>
      <c r="F87" s="1" t="s">
        <v>11</v>
      </c>
      <c r="G87" s="1" t="s">
        <v>19</v>
      </c>
      <c r="H87" s="1" t="s">
        <v>107</v>
      </c>
      <c r="I87" s="1"/>
      <c r="J87" s="4">
        <f t="shared" si="1"/>
        <v>7</v>
      </c>
      <c r="K87" s="1">
        <f>_xll.XLOOKUP(C87,Table1[Column3],Table1[Column2])</f>
        <v>1</v>
      </c>
      <c r="L87" s="1">
        <f>_xll.XLOOKUP(D87,Table2[Column3],Table2[Column2])</f>
        <v>2</v>
      </c>
      <c r="M87" s="1">
        <f>_xll.XLOOKUP(E87,Table3[Column3],Table3[Column2])</f>
        <v>1</v>
      </c>
      <c r="N87" s="1">
        <f>_xll.XLOOKUP(F87,Table4[Column3],Table4[Column2])</f>
        <v>2</v>
      </c>
      <c r="O87" s="1">
        <f>_xll.XLOOKUP(G87,Table5[Column3],Table5[Column2])</f>
        <v>1</v>
      </c>
    </row>
    <row r="88" spans="1:15" ht="14.5" customHeight="1" thickBot="1">
      <c r="A88" s="3">
        <v>45497.355219907404</v>
      </c>
      <c r="B88" s="3"/>
      <c r="C88" s="1" t="s">
        <v>14</v>
      </c>
      <c r="D88" s="1" t="s">
        <v>27</v>
      </c>
      <c r="E88" s="1" t="s">
        <v>10</v>
      </c>
      <c r="F88" s="1" t="s">
        <v>11</v>
      </c>
      <c r="G88" s="1" t="s">
        <v>12</v>
      </c>
      <c r="H88" s="1" t="s">
        <v>108</v>
      </c>
      <c r="I88" s="1"/>
      <c r="J88" s="4">
        <f t="shared" si="1"/>
        <v>8</v>
      </c>
      <c r="K88" s="1">
        <f>_xll.XLOOKUP(C88,Table1[Column3],Table1[Column2])</f>
        <v>1</v>
      </c>
      <c r="L88" s="1">
        <f>_xll.XLOOKUP(D88,Table2[Column3],Table2[Column2])</f>
        <v>1</v>
      </c>
      <c r="M88" s="1">
        <f>_xll.XLOOKUP(E88,Table3[Column3],Table3[Column2])</f>
        <v>2</v>
      </c>
      <c r="N88" s="1">
        <f>_xll.XLOOKUP(F88,Table4[Column3],Table4[Column2])</f>
        <v>2</v>
      </c>
      <c r="O88" s="1">
        <f>_xll.XLOOKUP(G88,Table5[Column3],Table5[Column2])</f>
        <v>2</v>
      </c>
    </row>
    <row r="89" spans="1:15" ht="14.5" customHeight="1" thickBot="1">
      <c r="A89" s="3">
        <v>45497.396631944444</v>
      </c>
      <c r="B89" s="3"/>
      <c r="C89" s="1" t="s">
        <v>14</v>
      </c>
      <c r="D89" s="1" t="s">
        <v>9</v>
      </c>
      <c r="E89" s="1" t="s">
        <v>15</v>
      </c>
      <c r="F89" s="1" t="s">
        <v>11</v>
      </c>
      <c r="G89" s="1" t="s">
        <v>19</v>
      </c>
      <c r="H89" s="1" t="s">
        <v>109</v>
      </c>
      <c r="I89" s="1"/>
      <c r="J89" s="4">
        <f t="shared" si="1"/>
        <v>7</v>
      </c>
      <c r="K89" s="1">
        <f>_xll.XLOOKUP(C89,Table1[Column3],Table1[Column2])</f>
        <v>1</v>
      </c>
      <c r="L89" s="1">
        <f>_xll.XLOOKUP(D89,Table2[Column3],Table2[Column2])</f>
        <v>2</v>
      </c>
      <c r="M89" s="1">
        <f>_xll.XLOOKUP(E89,Table3[Column3],Table3[Column2])</f>
        <v>1</v>
      </c>
      <c r="N89" s="1">
        <f>_xll.XLOOKUP(F89,Table4[Column3],Table4[Column2])</f>
        <v>2</v>
      </c>
      <c r="O89" s="1">
        <f>_xll.XLOOKUP(G89,Table5[Column3],Table5[Column2])</f>
        <v>1</v>
      </c>
    </row>
    <row r="90" spans="1:15" ht="14.5" customHeight="1" thickBot="1">
      <c r="A90" s="3">
        <v>45497.411759259259</v>
      </c>
      <c r="B90" s="3"/>
      <c r="C90" s="1" t="s">
        <v>8</v>
      </c>
      <c r="D90" s="1" t="s">
        <v>9</v>
      </c>
      <c r="E90" s="1" t="s">
        <v>15</v>
      </c>
      <c r="F90" s="1" t="s">
        <v>22</v>
      </c>
      <c r="G90" s="1" t="s">
        <v>19</v>
      </c>
      <c r="H90" s="1" t="s">
        <v>110</v>
      </c>
      <c r="I90" s="1"/>
      <c r="J90" s="4">
        <f t="shared" si="1"/>
        <v>6</v>
      </c>
      <c r="K90" s="1">
        <f>_xll.XLOOKUP(C90,Table1[Column3],Table1[Column2])</f>
        <v>2</v>
      </c>
      <c r="L90" s="1">
        <f>_xll.XLOOKUP(D90,Table2[Column3],Table2[Column2])</f>
        <v>2</v>
      </c>
      <c r="M90" s="1">
        <f>_xll.XLOOKUP(E90,Table3[Column3],Table3[Column2])</f>
        <v>1</v>
      </c>
      <c r="N90" s="1">
        <f>_xll.XLOOKUP(F90,Table4[Column3],Table4[Column2])</f>
        <v>0</v>
      </c>
      <c r="O90" s="1">
        <f>_xll.XLOOKUP(G90,Table5[Column3],Table5[Column2])</f>
        <v>1</v>
      </c>
    </row>
    <row r="91" spans="1:15" ht="14.5" customHeight="1" thickBot="1">
      <c r="A91" s="3">
        <v>45497.448564814818</v>
      </c>
      <c r="B91" s="3"/>
      <c r="C91" s="1" t="s">
        <v>14</v>
      </c>
      <c r="D91" s="1" t="s">
        <v>9</v>
      </c>
      <c r="E91" s="1" t="s">
        <v>15</v>
      </c>
      <c r="F91" s="1" t="s">
        <v>11</v>
      </c>
      <c r="G91" s="1" t="s">
        <v>12</v>
      </c>
      <c r="H91" s="1" t="s">
        <v>111</v>
      </c>
      <c r="I91" s="1"/>
      <c r="J91" s="4">
        <f t="shared" si="1"/>
        <v>8</v>
      </c>
      <c r="K91" s="1">
        <f>_xll.XLOOKUP(C91,Table1[Column3],Table1[Column2])</f>
        <v>1</v>
      </c>
      <c r="L91" s="1">
        <f>_xll.XLOOKUP(D91,Table2[Column3],Table2[Column2])</f>
        <v>2</v>
      </c>
      <c r="M91" s="1">
        <f>_xll.XLOOKUP(E91,Table3[Column3],Table3[Column2])</f>
        <v>1</v>
      </c>
      <c r="N91" s="1">
        <f>_xll.XLOOKUP(F91,Table4[Column3],Table4[Column2])</f>
        <v>2</v>
      </c>
      <c r="O91" s="1">
        <f>_xll.XLOOKUP(G91,Table5[Column3],Table5[Column2])</f>
        <v>2</v>
      </c>
    </row>
    <row r="92" spans="1:15" ht="14.5" customHeight="1" thickBot="1">
      <c r="A92" s="3">
        <v>45497.680266203701</v>
      </c>
      <c r="B92" s="3"/>
      <c r="C92" s="1" t="s">
        <v>8</v>
      </c>
      <c r="D92" s="1" t="s">
        <v>27</v>
      </c>
      <c r="E92" s="1" t="s">
        <v>15</v>
      </c>
      <c r="F92" s="1" t="s">
        <v>22</v>
      </c>
      <c r="G92" s="1" t="s">
        <v>19</v>
      </c>
      <c r="H92" s="5" t="s">
        <v>112</v>
      </c>
      <c r="I92" s="1"/>
      <c r="J92" s="4">
        <f t="shared" si="1"/>
        <v>5</v>
      </c>
      <c r="K92" s="1">
        <f>_xll.XLOOKUP(C92,Table1[Column3],Table1[Column2])</f>
        <v>2</v>
      </c>
      <c r="L92" s="1">
        <f>_xll.XLOOKUP(D92,Table2[Column3],Table2[Column2])</f>
        <v>1</v>
      </c>
      <c r="M92" s="1">
        <f>_xll.XLOOKUP(E92,Table3[Column3],Table3[Column2])</f>
        <v>1</v>
      </c>
      <c r="N92" s="1">
        <f>_xll.XLOOKUP(F92,Table4[Column3],Table4[Column2])</f>
        <v>0</v>
      </c>
      <c r="O92" s="1">
        <f>_xll.XLOOKUP(G92,Table5[Column3],Table5[Column2])</f>
        <v>1</v>
      </c>
    </row>
    <row r="93" spans="1:15" ht="14.5" customHeight="1" thickBot="1">
      <c r="A93" s="3">
        <v>45497.681400462963</v>
      </c>
      <c r="B93" s="3"/>
      <c r="C93" s="1" t="s">
        <v>14</v>
      </c>
      <c r="D93" s="1" t="s">
        <v>27</v>
      </c>
      <c r="E93" s="1" t="s">
        <v>15</v>
      </c>
      <c r="F93" s="1" t="s">
        <v>47</v>
      </c>
      <c r="G93" s="1" t="s">
        <v>19</v>
      </c>
      <c r="H93" s="1" t="s">
        <v>113</v>
      </c>
      <c r="I93" s="1"/>
      <c r="J93" s="4">
        <f t="shared" si="1"/>
        <v>5</v>
      </c>
      <c r="K93" s="1">
        <f>_xll.XLOOKUP(C93,Table1[Column3],Table1[Column2])</f>
        <v>1</v>
      </c>
      <c r="L93" s="1">
        <f>_xll.XLOOKUP(D93,Table2[Column3],Table2[Column2])</f>
        <v>1</v>
      </c>
      <c r="M93" s="1">
        <f>_xll.XLOOKUP(E93,Table3[Column3],Table3[Column2])</f>
        <v>1</v>
      </c>
      <c r="N93" s="1">
        <f>_xll.XLOOKUP(F93,Table4[Column3],Table4[Column2])</f>
        <v>1</v>
      </c>
      <c r="O93" s="1">
        <f>_xll.XLOOKUP(G93,Table5[Column3],Table5[Column2])</f>
        <v>1</v>
      </c>
    </row>
    <row r="94" spans="1:15" ht="14.5" customHeight="1" thickBot="1">
      <c r="A94" s="3">
        <v>45497.681666666664</v>
      </c>
      <c r="B94" s="3"/>
      <c r="C94" s="1" t="s">
        <v>14</v>
      </c>
      <c r="D94" s="1" t="s">
        <v>9</v>
      </c>
      <c r="E94" s="1" t="s">
        <v>15</v>
      </c>
      <c r="F94" s="1" t="s">
        <v>11</v>
      </c>
      <c r="G94" s="1" t="s">
        <v>12</v>
      </c>
      <c r="H94" s="1" t="s">
        <v>114</v>
      </c>
      <c r="I94" s="1"/>
      <c r="J94" s="4">
        <f t="shared" si="1"/>
        <v>8</v>
      </c>
      <c r="K94" s="1">
        <f>_xll.XLOOKUP(C94,Table1[Column3],Table1[Column2])</f>
        <v>1</v>
      </c>
      <c r="L94" s="1">
        <f>_xll.XLOOKUP(D94,Table2[Column3],Table2[Column2])</f>
        <v>2</v>
      </c>
      <c r="M94" s="1">
        <f>_xll.XLOOKUP(E94,Table3[Column3],Table3[Column2])</f>
        <v>1</v>
      </c>
      <c r="N94" s="1">
        <f>_xll.XLOOKUP(F94,Table4[Column3],Table4[Column2])</f>
        <v>2</v>
      </c>
      <c r="O94" s="1">
        <f>_xll.XLOOKUP(G94,Table5[Column3],Table5[Column2])</f>
        <v>2</v>
      </c>
    </row>
    <row r="95" spans="1:15" ht="14.5" customHeight="1" thickBot="1">
      <c r="A95" s="3">
        <v>45497.686284722222</v>
      </c>
      <c r="B95" s="3"/>
      <c r="C95" s="1" t="s">
        <v>8</v>
      </c>
      <c r="D95" s="1" t="s">
        <v>27</v>
      </c>
      <c r="E95" s="1" t="s">
        <v>10</v>
      </c>
      <c r="F95" s="1" t="s">
        <v>11</v>
      </c>
      <c r="G95" s="1" t="s">
        <v>12</v>
      </c>
      <c r="H95" s="1" t="s">
        <v>115</v>
      </c>
      <c r="I95" s="1"/>
      <c r="J95" s="4">
        <f t="shared" si="1"/>
        <v>9</v>
      </c>
      <c r="K95" s="1">
        <f>_xll.XLOOKUP(C95,Table1[Column3],Table1[Column2])</f>
        <v>2</v>
      </c>
      <c r="L95" s="1">
        <f>_xll.XLOOKUP(D95,Table2[Column3],Table2[Column2])</f>
        <v>1</v>
      </c>
      <c r="M95" s="1">
        <f>_xll.XLOOKUP(E95,Table3[Column3],Table3[Column2])</f>
        <v>2</v>
      </c>
      <c r="N95" s="1">
        <f>_xll.XLOOKUP(F95,Table4[Column3],Table4[Column2])</f>
        <v>2</v>
      </c>
      <c r="O95" s="1">
        <f>_xll.XLOOKUP(G95,Table5[Column3],Table5[Column2])</f>
        <v>2</v>
      </c>
    </row>
    <row r="96" spans="1:15" ht="14.5" customHeight="1" thickBot="1">
      <c r="A96" s="3">
        <v>45497.760405092595</v>
      </c>
      <c r="B96" s="3"/>
      <c r="C96" s="1" t="s">
        <v>8</v>
      </c>
      <c r="D96" s="1" t="s">
        <v>9</v>
      </c>
      <c r="E96" s="1" t="s">
        <v>15</v>
      </c>
      <c r="F96" s="1" t="s">
        <v>22</v>
      </c>
      <c r="G96" s="1" t="s">
        <v>12</v>
      </c>
      <c r="H96" s="1" t="s">
        <v>116</v>
      </c>
      <c r="I96" s="1"/>
      <c r="J96" s="4">
        <f t="shared" si="1"/>
        <v>7</v>
      </c>
      <c r="K96" s="1">
        <f>_xll.XLOOKUP(C96,Table1[Column3],Table1[Column2])</f>
        <v>2</v>
      </c>
      <c r="L96" s="1">
        <f>_xll.XLOOKUP(D96,Table2[Column3],Table2[Column2])</f>
        <v>2</v>
      </c>
      <c r="M96" s="1">
        <f>_xll.XLOOKUP(E96,Table3[Column3],Table3[Column2])</f>
        <v>1</v>
      </c>
      <c r="N96" s="1">
        <f>_xll.XLOOKUP(F96,Table4[Column3],Table4[Column2])</f>
        <v>0</v>
      </c>
      <c r="O96" s="1">
        <f>_xll.XLOOKUP(G96,Table5[Column3],Table5[Column2])</f>
        <v>2</v>
      </c>
    </row>
    <row r="97" spans="1:15" ht="14.5" customHeight="1" thickBot="1">
      <c r="A97" s="3">
        <v>45497.803541666668</v>
      </c>
      <c r="B97" s="3"/>
      <c r="C97" s="1" t="s">
        <v>8</v>
      </c>
      <c r="D97" s="1" t="s">
        <v>27</v>
      </c>
      <c r="E97" s="1" t="s">
        <v>10</v>
      </c>
      <c r="F97" s="1" t="s">
        <v>22</v>
      </c>
      <c r="G97" s="1" t="s">
        <v>12</v>
      </c>
      <c r="H97" s="1" t="s">
        <v>117</v>
      </c>
      <c r="I97" s="1"/>
      <c r="J97" s="4">
        <f t="shared" si="1"/>
        <v>7</v>
      </c>
      <c r="K97" s="1">
        <f>_xll.XLOOKUP(C97,Table1[Column3],Table1[Column2])</f>
        <v>2</v>
      </c>
      <c r="L97" s="1">
        <f>_xll.XLOOKUP(D97,Table2[Column3],Table2[Column2])</f>
        <v>1</v>
      </c>
      <c r="M97" s="1">
        <f>_xll.XLOOKUP(E97,Table3[Column3],Table3[Column2])</f>
        <v>2</v>
      </c>
      <c r="N97" s="1">
        <f>_xll.XLOOKUP(F97,Table4[Column3],Table4[Column2])</f>
        <v>0</v>
      </c>
      <c r="O97" s="1">
        <f>_xll.XLOOKUP(G97,Table5[Column3],Table5[Column2])</f>
        <v>2</v>
      </c>
    </row>
    <row r="98" spans="1:15" ht="14.5" customHeight="1" thickBot="1">
      <c r="A98" s="3">
        <v>45498.45412037037</v>
      </c>
      <c r="B98" s="3"/>
      <c r="C98" s="1" t="s">
        <v>14</v>
      </c>
      <c r="D98" s="1" t="s">
        <v>9</v>
      </c>
      <c r="E98" s="1" t="s">
        <v>15</v>
      </c>
      <c r="F98" s="1" t="s">
        <v>22</v>
      </c>
      <c r="G98" s="1" t="s">
        <v>12</v>
      </c>
      <c r="H98" s="1" t="s">
        <v>118</v>
      </c>
      <c r="I98" s="1"/>
      <c r="J98" s="4">
        <f t="shared" si="1"/>
        <v>6</v>
      </c>
      <c r="K98" s="1">
        <f>_xll.XLOOKUP(C98,Table1[Column3],Table1[Column2])</f>
        <v>1</v>
      </c>
      <c r="L98" s="1">
        <f>_xll.XLOOKUP(D98,Table2[Column3],Table2[Column2])</f>
        <v>2</v>
      </c>
      <c r="M98" s="1">
        <f>_xll.XLOOKUP(E98,Table3[Column3],Table3[Column2])</f>
        <v>1</v>
      </c>
      <c r="N98" s="1">
        <f>_xll.XLOOKUP(F98,Table4[Column3],Table4[Column2])</f>
        <v>0</v>
      </c>
      <c r="O98" s="1">
        <f>_xll.XLOOKUP(G98,Table5[Column3],Table5[Column2])</f>
        <v>2</v>
      </c>
    </row>
    <row r="99" spans="1:15" ht="14.5" customHeight="1" thickBot="1">
      <c r="A99" s="3">
        <v>45498.454513888886</v>
      </c>
      <c r="B99" s="3"/>
      <c r="C99" s="1" t="s">
        <v>14</v>
      </c>
      <c r="D99" s="1" t="s">
        <v>9</v>
      </c>
      <c r="E99" s="1" t="s">
        <v>10</v>
      </c>
      <c r="F99" s="1" t="s">
        <v>11</v>
      </c>
      <c r="G99" s="1" t="s">
        <v>12</v>
      </c>
      <c r="H99" s="1" t="s">
        <v>119</v>
      </c>
      <c r="I99" s="1"/>
      <c r="J99" s="4">
        <f t="shared" si="1"/>
        <v>9</v>
      </c>
      <c r="K99" s="1">
        <f>_xll.XLOOKUP(C99,Table1[Column3],Table1[Column2])</f>
        <v>1</v>
      </c>
      <c r="L99" s="1">
        <f>_xll.XLOOKUP(D99,Table2[Column3],Table2[Column2])</f>
        <v>2</v>
      </c>
      <c r="M99" s="1">
        <f>_xll.XLOOKUP(E99,Table3[Column3],Table3[Column2])</f>
        <v>2</v>
      </c>
      <c r="N99" s="1">
        <f>_xll.XLOOKUP(F99,Table4[Column3],Table4[Column2])</f>
        <v>2</v>
      </c>
      <c r="O99" s="1">
        <f>_xll.XLOOKUP(G99,Table5[Column3],Table5[Column2])</f>
        <v>2</v>
      </c>
    </row>
    <row r="100" spans="1:15" ht="14.5" customHeight="1" thickBot="1">
      <c r="A100" s="3">
        <v>45498.455717592595</v>
      </c>
      <c r="B100" s="3"/>
      <c r="C100" s="1" t="s">
        <v>8</v>
      </c>
      <c r="D100" s="1" t="s">
        <v>9</v>
      </c>
      <c r="E100" s="1" t="s">
        <v>15</v>
      </c>
      <c r="F100" s="1" t="s">
        <v>11</v>
      </c>
      <c r="G100" s="1" t="s">
        <v>12</v>
      </c>
      <c r="H100" s="1" t="s">
        <v>120</v>
      </c>
      <c r="I100" s="1"/>
      <c r="J100" s="4">
        <f t="shared" si="1"/>
        <v>9</v>
      </c>
      <c r="K100" s="1">
        <f>_xll.XLOOKUP(C100,Table1[Column3],Table1[Column2])</f>
        <v>2</v>
      </c>
      <c r="L100" s="1">
        <f>_xll.XLOOKUP(D100,Table2[Column3],Table2[Column2])</f>
        <v>2</v>
      </c>
      <c r="M100" s="1">
        <f>_xll.XLOOKUP(E100,Table3[Column3],Table3[Column2])</f>
        <v>1</v>
      </c>
      <c r="N100" s="1">
        <f>_xll.XLOOKUP(F100,Table4[Column3],Table4[Column2])</f>
        <v>2</v>
      </c>
      <c r="O100" s="1">
        <f>_xll.XLOOKUP(G100,Table5[Column3],Table5[Column2])</f>
        <v>2</v>
      </c>
    </row>
    <row r="101" spans="1:15" ht="14.5" customHeight="1" thickBot="1">
      <c r="A101" s="3">
        <v>45498.456122685187</v>
      </c>
      <c r="B101" s="3"/>
      <c r="C101" s="1" t="s">
        <v>8</v>
      </c>
      <c r="D101" s="1" t="s">
        <v>9</v>
      </c>
      <c r="E101" s="1" t="s">
        <v>35</v>
      </c>
      <c r="F101" s="1" t="s">
        <v>11</v>
      </c>
      <c r="G101" s="1" t="s">
        <v>12</v>
      </c>
      <c r="H101" s="1" t="s">
        <v>121</v>
      </c>
      <c r="I101" s="1"/>
      <c r="J101" s="4">
        <f t="shared" si="1"/>
        <v>8</v>
      </c>
      <c r="K101" s="1">
        <f>_xll.XLOOKUP(C101,Table1[Column3],Table1[Column2])</f>
        <v>2</v>
      </c>
      <c r="L101" s="1">
        <f>_xll.XLOOKUP(D101,Table2[Column3],Table2[Column2])</f>
        <v>2</v>
      </c>
      <c r="M101" s="1">
        <f>_xll.XLOOKUP(E101,Table3[Column3],Table3[Column2])</f>
        <v>0</v>
      </c>
      <c r="N101" s="1">
        <f>_xll.XLOOKUP(F101,Table4[Column3],Table4[Column2])</f>
        <v>2</v>
      </c>
      <c r="O101" s="1">
        <f>_xll.XLOOKUP(G101,Table5[Column3],Table5[Column2])</f>
        <v>2</v>
      </c>
    </row>
    <row r="102" spans="1:15" ht="14.5" customHeight="1" thickBot="1">
      <c r="A102" s="3">
        <v>45498.460451388892</v>
      </c>
      <c r="B102" s="3"/>
      <c r="C102" s="1" t="s">
        <v>14</v>
      </c>
      <c r="D102" s="1" t="s">
        <v>9</v>
      </c>
      <c r="E102" s="1" t="s">
        <v>15</v>
      </c>
      <c r="F102" s="1" t="s">
        <v>11</v>
      </c>
      <c r="G102" s="1" t="s">
        <v>12</v>
      </c>
      <c r="H102" s="1" t="s">
        <v>122</v>
      </c>
      <c r="I102" s="1"/>
      <c r="J102" s="4">
        <f t="shared" si="1"/>
        <v>8</v>
      </c>
      <c r="K102" s="1">
        <f>_xll.XLOOKUP(C102,Table1[Column3],Table1[Column2])</f>
        <v>1</v>
      </c>
      <c r="L102" s="1">
        <f>_xll.XLOOKUP(D102,Table2[Column3],Table2[Column2])</f>
        <v>2</v>
      </c>
      <c r="M102" s="1">
        <f>_xll.XLOOKUP(E102,Table3[Column3],Table3[Column2])</f>
        <v>1</v>
      </c>
      <c r="N102" s="1">
        <f>_xll.XLOOKUP(F102,Table4[Column3],Table4[Column2])</f>
        <v>2</v>
      </c>
      <c r="O102" s="1">
        <f>_xll.XLOOKUP(G102,Table5[Column3],Table5[Column2])</f>
        <v>2</v>
      </c>
    </row>
    <row r="103" spans="1:15" ht="14.5" customHeight="1" thickBot="1">
      <c r="A103" s="3">
        <v>45498.462083333332</v>
      </c>
      <c r="B103" s="3"/>
      <c r="C103" s="1" t="s">
        <v>14</v>
      </c>
      <c r="D103" s="1" t="s">
        <v>9</v>
      </c>
      <c r="E103" s="1" t="s">
        <v>15</v>
      </c>
      <c r="F103" s="1" t="s">
        <v>11</v>
      </c>
      <c r="G103" s="1" t="s">
        <v>12</v>
      </c>
      <c r="H103" s="1" t="s">
        <v>123</v>
      </c>
      <c r="I103" s="1"/>
      <c r="J103" s="4">
        <f t="shared" si="1"/>
        <v>8</v>
      </c>
      <c r="K103" s="1">
        <f>_xll.XLOOKUP(C103,Table1[Column3],Table1[Column2])</f>
        <v>1</v>
      </c>
      <c r="L103" s="1">
        <f>_xll.XLOOKUP(D103,Table2[Column3],Table2[Column2])</f>
        <v>2</v>
      </c>
      <c r="M103" s="1">
        <f>_xll.XLOOKUP(E103,Table3[Column3],Table3[Column2])</f>
        <v>1</v>
      </c>
      <c r="N103" s="1">
        <f>_xll.XLOOKUP(F103,Table4[Column3],Table4[Column2])</f>
        <v>2</v>
      </c>
      <c r="O103" s="1">
        <f>_xll.XLOOKUP(G103,Table5[Column3],Table5[Column2])</f>
        <v>2</v>
      </c>
    </row>
    <row r="104" spans="1:15" ht="14.5" customHeight="1" thickBot="1">
      <c r="A104" s="3">
        <v>45498.464837962965</v>
      </c>
      <c r="B104" s="3"/>
      <c r="C104" s="1" t="s">
        <v>8</v>
      </c>
      <c r="D104" s="1" t="s">
        <v>9</v>
      </c>
      <c r="E104" s="1" t="s">
        <v>15</v>
      </c>
      <c r="F104" s="1" t="s">
        <v>11</v>
      </c>
      <c r="G104" s="1" t="s">
        <v>12</v>
      </c>
      <c r="H104" s="1" t="s">
        <v>124</v>
      </c>
      <c r="I104" s="1"/>
      <c r="J104" s="4">
        <f t="shared" si="1"/>
        <v>9</v>
      </c>
      <c r="K104" s="1">
        <f>_xll.XLOOKUP(C104,Table1[Column3],Table1[Column2])</f>
        <v>2</v>
      </c>
      <c r="L104" s="1">
        <f>_xll.XLOOKUP(D104,Table2[Column3],Table2[Column2])</f>
        <v>2</v>
      </c>
      <c r="M104" s="1">
        <f>_xll.XLOOKUP(E104,Table3[Column3],Table3[Column2])</f>
        <v>1</v>
      </c>
      <c r="N104" s="1">
        <f>_xll.XLOOKUP(F104,Table4[Column3],Table4[Column2])</f>
        <v>2</v>
      </c>
      <c r="O104" s="1">
        <f>_xll.XLOOKUP(G104,Table5[Column3],Table5[Column2])</f>
        <v>2</v>
      </c>
    </row>
    <row r="105" spans="1:15" ht="14.5" customHeight="1" thickBot="1">
      <c r="A105" s="3">
        <v>45498.47320601852</v>
      </c>
      <c r="B105" s="3"/>
      <c r="C105" s="1" t="s">
        <v>14</v>
      </c>
      <c r="D105" s="1" t="s">
        <v>9</v>
      </c>
      <c r="E105" s="1" t="s">
        <v>15</v>
      </c>
      <c r="F105" s="1" t="s">
        <v>11</v>
      </c>
      <c r="G105" s="1" t="s">
        <v>19</v>
      </c>
      <c r="H105" s="1" t="s">
        <v>125</v>
      </c>
      <c r="I105" s="1"/>
      <c r="J105" s="4">
        <f t="shared" si="1"/>
        <v>7</v>
      </c>
      <c r="K105" s="1">
        <f>_xll.XLOOKUP(C105,Table1[Column3],Table1[Column2])</f>
        <v>1</v>
      </c>
      <c r="L105" s="1">
        <f>_xll.XLOOKUP(D105,Table2[Column3],Table2[Column2])</f>
        <v>2</v>
      </c>
      <c r="M105" s="1">
        <f>_xll.XLOOKUP(E105,Table3[Column3],Table3[Column2])</f>
        <v>1</v>
      </c>
      <c r="N105" s="1">
        <f>_xll.XLOOKUP(F105,Table4[Column3],Table4[Column2])</f>
        <v>2</v>
      </c>
      <c r="O105" s="1">
        <f>_xll.XLOOKUP(G105,Table5[Column3],Table5[Column2])</f>
        <v>1</v>
      </c>
    </row>
    <row r="106" spans="1:15" ht="14.5" customHeight="1" thickBot="1">
      <c r="A106" s="3">
        <v>45498.480856481481</v>
      </c>
      <c r="B106" s="3"/>
      <c r="C106" s="1" t="s">
        <v>14</v>
      </c>
      <c r="D106" s="1" t="s">
        <v>9</v>
      </c>
      <c r="E106" s="1" t="s">
        <v>10</v>
      </c>
      <c r="F106" s="1" t="s">
        <v>11</v>
      </c>
      <c r="G106" s="1" t="s">
        <v>19</v>
      </c>
      <c r="H106" s="5" t="s">
        <v>126</v>
      </c>
      <c r="I106" s="1"/>
      <c r="J106" s="4">
        <f t="shared" si="1"/>
        <v>8</v>
      </c>
      <c r="K106" s="1">
        <f>_xll.XLOOKUP(C106,Table1[Column3],Table1[Column2])</f>
        <v>1</v>
      </c>
      <c r="L106" s="1">
        <f>_xll.XLOOKUP(D106,Table2[Column3],Table2[Column2])</f>
        <v>2</v>
      </c>
      <c r="M106" s="1">
        <f>_xll.XLOOKUP(E106,Table3[Column3],Table3[Column2])</f>
        <v>2</v>
      </c>
      <c r="N106" s="1">
        <f>_xll.XLOOKUP(F106,Table4[Column3],Table4[Column2])</f>
        <v>2</v>
      </c>
      <c r="O106" s="1">
        <f>_xll.XLOOKUP(G106,Table5[Column3],Table5[Column2])</f>
        <v>1</v>
      </c>
    </row>
    <row r="107" spans="1:15" ht="14.5" customHeight="1" thickBot="1">
      <c r="A107" s="3">
        <v>45498.481354166666</v>
      </c>
      <c r="B107" s="3"/>
      <c r="C107" s="1" t="s">
        <v>14</v>
      </c>
      <c r="D107" s="1" t="s">
        <v>9</v>
      </c>
      <c r="E107" s="1" t="s">
        <v>15</v>
      </c>
      <c r="F107" s="1" t="s">
        <v>11</v>
      </c>
      <c r="G107" s="1" t="s">
        <v>19</v>
      </c>
      <c r="H107" s="1" t="s">
        <v>127</v>
      </c>
      <c r="I107" s="1"/>
      <c r="J107" s="4">
        <f t="shared" si="1"/>
        <v>7</v>
      </c>
      <c r="K107" s="1">
        <f>_xll.XLOOKUP(C107,Table1[Column3],Table1[Column2])</f>
        <v>1</v>
      </c>
      <c r="L107" s="1">
        <f>_xll.XLOOKUP(D107,Table2[Column3],Table2[Column2])</f>
        <v>2</v>
      </c>
      <c r="M107" s="1">
        <f>_xll.XLOOKUP(E107,Table3[Column3],Table3[Column2])</f>
        <v>1</v>
      </c>
      <c r="N107" s="1">
        <f>_xll.XLOOKUP(F107,Table4[Column3],Table4[Column2])</f>
        <v>2</v>
      </c>
      <c r="O107" s="1">
        <f>_xll.XLOOKUP(G107,Table5[Column3],Table5[Column2])</f>
        <v>1</v>
      </c>
    </row>
    <row r="108" spans="1:15" ht="14.5" customHeight="1" thickBot="1">
      <c r="A108" s="3">
        <v>45498.496898148151</v>
      </c>
      <c r="B108" s="3"/>
      <c r="C108" s="1" t="s">
        <v>14</v>
      </c>
      <c r="D108" s="1" t="s">
        <v>9</v>
      </c>
      <c r="E108" s="1" t="s">
        <v>10</v>
      </c>
      <c r="F108" s="1" t="s">
        <v>11</v>
      </c>
      <c r="G108" s="1" t="s">
        <v>12</v>
      </c>
      <c r="H108" s="1" t="s">
        <v>128</v>
      </c>
      <c r="I108" s="1"/>
      <c r="J108" s="4">
        <f t="shared" si="1"/>
        <v>9</v>
      </c>
      <c r="K108" s="1">
        <f>_xll.XLOOKUP(C108,Table1[Column3],Table1[Column2])</f>
        <v>1</v>
      </c>
      <c r="L108" s="1">
        <f>_xll.XLOOKUP(D108,Table2[Column3],Table2[Column2])</f>
        <v>2</v>
      </c>
      <c r="M108" s="1">
        <f>_xll.XLOOKUP(E108,Table3[Column3],Table3[Column2])</f>
        <v>2</v>
      </c>
      <c r="N108" s="1">
        <f>_xll.XLOOKUP(F108,Table4[Column3],Table4[Column2])</f>
        <v>2</v>
      </c>
      <c r="O108" s="1">
        <f>_xll.XLOOKUP(G108,Table5[Column3],Table5[Column2])</f>
        <v>2</v>
      </c>
    </row>
    <row r="109" spans="1:15" ht="14.5" customHeight="1" thickBot="1">
      <c r="A109" s="3">
        <v>45498.503240740742</v>
      </c>
      <c r="B109" s="3"/>
      <c r="C109" s="1" t="s">
        <v>8</v>
      </c>
      <c r="D109" s="1" t="s">
        <v>9</v>
      </c>
      <c r="E109" s="1" t="s">
        <v>15</v>
      </c>
      <c r="F109" s="1" t="s">
        <v>22</v>
      </c>
      <c r="G109" s="1" t="s">
        <v>19</v>
      </c>
      <c r="H109" s="1" t="s">
        <v>129</v>
      </c>
      <c r="I109" s="1"/>
      <c r="J109" s="4">
        <f t="shared" si="1"/>
        <v>6</v>
      </c>
      <c r="K109" s="1">
        <f>_xll.XLOOKUP(C109,Table1[Column3],Table1[Column2])</f>
        <v>2</v>
      </c>
      <c r="L109" s="1">
        <f>_xll.XLOOKUP(D109,Table2[Column3],Table2[Column2])</f>
        <v>2</v>
      </c>
      <c r="M109" s="1">
        <f>_xll.XLOOKUP(E109,Table3[Column3],Table3[Column2])</f>
        <v>1</v>
      </c>
      <c r="N109" s="1">
        <f>_xll.XLOOKUP(F109,Table4[Column3],Table4[Column2])</f>
        <v>0</v>
      </c>
      <c r="O109" s="1">
        <f>_xll.XLOOKUP(G109,Table5[Column3],Table5[Column2])</f>
        <v>1</v>
      </c>
    </row>
    <row r="110" spans="1:15" ht="14.5" customHeight="1" thickBot="1">
      <c r="A110" s="3">
        <v>45498.522337962961</v>
      </c>
      <c r="B110" s="3"/>
      <c r="C110" s="1" t="s">
        <v>14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130</v>
      </c>
      <c r="I110" s="1"/>
      <c r="J110" s="4">
        <f t="shared" si="1"/>
        <v>9</v>
      </c>
      <c r="K110" s="1">
        <f>_xll.XLOOKUP(C110,Table1[Column3],Table1[Column2])</f>
        <v>1</v>
      </c>
      <c r="L110" s="1">
        <f>_xll.XLOOKUP(D110,Table2[Column3],Table2[Column2])</f>
        <v>2</v>
      </c>
      <c r="M110" s="1">
        <f>_xll.XLOOKUP(E110,Table3[Column3],Table3[Column2])</f>
        <v>2</v>
      </c>
      <c r="N110" s="1">
        <f>_xll.XLOOKUP(F110,Table4[Column3],Table4[Column2])</f>
        <v>2</v>
      </c>
      <c r="O110" s="1">
        <f>_xll.XLOOKUP(G110,Table5[Column3],Table5[Column2])</f>
        <v>2</v>
      </c>
    </row>
    <row r="111" spans="1:15" ht="14.5" customHeight="1" thickBot="1">
      <c r="A111" s="3">
        <v>45498.526296296295</v>
      </c>
      <c r="B111" s="3"/>
      <c r="C111" s="1" t="s">
        <v>14</v>
      </c>
      <c r="D111" s="1" t="s">
        <v>9</v>
      </c>
      <c r="E111" s="1" t="s">
        <v>15</v>
      </c>
      <c r="F111" s="1" t="s">
        <v>11</v>
      </c>
      <c r="G111" s="1" t="s">
        <v>19</v>
      </c>
      <c r="H111" s="1" t="s">
        <v>131</v>
      </c>
      <c r="I111" s="1"/>
      <c r="J111" s="4">
        <f t="shared" si="1"/>
        <v>7</v>
      </c>
      <c r="K111" s="1">
        <f>_xll.XLOOKUP(C111,Table1[Column3],Table1[Column2])</f>
        <v>1</v>
      </c>
      <c r="L111" s="1">
        <f>_xll.XLOOKUP(D111,Table2[Column3],Table2[Column2])</f>
        <v>2</v>
      </c>
      <c r="M111" s="1">
        <f>_xll.XLOOKUP(E111,Table3[Column3],Table3[Column2])</f>
        <v>1</v>
      </c>
      <c r="N111" s="1">
        <f>_xll.XLOOKUP(F111,Table4[Column3],Table4[Column2])</f>
        <v>2</v>
      </c>
      <c r="O111" s="1">
        <f>_xll.XLOOKUP(G111,Table5[Column3],Table5[Column2])</f>
        <v>1</v>
      </c>
    </row>
    <row r="112" spans="1:15" ht="14.5" customHeight="1" thickBot="1">
      <c r="A112" s="3">
        <v>45498.617256944446</v>
      </c>
      <c r="B112" s="3"/>
      <c r="C112" s="1" t="s">
        <v>8</v>
      </c>
      <c r="D112" s="1" t="s">
        <v>9</v>
      </c>
      <c r="E112" s="1" t="s">
        <v>15</v>
      </c>
      <c r="F112" s="1" t="s">
        <v>22</v>
      </c>
      <c r="G112" s="1" t="s">
        <v>12</v>
      </c>
      <c r="H112" s="1" t="s">
        <v>132</v>
      </c>
      <c r="I112" s="1"/>
      <c r="J112" s="4">
        <f t="shared" si="1"/>
        <v>7</v>
      </c>
      <c r="K112" s="1">
        <f>_xll.XLOOKUP(C112,Table1[Column3],Table1[Column2])</f>
        <v>2</v>
      </c>
      <c r="L112" s="1">
        <f>_xll.XLOOKUP(D112,Table2[Column3],Table2[Column2])</f>
        <v>2</v>
      </c>
      <c r="M112" s="1">
        <f>_xll.XLOOKUP(E112,Table3[Column3],Table3[Column2])</f>
        <v>1</v>
      </c>
      <c r="N112" s="1">
        <f>_xll.XLOOKUP(F112,Table4[Column3],Table4[Column2])</f>
        <v>0</v>
      </c>
      <c r="O112" s="1">
        <f>_xll.XLOOKUP(G112,Table5[Column3],Table5[Column2])</f>
        <v>2</v>
      </c>
    </row>
    <row r="113" spans="1:15" ht="14.5" customHeight="1" thickBot="1">
      <c r="A113" s="3">
        <v>45498.785497685189</v>
      </c>
      <c r="B113" s="3"/>
      <c r="C113" s="1" t="s">
        <v>14</v>
      </c>
      <c r="D113" s="1" t="s">
        <v>9</v>
      </c>
      <c r="E113" s="1" t="s">
        <v>10</v>
      </c>
      <c r="F113" s="1" t="s">
        <v>22</v>
      </c>
      <c r="G113" s="1" t="s">
        <v>12</v>
      </c>
      <c r="H113" s="1" t="s">
        <v>133</v>
      </c>
      <c r="I113" s="1"/>
      <c r="J113" s="4">
        <f t="shared" si="1"/>
        <v>7</v>
      </c>
      <c r="K113" s="1">
        <f>_xll.XLOOKUP(C113,Table1[Column3],Table1[Column2])</f>
        <v>1</v>
      </c>
      <c r="L113" s="1">
        <f>_xll.XLOOKUP(D113,Table2[Column3],Table2[Column2])</f>
        <v>2</v>
      </c>
      <c r="M113" s="1">
        <f>_xll.XLOOKUP(E113,Table3[Column3],Table3[Column2])</f>
        <v>2</v>
      </c>
      <c r="N113" s="1">
        <f>_xll.XLOOKUP(F113,Table4[Column3],Table4[Column2])</f>
        <v>0</v>
      </c>
      <c r="O113" s="1">
        <f>_xll.XLOOKUP(G113,Table5[Column3],Table5[Column2])</f>
        <v>2</v>
      </c>
    </row>
    <row r="114" spans="1:15" ht="14.5" customHeight="1" thickBot="1">
      <c r="A114" s="3">
        <v>45498.807106481479</v>
      </c>
      <c r="B114" s="3"/>
      <c r="C114" s="1" t="s">
        <v>14</v>
      </c>
      <c r="D114" s="1" t="s">
        <v>27</v>
      </c>
      <c r="E114" s="1" t="s">
        <v>35</v>
      </c>
      <c r="F114" s="1" t="s">
        <v>11</v>
      </c>
      <c r="G114" s="1" t="s">
        <v>134</v>
      </c>
      <c r="H114" s="1" t="s">
        <v>135</v>
      </c>
      <c r="I114" s="1"/>
      <c r="J114" s="4">
        <f t="shared" si="1"/>
        <v>3</v>
      </c>
      <c r="K114" s="1">
        <f>_xll.XLOOKUP(C114,Table1[Column3],Table1[Column2])</f>
        <v>1</v>
      </c>
      <c r="L114" s="1">
        <f>_xll.XLOOKUP(D114,Table2[Column3],Table2[Column2])</f>
        <v>1</v>
      </c>
      <c r="M114" s="1">
        <f>_xll.XLOOKUP(E114,Table3[Column3],Table3[Column2])</f>
        <v>0</v>
      </c>
      <c r="N114" s="1">
        <f>_xll.XLOOKUP(F114,Table4[Column3],Table4[Column2])</f>
        <v>2</v>
      </c>
      <c r="O114" s="1">
        <f>_xll.XLOOKUP(G114,Table5[Column3],Table5[Column2])</f>
        <v>-1</v>
      </c>
    </row>
    <row r="115" spans="1:15" ht="14.5" customHeight="1" thickBot="1">
      <c r="A115" s="3">
        <v>45499.376006944447</v>
      </c>
      <c r="B115" s="3"/>
      <c r="C115" s="1" t="s">
        <v>8</v>
      </c>
      <c r="D115" s="1" t="s">
        <v>9</v>
      </c>
      <c r="E115" s="1" t="s">
        <v>15</v>
      </c>
      <c r="F115" s="1" t="s">
        <v>22</v>
      </c>
      <c r="G115" s="1" t="s">
        <v>12</v>
      </c>
      <c r="H115" s="1" t="s">
        <v>136</v>
      </c>
      <c r="I115" s="1"/>
      <c r="J115" s="4">
        <f t="shared" si="1"/>
        <v>7</v>
      </c>
      <c r="K115" s="1">
        <f>_xll.XLOOKUP(C115,Table1[Column3],Table1[Column2])</f>
        <v>2</v>
      </c>
      <c r="L115" s="1">
        <f>_xll.XLOOKUP(D115,Table2[Column3],Table2[Column2])</f>
        <v>2</v>
      </c>
      <c r="M115" s="1">
        <f>_xll.XLOOKUP(E115,Table3[Column3],Table3[Column2])</f>
        <v>1</v>
      </c>
      <c r="N115" s="1">
        <f>_xll.XLOOKUP(F115,Table4[Column3],Table4[Column2])</f>
        <v>0</v>
      </c>
      <c r="O115" s="1">
        <f>_xll.XLOOKUP(G115,Table5[Column3],Table5[Column2])</f>
        <v>2</v>
      </c>
    </row>
    <row r="116" spans="1:15" ht="14.5" customHeight="1" thickBot="1">
      <c r="A116" s="3">
        <v>45499.408668981479</v>
      </c>
      <c r="B116" s="3"/>
      <c r="C116" s="1" t="s">
        <v>14</v>
      </c>
      <c r="D116" s="1" t="s">
        <v>9</v>
      </c>
      <c r="E116" s="1" t="s">
        <v>15</v>
      </c>
      <c r="F116" s="1" t="s">
        <v>47</v>
      </c>
      <c r="G116" s="1" t="s">
        <v>19</v>
      </c>
      <c r="H116" s="1" t="s">
        <v>137</v>
      </c>
      <c r="I116" s="1"/>
      <c r="J116" s="4">
        <f t="shared" si="1"/>
        <v>6</v>
      </c>
      <c r="K116" s="1">
        <f>_xll.XLOOKUP(C116,Table1[Column3],Table1[Column2])</f>
        <v>1</v>
      </c>
      <c r="L116" s="1">
        <f>_xll.XLOOKUP(D116,Table2[Column3],Table2[Column2])</f>
        <v>2</v>
      </c>
      <c r="M116" s="1">
        <f>_xll.XLOOKUP(E116,Table3[Column3],Table3[Column2])</f>
        <v>1</v>
      </c>
      <c r="N116" s="1">
        <f>_xll.XLOOKUP(F116,Table4[Column3],Table4[Column2])</f>
        <v>1</v>
      </c>
      <c r="O116" s="1">
        <f>_xll.XLOOKUP(G116,Table5[Column3],Table5[Column2])</f>
        <v>1</v>
      </c>
    </row>
    <row r="117" spans="1:15" ht="14.5" customHeight="1" thickBot="1">
      <c r="A117" s="3">
        <v>45499.420277777775</v>
      </c>
      <c r="B117" s="3"/>
      <c r="C117" s="1" t="s">
        <v>8</v>
      </c>
      <c r="D117" s="1" t="s">
        <v>9</v>
      </c>
      <c r="E117" s="1" t="s">
        <v>15</v>
      </c>
      <c r="F117" s="1" t="s">
        <v>22</v>
      </c>
      <c r="G117" s="1" t="s">
        <v>12</v>
      </c>
      <c r="H117" s="1" t="s">
        <v>138</v>
      </c>
      <c r="I117" s="1"/>
      <c r="J117" s="4">
        <f t="shared" si="1"/>
        <v>7</v>
      </c>
      <c r="K117" s="1">
        <f>_xll.XLOOKUP(C117,Table1[Column3],Table1[Column2])</f>
        <v>2</v>
      </c>
      <c r="L117" s="1">
        <f>_xll.XLOOKUP(D117,Table2[Column3],Table2[Column2])</f>
        <v>2</v>
      </c>
      <c r="M117" s="1">
        <f>_xll.XLOOKUP(E117,Table3[Column3],Table3[Column2])</f>
        <v>1</v>
      </c>
      <c r="N117" s="1">
        <f>_xll.XLOOKUP(F117,Table4[Column3],Table4[Column2])</f>
        <v>0</v>
      </c>
      <c r="O117" s="1">
        <f>_xll.XLOOKUP(G117,Table5[Column3],Table5[Column2])</f>
        <v>2</v>
      </c>
    </row>
    <row r="118" spans="1:15" ht="14.5" customHeight="1" thickBot="1">
      <c r="A118" s="3">
        <v>45499.473090277781</v>
      </c>
      <c r="B118" s="3"/>
      <c r="C118" s="1" t="s">
        <v>14</v>
      </c>
      <c r="D118" s="1" t="s">
        <v>9</v>
      </c>
      <c r="E118" s="1" t="s">
        <v>15</v>
      </c>
      <c r="F118" s="1" t="s">
        <v>22</v>
      </c>
      <c r="G118" s="1" t="s">
        <v>19</v>
      </c>
      <c r="H118" s="1" t="s">
        <v>139</v>
      </c>
      <c r="I118" s="1"/>
      <c r="J118" s="4">
        <f t="shared" si="1"/>
        <v>5</v>
      </c>
      <c r="K118" s="1">
        <f>_xll.XLOOKUP(C118,Table1[Column3],Table1[Column2])</f>
        <v>1</v>
      </c>
      <c r="L118" s="1">
        <f>_xll.XLOOKUP(D118,Table2[Column3],Table2[Column2])</f>
        <v>2</v>
      </c>
      <c r="M118" s="1">
        <f>_xll.XLOOKUP(E118,Table3[Column3],Table3[Column2])</f>
        <v>1</v>
      </c>
      <c r="N118" s="1">
        <f>_xll.XLOOKUP(F118,Table4[Column3],Table4[Column2])</f>
        <v>0</v>
      </c>
      <c r="O118" s="1">
        <f>_xll.XLOOKUP(G118,Table5[Column3],Table5[Column2])</f>
        <v>1</v>
      </c>
    </row>
    <row r="119" spans="1:15" ht="14.5" customHeight="1" thickBot="1">
      <c r="A119" s="3">
        <v>45499.486122685186</v>
      </c>
      <c r="B119" s="3"/>
      <c r="C119" s="1" t="s">
        <v>14</v>
      </c>
      <c r="D119" s="1" t="s">
        <v>9</v>
      </c>
      <c r="E119" s="1" t="s">
        <v>15</v>
      </c>
      <c r="F119" s="1" t="s">
        <v>11</v>
      </c>
      <c r="G119" s="1" t="s">
        <v>19</v>
      </c>
      <c r="H119" s="1" t="s">
        <v>140</v>
      </c>
      <c r="I119" s="1"/>
      <c r="J119" s="4">
        <f t="shared" si="1"/>
        <v>7</v>
      </c>
      <c r="K119" s="1">
        <f>_xll.XLOOKUP(C119,Table1[Column3],Table1[Column2])</f>
        <v>1</v>
      </c>
      <c r="L119" s="1">
        <f>_xll.XLOOKUP(D119,Table2[Column3],Table2[Column2])</f>
        <v>2</v>
      </c>
      <c r="M119" s="1">
        <f>_xll.XLOOKUP(E119,Table3[Column3],Table3[Column2])</f>
        <v>1</v>
      </c>
      <c r="N119" s="1">
        <f>_xll.XLOOKUP(F119,Table4[Column3],Table4[Column2])</f>
        <v>2</v>
      </c>
      <c r="O119" s="1">
        <f>_xll.XLOOKUP(G119,Table5[Column3],Table5[Column2])</f>
        <v>1</v>
      </c>
    </row>
    <row r="120" spans="1:15" ht="14.5" customHeight="1" thickBot="1">
      <c r="A120" s="3">
        <v>45499.520856481482</v>
      </c>
      <c r="B120" s="3"/>
      <c r="C120" s="1" t="s">
        <v>14</v>
      </c>
      <c r="D120" s="1" t="s">
        <v>27</v>
      </c>
      <c r="E120" s="1" t="s">
        <v>15</v>
      </c>
      <c r="F120" s="1" t="s">
        <v>22</v>
      </c>
      <c r="G120" s="1" t="s">
        <v>12</v>
      </c>
      <c r="H120" s="1" t="s">
        <v>141</v>
      </c>
      <c r="I120" s="1"/>
      <c r="J120" s="4">
        <f t="shared" si="1"/>
        <v>5</v>
      </c>
      <c r="K120" s="1">
        <f>_xll.XLOOKUP(C120,Table1[Column3],Table1[Column2])</f>
        <v>1</v>
      </c>
      <c r="L120" s="1">
        <f>_xll.XLOOKUP(D120,Table2[Column3],Table2[Column2])</f>
        <v>1</v>
      </c>
      <c r="M120" s="1">
        <f>_xll.XLOOKUP(E120,Table3[Column3],Table3[Column2])</f>
        <v>1</v>
      </c>
      <c r="N120" s="1">
        <f>_xll.XLOOKUP(F120,Table4[Column3],Table4[Column2])</f>
        <v>0</v>
      </c>
      <c r="O120" s="1">
        <f>_xll.XLOOKUP(G120,Table5[Column3],Table5[Column2])</f>
        <v>2</v>
      </c>
    </row>
    <row r="121" spans="1:15" ht="14.5" customHeight="1" thickBot="1">
      <c r="A121" s="3">
        <v>45499.585821759261</v>
      </c>
      <c r="B121" s="3"/>
      <c r="C121" s="1" t="s">
        <v>14</v>
      </c>
      <c r="D121" s="1" t="s">
        <v>9</v>
      </c>
      <c r="E121" s="1" t="s">
        <v>15</v>
      </c>
      <c r="F121" s="1" t="s">
        <v>11</v>
      </c>
      <c r="G121" s="1" t="s">
        <v>19</v>
      </c>
      <c r="H121" s="1" t="s">
        <v>142</v>
      </c>
      <c r="I121" s="1"/>
      <c r="J121" s="4">
        <f t="shared" si="1"/>
        <v>7</v>
      </c>
      <c r="K121" s="1">
        <f>_xll.XLOOKUP(C121,Table1[Column3],Table1[Column2])</f>
        <v>1</v>
      </c>
      <c r="L121" s="1">
        <f>_xll.XLOOKUP(D121,Table2[Column3],Table2[Column2])</f>
        <v>2</v>
      </c>
      <c r="M121" s="1">
        <f>_xll.XLOOKUP(E121,Table3[Column3],Table3[Column2])</f>
        <v>1</v>
      </c>
      <c r="N121" s="1">
        <f>_xll.XLOOKUP(F121,Table4[Column3],Table4[Column2])</f>
        <v>2</v>
      </c>
      <c r="O121" s="1">
        <f>_xll.XLOOKUP(G121,Table5[Column3],Table5[Column2])</f>
        <v>1</v>
      </c>
    </row>
    <row r="122" spans="1:15" ht="14.5" customHeight="1" thickBot="1">
      <c r="A122" s="3">
        <v>45499.739699074074</v>
      </c>
      <c r="B122" s="3"/>
      <c r="C122" s="1" t="s">
        <v>8</v>
      </c>
      <c r="D122" s="1" t="s">
        <v>29</v>
      </c>
      <c r="E122" s="1" t="s">
        <v>15</v>
      </c>
      <c r="F122" s="1" t="s">
        <v>47</v>
      </c>
      <c r="G122" s="1" t="s">
        <v>19</v>
      </c>
      <c r="H122" s="1" t="s">
        <v>143</v>
      </c>
      <c r="I122" s="1"/>
      <c r="J122" s="4">
        <f t="shared" si="1"/>
        <v>5</v>
      </c>
      <c r="K122" s="1">
        <f>_xll.XLOOKUP(C122,Table1[Column3],Table1[Column2])</f>
        <v>2</v>
      </c>
      <c r="L122" s="1">
        <f>_xll.XLOOKUP(D122,Table2[Column3],Table2[Column2])</f>
        <v>0</v>
      </c>
      <c r="M122" s="1">
        <f>_xll.XLOOKUP(E122,Table3[Column3],Table3[Column2])</f>
        <v>1</v>
      </c>
      <c r="N122" s="1">
        <f>_xll.XLOOKUP(F122,Table4[Column3],Table4[Column2])</f>
        <v>1</v>
      </c>
      <c r="O122" s="1">
        <f>_xll.XLOOKUP(G122,Table5[Column3],Table5[Column2])</f>
        <v>1</v>
      </c>
    </row>
    <row r="123" spans="1:15" ht="14.5" customHeight="1" thickBot="1">
      <c r="A123" s="3">
        <v>45499.793680555558</v>
      </c>
      <c r="B123" s="3"/>
      <c r="C123" s="1" t="s">
        <v>14</v>
      </c>
      <c r="D123" s="1" t="s">
        <v>27</v>
      </c>
      <c r="E123" s="1" t="s">
        <v>35</v>
      </c>
      <c r="F123" s="1" t="s">
        <v>47</v>
      </c>
      <c r="G123" s="1" t="s">
        <v>12</v>
      </c>
      <c r="H123" s="1" t="s">
        <v>144</v>
      </c>
      <c r="I123" s="1"/>
      <c r="J123" s="4">
        <f t="shared" si="1"/>
        <v>5</v>
      </c>
      <c r="K123" s="1">
        <f>_xll.XLOOKUP(C123,Table1[Column3],Table1[Column2])</f>
        <v>1</v>
      </c>
      <c r="L123" s="1">
        <f>_xll.XLOOKUP(D123,Table2[Column3],Table2[Column2])</f>
        <v>1</v>
      </c>
      <c r="M123" s="1">
        <f>_xll.XLOOKUP(E123,Table3[Column3],Table3[Column2])</f>
        <v>0</v>
      </c>
      <c r="N123" s="1">
        <f>_xll.XLOOKUP(F123,Table4[Column3],Table4[Column2])</f>
        <v>1</v>
      </c>
      <c r="O123" s="1">
        <f>_xll.XLOOKUP(G123,Table5[Column3],Table5[Column2])</f>
        <v>2</v>
      </c>
    </row>
    <row r="124" spans="1:15" ht="14.5" customHeight="1" thickBot="1">
      <c r="A124" s="3">
        <v>45499.843402777777</v>
      </c>
      <c r="B124" s="3"/>
      <c r="C124" s="1" t="s">
        <v>14</v>
      </c>
      <c r="D124" s="1" t="s">
        <v>9</v>
      </c>
      <c r="E124" s="1" t="s">
        <v>15</v>
      </c>
      <c r="F124" s="1" t="s">
        <v>22</v>
      </c>
      <c r="G124" s="1" t="s">
        <v>12</v>
      </c>
      <c r="H124" s="1" t="s">
        <v>145</v>
      </c>
      <c r="I124" s="1"/>
      <c r="J124" s="4">
        <f t="shared" si="1"/>
        <v>6</v>
      </c>
      <c r="K124" s="1">
        <f>_xll.XLOOKUP(C124,Table1[Column3],Table1[Column2])</f>
        <v>1</v>
      </c>
      <c r="L124" s="1">
        <f>_xll.XLOOKUP(D124,Table2[Column3],Table2[Column2])</f>
        <v>2</v>
      </c>
      <c r="M124" s="1">
        <f>_xll.XLOOKUP(E124,Table3[Column3],Table3[Column2])</f>
        <v>1</v>
      </c>
      <c r="N124" s="1">
        <f>_xll.XLOOKUP(F124,Table4[Column3],Table4[Column2])</f>
        <v>0</v>
      </c>
      <c r="O124" s="1">
        <f>_xll.XLOOKUP(G124,Table5[Column3],Table5[Column2])</f>
        <v>2</v>
      </c>
    </row>
    <row r="125" spans="1:15" ht="14.5" customHeight="1" thickBot="1">
      <c r="A125" s="3">
        <v>45500.373680555553</v>
      </c>
      <c r="B125" s="3"/>
      <c r="C125" s="1" t="s">
        <v>14</v>
      </c>
      <c r="D125" s="1" t="s">
        <v>9</v>
      </c>
      <c r="E125" s="1" t="s">
        <v>15</v>
      </c>
      <c r="F125" s="1" t="s">
        <v>11</v>
      </c>
      <c r="G125" s="1" t="s">
        <v>19</v>
      </c>
      <c r="H125" s="1" t="s">
        <v>146</v>
      </c>
      <c r="I125" s="1"/>
      <c r="J125" s="4">
        <f t="shared" si="1"/>
        <v>7</v>
      </c>
      <c r="K125" s="1">
        <f>_xll.XLOOKUP(C125,Table1[Column3],Table1[Column2])</f>
        <v>1</v>
      </c>
      <c r="L125" s="1">
        <f>_xll.XLOOKUP(D125,Table2[Column3],Table2[Column2])</f>
        <v>2</v>
      </c>
      <c r="M125" s="1">
        <f>_xll.XLOOKUP(E125,Table3[Column3],Table3[Column2])</f>
        <v>1</v>
      </c>
      <c r="N125" s="1">
        <f>_xll.XLOOKUP(F125,Table4[Column3],Table4[Column2])</f>
        <v>2</v>
      </c>
      <c r="O125" s="1">
        <f>_xll.XLOOKUP(G125,Table5[Column3],Table5[Column2])</f>
        <v>1</v>
      </c>
    </row>
    <row r="126" spans="1:15" ht="14.5" customHeight="1" thickBot="1">
      <c r="A126" s="3">
        <v>45500.555300925924</v>
      </c>
      <c r="B126" s="3"/>
      <c r="C126" s="1" t="s">
        <v>14</v>
      </c>
      <c r="D126" s="1" t="s">
        <v>27</v>
      </c>
      <c r="E126" s="1" t="s">
        <v>35</v>
      </c>
      <c r="F126" s="1" t="s">
        <v>11</v>
      </c>
      <c r="G126" s="1" t="s">
        <v>12</v>
      </c>
      <c r="H126" s="1" t="s">
        <v>147</v>
      </c>
      <c r="I126" s="1"/>
      <c r="J126" s="4">
        <f t="shared" si="1"/>
        <v>6</v>
      </c>
      <c r="K126" s="1">
        <f>_xll.XLOOKUP(C126,Table1[Column3],Table1[Column2])</f>
        <v>1</v>
      </c>
      <c r="L126" s="1">
        <f>_xll.XLOOKUP(D126,Table2[Column3],Table2[Column2])</f>
        <v>1</v>
      </c>
      <c r="M126" s="1">
        <f>_xll.XLOOKUP(E126,Table3[Column3],Table3[Column2])</f>
        <v>0</v>
      </c>
      <c r="N126" s="1">
        <f>_xll.XLOOKUP(F126,Table4[Column3],Table4[Column2])</f>
        <v>2</v>
      </c>
      <c r="O126" s="1">
        <f>_xll.XLOOKUP(G126,Table5[Column3],Table5[Column2])</f>
        <v>2</v>
      </c>
    </row>
    <row r="127" spans="1:15" ht="14.5" customHeight="1" thickBot="1">
      <c r="A127" s="3">
        <v>45500.638645833336</v>
      </c>
      <c r="B127" s="3"/>
      <c r="C127" s="1" t="s">
        <v>14</v>
      </c>
      <c r="D127" s="1" t="s">
        <v>9</v>
      </c>
      <c r="E127" s="1" t="s">
        <v>15</v>
      </c>
      <c r="F127" s="1" t="s">
        <v>11</v>
      </c>
      <c r="G127" s="1" t="s">
        <v>12</v>
      </c>
      <c r="H127" s="1" t="s">
        <v>148</v>
      </c>
      <c r="I127" s="1"/>
      <c r="J127" s="4">
        <f t="shared" si="1"/>
        <v>8</v>
      </c>
      <c r="K127" s="1">
        <f>_xll.XLOOKUP(C127,Table1[Column3],Table1[Column2])</f>
        <v>1</v>
      </c>
      <c r="L127" s="1">
        <f>_xll.XLOOKUP(D127,Table2[Column3],Table2[Column2])</f>
        <v>2</v>
      </c>
      <c r="M127" s="1">
        <f>_xll.XLOOKUP(E127,Table3[Column3],Table3[Column2])</f>
        <v>1</v>
      </c>
      <c r="N127" s="1">
        <f>_xll.XLOOKUP(F127,Table4[Column3],Table4[Column2])</f>
        <v>2</v>
      </c>
      <c r="O127" s="1">
        <f>_xll.XLOOKUP(G127,Table5[Column3],Table5[Column2])</f>
        <v>2</v>
      </c>
    </row>
    <row r="128" spans="1:15" ht="14.5" customHeight="1" thickBot="1">
      <c r="A128" s="3">
        <v>45500.680081018516</v>
      </c>
      <c r="B128" s="3"/>
      <c r="C128" s="1" t="s">
        <v>14</v>
      </c>
      <c r="D128" s="1" t="s">
        <v>27</v>
      </c>
      <c r="E128" s="1" t="s">
        <v>35</v>
      </c>
      <c r="F128" s="1" t="s">
        <v>11</v>
      </c>
      <c r="G128" s="1" t="s">
        <v>12</v>
      </c>
      <c r="H128" s="1" t="s">
        <v>149</v>
      </c>
      <c r="I128" s="1"/>
      <c r="J128" s="4">
        <f t="shared" si="1"/>
        <v>6</v>
      </c>
      <c r="K128" s="1">
        <f>_xll.XLOOKUP(C128,Table1[Column3],Table1[Column2])</f>
        <v>1</v>
      </c>
      <c r="L128" s="1">
        <f>_xll.XLOOKUP(D128,Table2[Column3],Table2[Column2])</f>
        <v>1</v>
      </c>
      <c r="M128" s="1">
        <f>_xll.XLOOKUP(E128,Table3[Column3],Table3[Column2])</f>
        <v>0</v>
      </c>
      <c r="N128" s="1">
        <f>_xll.XLOOKUP(F128,Table4[Column3],Table4[Column2])</f>
        <v>2</v>
      </c>
      <c r="O128" s="1">
        <f>_xll.XLOOKUP(G128,Table5[Column3],Table5[Column2])</f>
        <v>2</v>
      </c>
    </row>
    <row r="129" spans="1:15" ht="14.5" customHeight="1" thickBot="1">
      <c r="A129" s="3">
        <v>45502.375671296293</v>
      </c>
      <c r="B129" s="3"/>
      <c r="C129" s="1" t="s">
        <v>8</v>
      </c>
      <c r="D129" s="1" t="s">
        <v>9</v>
      </c>
      <c r="E129" s="1" t="s">
        <v>15</v>
      </c>
      <c r="F129" s="1" t="s">
        <v>11</v>
      </c>
      <c r="G129" s="1" t="s">
        <v>12</v>
      </c>
      <c r="H129" s="1" t="s">
        <v>150</v>
      </c>
      <c r="I129" s="1"/>
      <c r="J129" s="4">
        <f t="shared" si="1"/>
        <v>9</v>
      </c>
      <c r="K129" s="1">
        <f>_xll.XLOOKUP(C129,Table1[Column3],Table1[Column2])</f>
        <v>2</v>
      </c>
      <c r="L129" s="1">
        <f>_xll.XLOOKUP(D129,Table2[Column3],Table2[Column2])</f>
        <v>2</v>
      </c>
      <c r="M129" s="1">
        <f>_xll.XLOOKUP(E129,Table3[Column3],Table3[Column2])</f>
        <v>1</v>
      </c>
      <c r="N129" s="1">
        <f>_xll.XLOOKUP(F129,Table4[Column3],Table4[Column2])</f>
        <v>2</v>
      </c>
      <c r="O129" s="1">
        <f>_xll.XLOOKUP(G129,Table5[Column3],Table5[Column2])</f>
        <v>2</v>
      </c>
    </row>
    <row r="130" spans="1:15" ht="14.5" customHeight="1" thickBot="1">
      <c r="A130" s="3">
        <v>45502.379432870373</v>
      </c>
      <c r="B130" s="3"/>
      <c r="C130" s="1" t="s">
        <v>14</v>
      </c>
      <c r="D130" s="1" t="s">
        <v>27</v>
      </c>
      <c r="E130" s="1" t="s">
        <v>15</v>
      </c>
      <c r="F130" s="1" t="s">
        <v>11</v>
      </c>
      <c r="G130" s="1" t="s">
        <v>12</v>
      </c>
      <c r="H130" s="1" t="s">
        <v>151</v>
      </c>
      <c r="I130" s="1"/>
      <c r="J130" s="4">
        <f t="shared" si="1"/>
        <v>7</v>
      </c>
      <c r="K130" s="1">
        <f>_xll.XLOOKUP(C130,Table1[Column3],Table1[Column2])</f>
        <v>1</v>
      </c>
      <c r="L130" s="1">
        <f>_xll.XLOOKUP(D130,Table2[Column3],Table2[Column2])</f>
        <v>1</v>
      </c>
      <c r="M130" s="1">
        <f>_xll.XLOOKUP(E130,Table3[Column3],Table3[Column2])</f>
        <v>1</v>
      </c>
      <c r="N130" s="1">
        <f>_xll.XLOOKUP(F130,Table4[Column3],Table4[Column2])</f>
        <v>2</v>
      </c>
      <c r="O130" s="1">
        <f>_xll.XLOOKUP(G130,Table5[Column3],Table5[Column2])</f>
        <v>2</v>
      </c>
    </row>
    <row r="131" spans="1:15" ht="14.5" customHeight="1" thickBot="1">
      <c r="A131" s="3">
        <v>45502.381805555553</v>
      </c>
      <c r="B131" s="3"/>
      <c r="C131" s="1" t="s">
        <v>8</v>
      </c>
      <c r="D131" s="1" t="s">
        <v>9</v>
      </c>
      <c r="E131" s="1" t="s">
        <v>15</v>
      </c>
      <c r="F131" s="1" t="s">
        <v>11</v>
      </c>
      <c r="G131" s="1" t="s">
        <v>19</v>
      </c>
      <c r="H131" s="1" t="s">
        <v>152</v>
      </c>
      <c r="I131" s="1"/>
      <c r="J131" s="4">
        <f t="shared" si="1"/>
        <v>8</v>
      </c>
      <c r="K131" s="1">
        <f>_xll.XLOOKUP(C131,Table1[Column3],Table1[Column2])</f>
        <v>2</v>
      </c>
      <c r="L131" s="1">
        <f>_xll.XLOOKUP(D131,Table2[Column3],Table2[Column2])</f>
        <v>2</v>
      </c>
      <c r="M131" s="1">
        <f>_xll.XLOOKUP(E131,Table3[Column3],Table3[Column2])</f>
        <v>1</v>
      </c>
      <c r="N131" s="1">
        <f>_xll.XLOOKUP(F131,Table4[Column3],Table4[Column2])</f>
        <v>2</v>
      </c>
      <c r="O131" s="1">
        <f>_xll.XLOOKUP(G131,Table5[Column3],Table5[Column2])</f>
        <v>1</v>
      </c>
    </row>
    <row r="132" spans="1:15" ht="14.5" customHeight="1" thickBot="1">
      <c r="A132" s="3">
        <v>45502.382106481484</v>
      </c>
      <c r="B132" s="3"/>
      <c r="C132" s="1" t="s">
        <v>8</v>
      </c>
      <c r="D132" s="1" t="s">
        <v>9</v>
      </c>
      <c r="E132" s="1" t="s">
        <v>15</v>
      </c>
      <c r="F132" s="1" t="s">
        <v>11</v>
      </c>
      <c r="G132" s="1" t="s">
        <v>12</v>
      </c>
      <c r="H132" s="1" t="s">
        <v>153</v>
      </c>
      <c r="I132" s="1"/>
      <c r="J132" s="4">
        <f t="shared" ref="J132:J195" si="2">SUM(K132:O132)</f>
        <v>9</v>
      </c>
      <c r="K132" s="1">
        <f>_xll.XLOOKUP(C132,Table1[Column3],Table1[Column2])</f>
        <v>2</v>
      </c>
      <c r="L132" s="1">
        <f>_xll.XLOOKUP(D132,Table2[Column3],Table2[Column2])</f>
        <v>2</v>
      </c>
      <c r="M132" s="1">
        <f>_xll.XLOOKUP(E132,Table3[Column3],Table3[Column2])</f>
        <v>1</v>
      </c>
      <c r="N132" s="1">
        <f>_xll.XLOOKUP(F132,Table4[Column3],Table4[Column2])</f>
        <v>2</v>
      </c>
      <c r="O132" s="1">
        <f>_xll.XLOOKUP(G132,Table5[Column3],Table5[Column2])</f>
        <v>2</v>
      </c>
    </row>
    <row r="133" spans="1:15" ht="14.5" customHeight="1" thickBot="1">
      <c r="A133" s="3">
        <v>45502.384236111109</v>
      </c>
      <c r="B133" s="3"/>
      <c r="C133" s="1" t="s">
        <v>14</v>
      </c>
      <c r="D133" s="1" t="s">
        <v>9</v>
      </c>
      <c r="E133" s="1" t="s">
        <v>10</v>
      </c>
      <c r="F133" s="1" t="s">
        <v>47</v>
      </c>
      <c r="G133" s="1" t="s">
        <v>19</v>
      </c>
      <c r="H133" s="1" t="s">
        <v>154</v>
      </c>
      <c r="I133" s="1"/>
      <c r="J133" s="4">
        <f t="shared" si="2"/>
        <v>7</v>
      </c>
      <c r="K133" s="1">
        <f>_xll.XLOOKUP(C133,Table1[Column3],Table1[Column2])</f>
        <v>1</v>
      </c>
      <c r="L133" s="1">
        <f>_xll.XLOOKUP(D133,Table2[Column3],Table2[Column2])</f>
        <v>2</v>
      </c>
      <c r="M133" s="1">
        <f>_xll.XLOOKUP(E133,Table3[Column3],Table3[Column2])</f>
        <v>2</v>
      </c>
      <c r="N133" s="1">
        <f>_xll.XLOOKUP(F133,Table4[Column3],Table4[Column2])</f>
        <v>1</v>
      </c>
      <c r="O133" s="1">
        <f>_xll.XLOOKUP(G133,Table5[Column3],Table5[Column2])</f>
        <v>1</v>
      </c>
    </row>
    <row r="134" spans="1:15" ht="14.5" customHeight="1" thickBot="1">
      <c r="A134" s="3">
        <v>45502.392245370371</v>
      </c>
      <c r="B134" s="3"/>
      <c r="C134" s="1" t="s">
        <v>8</v>
      </c>
      <c r="D134" s="1" t="s">
        <v>9</v>
      </c>
      <c r="E134" s="1" t="s">
        <v>10</v>
      </c>
      <c r="F134" s="1" t="s">
        <v>11</v>
      </c>
      <c r="G134" s="1" t="s">
        <v>12</v>
      </c>
      <c r="H134" s="1" t="s">
        <v>155</v>
      </c>
      <c r="I134" s="1"/>
      <c r="J134" s="4">
        <f t="shared" si="2"/>
        <v>10</v>
      </c>
      <c r="K134" s="1">
        <f>_xll.XLOOKUP(C134,Table1[Column3],Table1[Column2])</f>
        <v>2</v>
      </c>
      <c r="L134" s="1">
        <f>_xll.XLOOKUP(D134,Table2[Column3],Table2[Column2])</f>
        <v>2</v>
      </c>
      <c r="M134" s="1">
        <f>_xll.XLOOKUP(E134,Table3[Column3],Table3[Column2])</f>
        <v>2</v>
      </c>
      <c r="N134" s="1">
        <f>_xll.XLOOKUP(F134,Table4[Column3],Table4[Column2])</f>
        <v>2</v>
      </c>
      <c r="O134" s="1">
        <f>_xll.XLOOKUP(G134,Table5[Column3],Table5[Column2])</f>
        <v>2</v>
      </c>
    </row>
    <row r="135" spans="1:15" ht="14.5" customHeight="1" thickBot="1">
      <c r="A135" s="3">
        <v>45502.398946759262</v>
      </c>
      <c r="B135" s="3"/>
      <c r="C135" s="1" t="s">
        <v>8</v>
      </c>
      <c r="D135" s="1" t="s">
        <v>9</v>
      </c>
      <c r="E135" s="1" t="s">
        <v>15</v>
      </c>
      <c r="F135" s="1" t="s">
        <v>11</v>
      </c>
      <c r="G135" s="1" t="s">
        <v>19</v>
      </c>
      <c r="H135" s="1" t="s">
        <v>156</v>
      </c>
      <c r="I135" s="1"/>
      <c r="J135" s="4">
        <f t="shared" si="2"/>
        <v>8</v>
      </c>
      <c r="K135" s="1">
        <f>_xll.XLOOKUP(C135,Table1[Column3],Table1[Column2])</f>
        <v>2</v>
      </c>
      <c r="L135" s="1">
        <f>_xll.XLOOKUP(D135,Table2[Column3],Table2[Column2])</f>
        <v>2</v>
      </c>
      <c r="M135" s="1">
        <f>_xll.XLOOKUP(E135,Table3[Column3],Table3[Column2])</f>
        <v>1</v>
      </c>
      <c r="N135" s="1">
        <f>_xll.XLOOKUP(F135,Table4[Column3],Table4[Column2])</f>
        <v>2</v>
      </c>
      <c r="O135" s="1">
        <f>_xll.XLOOKUP(G135,Table5[Column3],Table5[Column2])</f>
        <v>1</v>
      </c>
    </row>
    <row r="136" spans="1:15" ht="14.5" customHeight="1" thickBot="1">
      <c r="A136" s="3">
        <v>45502.412719907406</v>
      </c>
      <c r="B136" s="3"/>
      <c r="C136" s="1" t="s">
        <v>14</v>
      </c>
      <c r="D136" s="1" t="s">
        <v>9</v>
      </c>
      <c r="E136" s="1" t="s">
        <v>10</v>
      </c>
      <c r="F136" s="1" t="s">
        <v>11</v>
      </c>
      <c r="G136" s="1" t="s">
        <v>12</v>
      </c>
      <c r="H136" s="1" t="s">
        <v>157</v>
      </c>
      <c r="I136" s="1"/>
      <c r="J136" s="4">
        <f t="shared" si="2"/>
        <v>9</v>
      </c>
      <c r="K136" s="1">
        <f>_xll.XLOOKUP(C136,Table1[Column3],Table1[Column2])</f>
        <v>1</v>
      </c>
      <c r="L136" s="1">
        <f>_xll.XLOOKUP(D136,Table2[Column3],Table2[Column2])</f>
        <v>2</v>
      </c>
      <c r="M136" s="1">
        <f>_xll.XLOOKUP(E136,Table3[Column3],Table3[Column2])</f>
        <v>2</v>
      </c>
      <c r="N136" s="1">
        <f>_xll.XLOOKUP(F136,Table4[Column3],Table4[Column2])</f>
        <v>2</v>
      </c>
      <c r="O136" s="1">
        <f>_xll.XLOOKUP(G136,Table5[Column3],Table5[Column2])</f>
        <v>2</v>
      </c>
    </row>
    <row r="137" spans="1:15" ht="14.5" customHeight="1" thickBot="1">
      <c r="A137" s="3">
        <v>45502.49145833333</v>
      </c>
      <c r="B137" s="3"/>
      <c r="C137" s="1" t="s">
        <v>14</v>
      </c>
      <c r="D137" s="1" t="s">
        <v>9</v>
      </c>
      <c r="E137" s="1" t="s">
        <v>15</v>
      </c>
      <c r="F137" s="1" t="s">
        <v>11</v>
      </c>
      <c r="G137" s="1" t="s">
        <v>12</v>
      </c>
      <c r="H137" s="1" t="s">
        <v>158</v>
      </c>
      <c r="I137" s="1"/>
      <c r="J137" s="4">
        <f t="shared" si="2"/>
        <v>8</v>
      </c>
      <c r="K137" s="1">
        <f>_xll.XLOOKUP(C137,Table1[Column3],Table1[Column2])</f>
        <v>1</v>
      </c>
      <c r="L137" s="1">
        <f>_xll.XLOOKUP(D137,Table2[Column3],Table2[Column2])</f>
        <v>2</v>
      </c>
      <c r="M137" s="1">
        <f>_xll.XLOOKUP(E137,Table3[Column3],Table3[Column2])</f>
        <v>1</v>
      </c>
      <c r="N137" s="1">
        <f>_xll.XLOOKUP(F137,Table4[Column3],Table4[Column2])</f>
        <v>2</v>
      </c>
      <c r="O137" s="1">
        <f>_xll.XLOOKUP(G137,Table5[Column3],Table5[Column2])</f>
        <v>2</v>
      </c>
    </row>
    <row r="138" spans="1:15" ht="14.5" customHeight="1" thickBot="1">
      <c r="A138" s="3">
        <v>45502.501215277778</v>
      </c>
      <c r="B138" s="3"/>
      <c r="C138" s="1" t="s">
        <v>14</v>
      </c>
      <c r="D138" s="1" t="s">
        <v>9</v>
      </c>
      <c r="E138" s="1" t="s">
        <v>15</v>
      </c>
      <c r="F138" s="1" t="s">
        <v>11</v>
      </c>
      <c r="G138" s="1" t="s">
        <v>12</v>
      </c>
      <c r="H138" s="1" t="s">
        <v>159</v>
      </c>
      <c r="I138" s="1"/>
      <c r="J138" s="4">
        <f t="shared" si="2"/>
        <v>8</v>
      </c>
      <c r="K138" s="1">
        <f>_xll.XLOOKUP(C138,Table1[Column3],Table1[Column2])</f>
        <v>1</v>
      </c>
      <c r="L138" s="1">
        <f>_xll.XLOOKUP(D138,Table2[Column3],Table2[Column2])</f>
        <v>2</v>
      </c>
      <c r="M138" s="1">
        <f>_xll.XLOOKUP(E138,Table3[Column3],Table3[Column2])</f>
        <v>1</v>
      </c>
      <c r="N138" s="1">
        <f>_xll.XLOOKUP(F138,Table4[Column3],Table4[Column2])</f>
        <v>2</v>
      </c>
      <c r="O138" s="1">
        <f>_xll.XLOOKUP(G138,Table5[Column3],Table5[Column2])</f>
        <v>2</v>
      </c>
    </row>
    <row r="139" spans="1:15" ht="14.5" customHeight="1" thickBot="1">
      <c r="A139" s="3">
        <v>45502.529374999998</v>
      </c>
      <c r="B139" s="3"/>
      <c r="C139" s="1" t="s">
        <v>8</v>
      </c>
      <c r="D139" s="1" t="s">
        <v>9</v>
      </c>
      <c r="E139" s="1" t="s">
        <v>15</v>
      </c>
      <c r="F139" s="1" t="s">
        <v>47</v>
      </c>
      <c r="G139" s="1" t="s">
        <v>12</v>
      </c>
      <c r="H139" s="1" t="s">
        <v>160</v>
      </c>
      <c r="I139" s="1"/>
      <c r="J139" s="4">
        <f t="shared" si="2"/>
        <v>8</v>
      </c>
      <c r="K139" s="1">
        <f>_xll.XLOOKUP(C139,Table1[Column3],Table1[Column2])</f>
        <v>2</v>
      </c>
      <c r="L139" s="1">
        <f>_xll.XLOOKUP(D139,Table2[Column3],Table2[Column2])</f>
        <v>2</v>
      </c>
      <c r="M139" s="1">
        <f>_xll.XLOOKUP(E139,Table3[Column3],Table3[Column2])</f>
        <v>1</v>
      </c>
      <c r="N139" s="1">
        <f>_xll.XLOOKUP(F139,Table4[Column3],Table4[Column2])</f>
        <v>1</v>
      </c>
      <c r="O139" s="1">
        <f>_xll.XLOOKUP(G139,Table5[Column3],Table5[Column2])</f>
        <v>2</v>
      </c>
    </row>
    <row r="140" spans="1:15" ht="14.5" customHeight="1" thickBot="1">
      <c r="A140" s="3">
        <v>45502.676030092596</v>
      </c>
      <c r="B140" s="3"/>
      <c r="C140" s="1" t="s">
        <v>14</v>
      </c>
      <c r="D140" s="1" t="s">
        <v>9</v>
      </c>
      <c r="E140" s="1" t="s">
        <v>10</v>
      </c>
      <c r="F140" s="1" t="s">
        <v>22</v>
      </c>
      <c r="G140" s="1" t="s">
        <v>19</v>
      </c>
      <c r="H140" s="1" t="s">
        <v>161</v>
      </c>
      <c r="I140" s="1"/>
      <c r="J140" s="4">
        <f t="shared" si="2"/>
        <v>6</v>
      </c>
      <c r="K140" s="1">
        <f>_xll.XLOOKUP(C140,Table1[Column3],Table1[Column2])</f>
        <v>1</v>
      </c>
      <c r="L140" s="1">
        <f>_xll.XLOOKUP(D140,Table2[Column3],Table2[Column2])</f>
        <v>2</v>
      </c>
      <c r="M140" s="1">
        <f>_xll.XLOOKUP(E140,Table3[Column3],Table3[Column2])</f>
        <v>2</v>
      </c>
      <c r="N140" s="1">
        <f>_xll.XLOOKUP(F140,Table4[Column3],Table4[Column2])</f>
        <v>0</v>
      </c>
      <c r="O140" s="1">
        <f>_xll.XLOOKUP(G140,Table5[Column3],Table5[Column2])</f>
        <v>1</v>
      </c>
    </row>
    <row r="141" spans="1:15" ht="14.5" customHeight="1" thickBot="1">
      <c r="A141" s="3">
        <v>45502.813391203701</v>
      </c>
      <c r="B141" s="3"/>
      <c r="C141" s="1" t="s">
        <v>14</v>
      </c>
      <c r="D141" s="1" t="s">
        <v>162</v>
      </c>
      <c r="E141" s="1" t="s">
        <v>15</v>
      </c>
      <c r="F141" s="1" t="s">
        <v>11</v>
      </c>
      <c r="G141" s="1" t="s">
        <v>103</v>
      </c>
      <c r="H141" s="1" t="s">
        <v>163</v>
      </c>
      <c r="I141" s="1"/>
      <c r="J141" s="4">
        <f t="shared" si="2"/>
        <v>3</v>
      </c>
      <c r="K141" s="1">
        <f>_xll.XLOOKUP(C141,Table1[Column3],Table1[Column2])</f>
        <v>1</v>
      </c>
      <c r="L141" s="1">
        <f>_xll.XLOOKUP(D141,Table2[Column3],Table2[Column2])</f>
        <v>-1</v>
      </c>
      <c r="M141" s="1">
        <f>_xll.XLOOKUP(E141,Table3[Column3],Table3[Column2])</f>
        <v>1</v>
      </c>
      <c r="N141" s="1">
        <f>_xll.XLOOKUP(F141,Table4[Column3],Table4[Column2])</f>
        <v>2</v>
      </c>
      <c r="O141" s="1">
        <f>_xll.XLOOKUP(G141,Table5[Column3],Table5[Column2])</f>
        <v>0</v>
      </c>
    </row>
    <row r="142" spans="1:15" ht="14.5" customHeight="1" thickBot="1">
      <c r="A142" s="3">
        <v>45503.380173611113</v>
      </c>
      <c r="B142" s="3"/>
      <c r="C142" s="1" t="s">
        <v>14</v>
      </c>
      <c r="D142" s="1" t="s">
        <v>9</v>
      </c>
      <c r="E142" s="1" t="s">
        <v>10</v>
      </c>
      <c r="F142" s="1" t="s">
        <v>11</v>
      </c>
      <c r="G142" s="1" t="s">
        <v>12</v>
      </c>
      <c r="H142" s="1" t="s">
        <v>164</v>
      </c>
      <c r="I142" s="1"/>
      <c r="J142" s="4">
        <f t="shared" si="2"/>
        <v>9</v>
      </c>
      <c r="K142" s="1">
        <f>_xll.XLOOKUP(C142,Table1[Column3],Table1[Column2])</f>
        <v>1</v>
      </c>
      <c r="L142" s="1">
        <f>_xll.XLOOKUP(D142,Table2[Column3],Table2[Column2])</f>
        <v>2</v>
      </c>
      <c r="M142" s="1">
        <f>_xll.XLOOKUP(E142,Table3[Column3],Table3[Column2])</f>
        <v>2</v>
      </c>
      <c r="N142" s="1">
        <f>_xll.XLOOKUP(F142,Table4[Column3],Table4[Column2])</f>
        <v>2</v>
      </c>
      <c r="O142" s="1">
        <f>_xll.XLOOKUP(G142,Table5[Column3],Table5[Column2])</f>
        <v>2</v>
      </c>
    </row>
    <row r="143" spans="1:15" ht="14.5" customHeight="1" thickBot="1">
      <c r="A143" s="3">
        <v>45503.438252314816</v>
      </c>
      <c r="B143" s="3"/>
      <c r="C143" s="1" t="s">
        <v>8</v>
      </c>
      <c r="D143" s="1" t="s">
        <v>27</v>
      </c>
      <c r="E143" s="1" t="s">
        <v>15</v>
      </c>
      <c r="F143" s="1" t="s">
        <v>22</v>
      </c>
      <c r="G143" s="1" t="s">
        <v>103</v>
      </c>
      <c r="H143" s="1" t="s">
        <v>165</v>
      </c>
      <c r="I143" s="1"/>
      <c r="J143" s="4">
        <f t="shared" si="2"/>
        <v>4</v>
      </c>
      <c r="K143" s="1">
        <f>_xll.XLOOKUP(C143,Table1[Column3],Table1[Column2])</f>
        <v>2</v>
      </c>
      <c r="L143" s="1">
        <f>_xll.XLOOKUP(D143,Table2[Column3],Table2[Column2])</f>
        <v>1</v>
      </c>
      <c r="M143" s="1">
        <f>_xll.XLOOKUP(E143,Table3[Column3],Table3[Column2])</f>
        <v>1</v>
      </c>
      <c r="N143" s="1">
        <f>_xll.XLOOKUP(F143,Table4[Column3],Table4[Column2])</f>
        <v>0</v>
      </c>
      <c r="O143" s="1">
        <f>_xll.XLOOKUP(G143,Table5[Column3],Table5[Column2])</f>
        <v>0</v>
      </c>
    </row>
    <row r="144" spans="1:15" ht="14.5" customHeight="1" thickBot="1">
      <c r="A144" s="3">
        <v>45503.488391203704</v>
      </c>
      <c r="B144" s="3"/>
      <c r="C144" s="1" t="s">
        <v>8</v>
      </c>
      <c r="D144" s="1" t="s">
        <v>27</v>
      </c>
      <c r="E144" s="1" t="s">
        <v>10</v>
      </c>
      <c r="F144" s="1" t="s">
        <v>11</v>
      </c>
      <c r="G144" s="1" t="s">
        <v>12</v>
      </c>
      <c r="H144" s="1" t="s">
        <v>166</v>
      </c>
      <c r="I144" s="1"/>
      <c r="J144" s="4">
        <f t="shared" si="2"/>
        <v>9</v>
      </c>
      <c r="K144" s="1">
        <f>_xll.XLOOKUP(C144,Table1[Column3],Table1[Column2])</f>
        <v>2</v>
      </c>
      <c r="L144" s="1">
        <f>_xll.XLOOKUP(D144,Table2[Column3],Table2[Column2])</f>
        <v>1</v>
      </c>
      <c r="M144" s="1">
        <f>_xll.XLOOKUP(E144,Table3[Column3],Table3[Column2])</f>
        <v>2</v>
      </c>
      <c r="N144" s="1">
        <f>_xll.XLOOKUP(F144,Table4[Column3],Table4[Column2])</f>
        <v>2</v>
      </c>
      <c r="O144" s="1">
        <f>_xll.XLOOKUP(G144,Table5[Column3],Table5[Column2])</f>
        <v>2</v>
      </c>
    </row>
    <row r="145" spans="1:15" ht="14.5" customHeight="1" thickBot="1">
      <c r="A145" s="3">
        <v>45503.489791666667</v>
      </c>
      <c r="B145" s="3"/>
      <c r="C145" s="1" t="s">
        <v>8</v>
      </c>
      <c r="D145" s="1" t="s">
        <v>27</v>
      </c>
      <c r="E145" s="1" t="s">
        <v>10</v>
      </c>
      <c r="F145" s="1" t="s">
        <v>11</v>
      </c>
      <c r="G145" s="1" t="s">
        <v>12</v>
      </c>
      <c r="H145" s="1" t="s">
        <v>166</v>
      </c>
      <c r="I145" s="1"/>
      <c r="J145" s="4">
        <f t="shared" si="2"/>
        <v>9</v>
      </c>
      <c r="K145" s="1">
        <f>_xll.XLOOKUP(C145,Table1[Column3],Table1[Column2])</f>
        <v>2</v>
      </c>
      <c r="L145" s="1">
        <f>_xll.XLOOKUP(D145,Table2[Column3],Table2[Column2])</f>
        <v>1</v>
      </c>
      <c r="M145" s="1">
        <f>_xll.XLOOKUP(E145,Table3[Column3],Table3[Column2])</f>
        <v>2</v>
      </c>
      <c r="N145" s="1">
        <f>_xll.XLOOKUP(F145,Table4[Column3],Table4[Column2])</f>
        <v>2</v>
      </c>
      <c r="O145" s="1">
        <f>_xll.XLOOKUP(G145,Table5[Column3],Table5[Column2])</f>
        <v>2</v>
      </c>
    </row>
    <row r="146" spans="1:15" ht="14.5" customHeight="1" thickBot="1">
      <c r="A146" s="3">
        <v>45503.846435185187</v>
      </c>
      <c r="B146" s="3"/>
      <c r="C146" s="1" t="s">
        <v>34</v>
      </c>
      <c r="D146" s="1" t="s">
        <v>9</v>
      </c>
      <c r="E146" s="1" t="s">
        <v>167</v>
      </c>
      <c r="F146" s="1" t="s">
        <v>11</v>
      </c>
      <c r="G146" s="1" t="s">
        <v>103</v>
      </c>
      <c r="H146" s="1" t="s">
        <v>168</v>
      </c>
      <c r="I146" s="1"/>
      <c r="J146" s="4">
        <f t="shared" si="2"/>
        <v>2</v>
      </c>
      <c r="K146" s="1">
        <f>_xll.XLOOKUP(C146,Table1[Column3],Table1[Column2])</f>
        <v>-1</v>
      </c>
      <c r="L146" s="1">
        <f>_xll.XLOOKUP(D146,Table2[Column3],Table2[Column2])</f>
        <v>2</v>
      </c>
      <c r="M146" s="1">
        <f>_xll.XLOOKUP(E146,Table3[Column3],Table3[Column2])</f>
        <v>-1</v>
      </c>
      <c r="N146" s="1">
        <f>_xll.XLOOKUP(F146,Table4[Column3],Table4[Column2])</f>
        <v>2</v>
      </c>
      <c r="O146" s="1">
        <f>_xll.XLOOKUP(G146,Table5[Column3],Table5[Column2])</f>
        <v>0</v>
      </c>
    </row>
    <row r="147" spans="1:15" ht="14.5" customHeight="1" thickBot="1">
      <c r="A147" s="3">
        <v>45504.768020833333</v>
      </c>
      <c r="B147" s="3"/>
      <c r="C147" s="1" t="s">
        <v>14</v>
      </c>
      <c r="D147" s="1" t="s">
        <v>27</v>
      </c>
      <c r="E147" s="1" t="s">
        <v>10</v>
      </c>
      <c r="F147" s="1" t="s">
        <v>22</v>
      </c>
      <c r="G147" s="1" t="s">
        <v>19</v>
      </c>
      <c r="H147" s="1" t="s">
        <v>169</v>
      </c>
      <c r="I147" s="1"/>
      <c r="J147" s="4">
        <f t="shared" si="2"/>
        <v>5</v>
      </c>
      <c r="K147" s="1">
        <f>_xll.XLOOKUP(C147,Table1[Column3],Table1[Column2])</f>
        <v>1</v>
      </c>
      <c r="L147" s="1">
        <f>_xll.XLOOKUP(D147,Table2[Column3],Table2[Column2])</f>
        <v>1</v>
      </c>
      <c r="M147" s="1">
        <f>_xll.XLOOKUP(E147,Table3[Column3],Table3[Column2])</f>
        <v>2</v>
      </c>
      <c r="N147" s="1">
        <f>_xll.XLOOKUP(F147,Table4[Column3],Table4[Column2])</f>
        <v>0</v>
      </c>
      <c r="O147" s="1">
        <f>_xll.XLOOKUP(G147,Table5[Column3],Table5[Column2])</f>
        <v>1</v>
      </c>
    </row>
    <row r="148" spans="1:15" ht="14.5" customHeight="1" thickBot="1">
      <c r="A148" s="3">
        <v>45504.782719907409</v>
      </c>
      <c r="B148" s="3"/>
      <c r="C148" s="1" t="s">
        <v>14</v>
      </c>
      <c r="D148" s="1" t="s">
        <v>162</v>
      </c>
      <c r="E148" s="1" t="s">
        <v>167</v>
      </c>
      <c r="F148" s="1" t="s">
        <v>56</v>
      </c>
      <c r="G148" s="1" t="s">
        <v>103</v>
      </c>
      <c r="H148" s="1" t="s">
        <v>170</v>
      </c>
      <c r="I148" s="1"/>
      <c r="J148" s="4">
        <f t="shared" si="2"/>
        <v>-2</v>
      </c>
      <c r="K148" s="1">
        <f>_xll.XLOOKUP(C148,Table1[Column3],Table1[Column2])</f>
        <v>1</v>
      </c>
      <c r="L148" s="1">
        <f>_xll.XLOOKUP(D148,Table2[Column3],Table2[Column2])</f>
        <v>-1</v>
      </c>
      <c r="M148" s="1">
        <f>_xll.XLOOKUP(E148,Table3[Column3],Table3[Column2])</f>
        <v>-1</v>
      </c>
      <c r="N148" s="1">
        <f>_xll.XLOOKUP(F148,Table4[Column3],Table4[Column2])</f>
        <v>-1</v>
      </c>
      <c r="O148" s="1">
        <f>_xll.XLOOKUP(G148,Table5[Column3],Table5[Column2])</f>
        <v>0</v>
      </c>
    </row>
    <row r="149" spans="1:15" ht="14.5" customHeight="1" thickBot="1">
      <c r="A149" s="3">
        <v>45504.800694444442</v>
      </c>
      <c r="B149" s="3"/>
      <c r="C149" s="1" t="s">
        <v>14</v>
      </c>
      <c r="D149" s="1" t="s">
        <v>9</v>
      </c>
      <c r="E149" s="1" t="s">
        <v>10</v>
      </c>
      <c r="F149" s="1" t="s">
        <v>11</v>
      </c>
      <c r="G149" s="1" t="s">
        <v>19</v>
      </c>
      <c r="H149" s="1" t="s">
        <v>171</v>
      </c>
      <c r="I149" s="1"/>
      <c r="J149" s="4">
        <f t="shared" si="2"/>
        <v>8</v>
      </c>
      <c r="K149" s="1">
        <f>_xll.XLOOKUP(C149,Table1[Column3],Table1[Column2])</f>
        <v>1</v>
      </c>
      <c r="L149" s="1">
        <f>_xll.XLOOKUP(D149,Table2[Column3],Table2[Column2])</f>
        <v>2</v>
      </c>
      <c r="M149" s="1">
        <f>_xll.XLOOKUP(E149,Table3[Column3],Table3[Column2])</f>
        <v>2</v>
      </c>
      <c r="N149" s="1">
        <f>_xll.XLOOKUP(F149,Table4[Column3],Table4[Column2])</f>
        <v>2</v>
      </c>
      <c r="O149" s="1">
        <f>_xll.XLOOKUP(G149,Table5[Column3],Table5[Column2])</f>
        <v>1</v>
      </c>
    </row>
    <row r="150" spans="1:15" ht="14.5" customHeight="1" thickBot="1">
      <c r="A150" s="3">
        <v>45504.933495370373</v>
      </c>
      <c r="B150" s="3"/>
      <c r="C150" s="1" t="s">
        <v>8</v>
      </c>
      <c r="D150" s="1" t="s">
        <v>9</v>
      </c>
      <c r="E150" s="1" t="s">
        <v>10</v>
      </c>
      <c r="F150" s="1" t="s">
        <v>22</v>
      </c>
      <c r="G150" s="1" t="s">
        <v>19</v>
      </c>
      <c r="H150" s="1" t="s">
        <v>172</v>
      </c>
      <c r="I150" s="1"/>
      <c r="J150" s="4">
        <f t="shared" si="2"/>
        <v>7</v>
      </c>
      <c r="K150" s="1">
        <f>_xll.XLOOKUP(C150,Table1[Column3],Table1[Column2])</f>
        <v>2</v>
      </c>
      <c r="L150" s="1">
        <f>_xll.XLOOKUP(D150,Table2[Column3],Table2[Column2])</f>
        <v>2</v>
      </c>
      <c r="M150" s="1">
        <f>_xll.XLOOKUP(E150,Table3[Column3],Table3[Column2])</f>
        <v>2</v>
      </c>
      <c r="N150" s="1">
        <f>_xll.XLOOKUP(F150,Table4[Column3],Table4[Column2])</f>
        <v>0</v>
      </c>
      <c r="O150" s="1">
        <f>_xll.XLOOKUP(G150,Table5[Column3],Table5[Column2])</f>
        <v>1</v>
      </c>
    </row>
    <row r="151" spans="1:15" ht="14.5" customHeight="1" thickBot="1">
      <c r="A151" s="3">
        <v>45505.385138888887</v>
      </c>
      <c r="B151" s="3"/>
      <c r="C151" s="1" t="s">
        <v>8</v>
      </c>
      <c r="D151" s="1" t="s">
        <v>27</v>
      </c>
      <c r="E151" s="1" t="s">
        <v>15</v>
      </c>
      <c r="F151" s="1" t="s">
        <v>11</v>
      </c>
      <c r="G151" s="1" t="s">
        <v>19</v>
      </c>
      <c r="H151" s="1" t="s">
        <v>173</v>
      </c>
      <c r="I151" s="1"/>
      <c r="J151" s="4">
        <f t="shared" si="2"/>
        <v>7</v>
      </c>
      <c r="K151" s="1">
        <f>_xll.XLOOKUP(C151,Table1[Column3],Table1[Column2])</f>
        <v>2</v>
      </c>
      <c r="L151" s="1">
        <f>_xll.XLOOKUP(D151,Table2[Column3],Table2[Column2])</f>
        <v>1</v>
      </c>
      <c r="M151" s="1">
        <f>_xll.XLOOKUP(E151,Table3[Column3],Table3[Column2])</f>
        <v>1</v>
      </c>
      <c r="N151" s="1">
        <f>_xll.XLOOKUP(F151,Table4[Column3],Table4[Column2])</f>
        <v>2</v>
      </c>
      <c r="O151" s="1">
        <f>_xll.XLOOKUP(G151,Table5[Column3],Table5[Column2])</f>
        <v>1</v>
      </c>
    </row>
    <row r="152" spans="1:15" ht="14.5" customHeight="1" thickBot="1">
      <c r="A152" s="3">
        <v>45505.396354166667</v>
      </c>
      <c r="B152" s="3"/>
      <c r="C152" s="1" t="s">
        <v>8</v>
      </c>
      <c r="D152" s="1" t="s">
        <v>9</v>
      </c>
      <c r="E152" s="1" t="s">
        <v>15</v>
      </c>
      <c r="F152" s="1" t="s">
        <v>22</v>
      </c>
      <c r="G152" s="1" t="s">
        <v>12</v>
      </c>
      <c r="H152" s="1" t="s">
        <v>174</v>
      </c>
      <c r="I152" s="1"/>
      <c r="J152" s="4">
        <f t="shared" si="2"/>
        <v>7</v>
      </c>
      <c r="K152" s="1">
        <f>_xll.XLOOKUP(C152,Table1[Column3],Table1[Column2])</f>
        <v>2</v>
      </c>
      <c r="L152" s="1">
        <f>_xll.XLOOKUP(D152,Table2[Column3],Table2[Column2])</f>
        <v>2</v>
      </c>
      <c r="M152" s="1">
        <f>_xll.XLOOKUP(E152,Table3[Column3],Table3[Column2])</f>
        <v>1</v>
      </c>
      <c r="N152" s="1">
        <f>_xll.XLOOKUP(F152,Table4[Column3],Table4[Column2])</f>
        <v>0</v>
      </c>
      <c r="O152" s="1">
        <f>_xll.XLOOKUP(G152,Table5[Column3],Table5[Column2])</f>
        <v>2</v>
      </c>
    </row>
    <row r="153" spans="1:15" ht="14.5" customHeight="1" thickBot="1">
      <c r="A153" s="3">
        <v>45505.418576388889</v>
      </c>
      <c r="B153" s="3"/>
      <c r="C153" s="1" t="s">
        <v>14</v>
      </c>
      <c r="D153" s="1" t="s">
        <v>27</v>
      </c>
      <c r="E153" s="1" t="s">
        <v>35</v>
      </c>
      <c r="F153" s="1" t="s">
        <v>47</v>
      </c>
      <c r="G153" s="1" t="s">
        <v>103</v>
      </c>
      <c r="H153" s="1" t="s">
        <v>175</v>
      </c>
      <c r="I153" s="1"/>
      <c r="J153" s="4">
        <f t="shared" si="2"/>
        <v>3</v>
      </c>
      <c r="K153" s="1">
        <f>_xll.XLOOKUP(C153,Table1[Column3],Table1[Column2])</f>
        <v>1</v>
      </c>
      <c r="L153" s="1">
        <f>_xll.XLOOKUP(D153,Table2[Column3],Table2[Column2])</f>
        <v>1</v>
      </c>
      <c r="M153" s="1">
        <f>_xll.XLOOKUP(E153,Table3[Column3],Table3[Column2])</f>
        <v>0</v>
      </c>
      <c r="N153" s="1">
        <f>_xll.XLOOKUP(F153,Table4[Column3],Table4[Column2])</f>
        <v>1</v>
      </c>
      <c r="O153" s="1">
        <f>_xll.XLOOKUP(G153,Table5[Column3],Table5[Column2])</f>
        <v>0</v>
      </c>
    </row>
    <row r="154" spans="1:15" ht="14.5" customHeight="1" thickBot="1">
      <c r="A154" s="3">
        <v>45505.516331018516</v>
      </c>
      <c r="B154" s="3"/>
      <c r="C154" s="1" t="s">
        <v>8</v>
      </c>
      <c r="D154" s="1" t="s">
        <v>9</v>
      </c>
      <c r="E154" s="1" t="s">
        <v>15</v>
      </c>
      <c r="F154" s="1" t="s">
        <v>22</v>
      </c>
      <c r="G154" s="1" t="s">
        <v>12</v>
      </c>
      <c r="H154" s="1" t="s">
        <v>176</v>
      </c>
      <c r="I154" s="1"/>
      <c r="J154" s="4">
        <f t="shared" si="2"/>
        <v>7</v>
      </c>
      <c r="K154" s="1">
        <f>_xll.XLOOKUP(C154,Table1[Column3],Table1[Column2])</f>
        <v>2</v>
      </c>
      <c r="L154" s="1">
        <f>_xll.XLOOKUP(D154,Table2[Column3],Table2[Column2])</f>
        <v>2</v>
      </c>
      <c r="M154" s="1">
        <f>_xll.XLOOKUP(E154,Table3[Column3],Table3[Column2])</f>
        <v>1</v>
      </c>
      <c r="N154" s="1">
        <f>_xll.XLOOKUP(F154,Table4[Column3],Table4[Column2])</f>
        <v>0</v>
      </c>
      <c r="O154" s="1">
        <f>_xll.XLOOKUP(G154,Table5[Column3],Table5[Column2])</f>
        <v>2</v>
      </c>
    </row>
    <row r="155" spans="1:15" ht="14.5" customHeight="1" thickBot="1">
      <c r="A155" s="3">
        <v>45505.537361111114</v>
      </c>
      <c r="B155" s="3"/>
      <c r="C155" s="1" t="s">
        <v>8</v>
      </c>
      <c r="D155" s="1" t="s">
        <v>27</v>
      </c>
      <c r="E155" s="1" t="s">
        <v>10</v>
      </c>
      <c r="F155" s="1" t="s">
        <v>22</v>
      </c>
      <c r="G155" s="1" t="s">
        <v>12</v>
      </c>
      <c r="H155" s="1" t="s">
        <v>177</v>
      </c>
      <c r="I155" s="1"/>
      <c r="J155" s="4">
        <f t="shared" si="2"/>
        <v>7</v>
      </c>
      <c r="K155" s="1">
        <f>_xll.XLOOKUP(C155,Table1[Column3],Table1[Column2])</f>
        <v>2</v>
      </c>
      <c r="L155" s="1">
        <f>_xll.XLOOKUP(D155,Table2[Column3],Table2[Column2])</f>
        <v>1</v>
      </c>
      <c r="M155" s="1">
        <f>_xll.XLOOKUP(E155,Table3[Column3],Table3[Column2])</f>
        <v>2</v>
      </c>
      <c r="N155" s="1">
        <f>_xll.XLOOKUP(F155,Table4[Column3],Table4[Column2])</f>
        <v>0</v>
      </c>
      <c r="O155" s="1">
        <f>_xll.XLOOKUP(G155,Table5[Column3],Table5[Column2])</f>
        <v>2</v>
      </c>
    </row>
    <row r="156" spans="1:15" ht="14.5" customHeight="1" thickBot="1">
      <c r="A156" s="3">
        <v>45505.650057870371</v>
      </c>
      <c r="B156" s="3"/>
      <c r="C156" s="1" t="s">
        <v>14</v>
      </c>
      <c r="D156" s="1" t="s">
        <v>9</v>
      </c>
      <c r="E156" s="1" t="s">
        <v>15</v>
      </c>
      <c r="F156" s="1" t="s">
        <v>11</v>
      </c>
      <c r="G156" s="1" t="s">
        <v>19</v>
      </c>
      <c r="H156" s="1" t="s">
        <v>178</v>
      </c>
      <c r="I156" s="1"/>
      <c r="J156" s="4">
        <f t="shared" si="2"/>
        <v>7</v>
      </c>
      <c r="K156" s="1">
        <f>_xll.XLOOKUP(C156,Table1[Column3],Table1[Column2])</f>
        <v>1</v>
      </c>
      <c r="L156" s="1">
        <f>_xll.XLOOKUP(D156,Table2[Column3],Table2[Column2])</f>
        <v>2</v>
      </c>
      <c r="M156" s="1">
        <f>_xll.XLOOKUP(E156,Table3[Column3],Table3[Column2])</f>
        <v>1</v>
      </c>
      <c r="N156" s="1">
        <f>_xll.XLOOKUP(F156,Table4[Column3],Table4[Column2])</f>
        <v>2</v>
      </c>
      <c r="O156" s="1">
        <f>_xll.XLOOKUP(G156,Table5[Column3],Table5[Column2])</f>
        <v>1</v>
      </c>
    </row>
    <row r="157" spans="1:15" ht="14.5" customHeight="1" thickBot="1">
      <c r="A157" s="3">
        <v>45505.754710648151</v>
      </c>
      <c r="B157" s="3"/>
      <c r="C157" s="1" t="s">
        <v>8</v>
      </c>
      <c r="D157" s="1" t="s">
        <v>27</v>
      </c>
      <c r="E157" s="1" t="s">
        <v>10</v>
      </c>
      <c r="F157" s="1" t="s">
        <v>11</v>
      </c>
      <c r="G157" s="1" t="s">
        <v>12</v>
      </c>
      <c r="H157" s="1" t="s">
        <v>179</v>
      </c>
      <c r="I157" s="1"/>
      <c r="J157" s="4">
        <f t="shared" si="2"/>
        <v>9</v>
      </c>
      <c r="K157" s="1">
        <f>_xll.XLOOKUP(C157,Table1[Column3],Table1[Column2])</f>
        <v>2</v>
      </c>
      <c r="L157" s="1">
        <f>_xll.XLOOKUP(D157,Table2[Column3],Table2[Column2])</f>
        <v>1</v>
      </c>
      <c r="M157" s="1">
        <f>_xll.XLOOKUP(E157,Table3[Column3],Table3[Column2])</f>
        <v>2</v>
      </c>
      <c r="N157" s="1">
        <f>_xll.XLOOKUP(F157,Table4[Column3],Table4[Column2])</f>
        <v>2</v>
      </c>
      <c r="O157" s="1">
        <f>_xll.XLOOKUP(G157,Table5[Column3],Table5[Column2])</f>
        <v>2</v>
      </c>
    </row>
    <row r="158" spans="1:15" ht="14.5" customHeight="1" thickBot="1">
      <c r="A158" s="3">
        <v>45506.818668981483</v>
      </c>
      <c r="B158" s="3"/>
      <c r="C158" s="1" t="s">
        <v>14</v>
      </c>
      <c r="D158" s="1" t="s">
        <v>27</v>
      </c>
      <c r="E158" s="1" t="s">
        <v>10</v>
      </c>
      <c r="F158" s="1" t="s">
        <v>11</v>
      </c>
      <c r="G158" s="1" t="s">
        <v>12</v>
      </c>
      <c r="H158" s="1" t="s">
        <v>180</v>
      </c>
      <c r="I158" s="1"/>
      <c r="J158" s="4">
        <f t="shared" si="2"/>
        <v>8</v>
      </c>
      <c r="K158" s="1">
        <f>_xll.XLOOKUP(C158,Table1[Column3],Table1[Column2])</f>
        <v>1</v>
      </c>
      <c r="L158" s="1">
        <f>_xll.XLOOKUP(D158,Table2[Column3],Table2[Column2])</f>
        <v>1</v>
      </c>
      <c r="M158" s="1">
        <f>_xll.XLOOKUP(E158,Table3[Column3],Table3[Column2])</f>
        <v>2</v>
      </c>
      <c r="N158" s="1">
        <f>_xll.XLOOKUP(F158,Table4[Column3],Table4[Column2])</f>
        <v>2</v>
      </c>
      <c r="O158" s="1">
        <f>_xll.XLOOKUP(G158,Table5[Column3],Table5[Column2])</f>
        <v>2</v>
      </c>
    </row>
    <row r="159" spans="1:15" ht="14.5" customHeight="1" thickBot="1">
      <c r="A159" s="3">
        <v>45507.58871527778</v>
      </c>
      <c r="B159" s="3"/>
      <c r="C159" s="1" t="s">
        <v>14</v>
      </c>
      <c r="D159" s="1" t="s">
        <v>9</v>
      </c>
      <c r="E159" s="1" t="s">
        <v>10</v>
      </c>
      <c r="F159" s="1" t="s">
        <v>11</v>
      </c>
      <c r="G159" s="1" t="s">
        <v>19</v>
      </c>
      <c r="H159" s="1" t="s">
        <v>181</v>
      </c>
      <c r="I159" s="1"/>
      <c r="J159" s="4">
        <f t="shared" si="2"/>
        <v>8</v>
      </c>
      <c r="K159" s="1">
        <f>_xll.XLOOKUP(C159,Table1[Column3],Table1[Column2])</f>
        <v>1</v>
      </c>
      <c r="L159" s="1">
        <f>_xll.XLOOKUP(D159,Table2[Column3],Table2[Column2])</f>
        <v>2</v>
      </c>
      <c r="M159" s="1">
        <f>_xll.XLOOKUP(E159,Table3[Column3],Table3[Column2])</f>
        <v>2</v>
      </c>
      <c r="N159" s="1">
        <f>_xll.XLOOKUP(F159,Table4[Column3],Table4[Column2])</f>
        <v>2</v>
      </c>
      <c r="O159" s="1">
        <f>_xll.XLOOKUP(G159,Table5[Column3],Table5[Column2])</f>
        <v>1</v>
      </c>
    </row>
    <row r="160" spans="1:15" ht="14.5" customHeight="1" thickBot="1">
      <c r="A160" s="3">
        <v>45507.590011574073</v>
      </c>
      <c r="B160" s="3"/>
      <c r="C160" s="1" t="s">
        <v>14</v>
      </c>
      <c r="D160" s="1" t="s">
        <v>27</v>
      </c>
      <c r="E160" s="1" t="s">
        <v>15</v>
      </c>
      <c r="F160" s="1" t="s">
        <v>11</v>
      </c>
      <c r="G160" s="1" t="s">
        <v>12</v>
      </c>
      <c r="H160" s="1" t="s">
        <v>182</v>
      </c>
      <c r="I160" s="1"/>
      <c r="J160" s="4">
        <f t="shared" si="2"/>
        <v>7</v>
      </c>
      <c r="K160" s="1">
        <f>_xll.XLOOKUP(C160,Table1[Column3],Table1[Column2])</f>
        <v>1</v>
      </c>
      <c r="L160" s="1">
        <f>_xll.XLOOKUP(D160,Table2[Column3],Table2[Column2])</f>
        <v>1</v>
      </c>
      <c r="M160" s="1">
        <f>_xll.XLOOKUP(E160,Table3[Column3],Table3[Column2])</f>
        <v>1</v>
      </c>
      <c r="N160" s="1">
        <f>_xll.XLOOKUP(F160,Table4[Column3],Table4[Column2])</f>
        <v>2</v>
      </c>
      <c r="O160" s="1">
        <f>_xll.XLOOKUP(G160,Table5[Column3],Table5[Column2])</f>
        <v>2</v>
      </c>
    </row>
    <row r="161" spans="1:15" ht="14.5" customHeight="1" thickBot="1">
      <c r="A161" s="3">
        <v>45507.601643518516</v>
      </c>
      <c r="B161" s="3"/>
      <c r="C161" s="1" t="s">
        <v>14</v>
      </c>
      <c r="D161" s="1" t="s">
        <v>9</v>
      </c>
      <c r="E161" s="1" t="s">
        <v>15</v>
      </c>
      <c r="F161" s="1" t="s">
        <v>11</v>
      </c>
      <c r="G161" s="1" t="s">
        <v>19</v>
      </c>
      <c r="H161" s="1" t="s">
        <v>183</v>
      </c>
      <c r="I161" s="1"/>
      <c r="J161" s="4">
        <f t="shared" si="2"/>
        <v>7</v>
      </c>
      <c r="K161" s="1">
        <f>_xll.XLOOKUP(C161,Table1[Column3],Table1[Column2])</f>
        <v>1</v>
      </c>
      <c r="L161" s="1">
        <f>_xll.XLOOKUP(D161,Table2[Column3],Table2[Column2])</f>
        <v>2</v>
      </c>
      <c r="M161" s="1">
        <f>_xll.XLOOKUP(E161,Table3[Column3],Table3[Column2])</f>
        <v>1</v>
      </c>
      <c r="N161" s="1">
        <f>_xll.XLOOKUP(F161,Table4[Column3],Table4[Column2])</f>
        <v>2</v>
      </c>
      <c r="O161" s="1">
        <f>_xll.XLOOKUP(G161,Table5[Column3],Table5[Column2])</f>
        <v>1</v>
      </c>
    </row>
    <row r="162" spans="1:15" ht="14.5" customHeight="1" thickBot="1">
      <c r="A162" s="3">
        <v>45507.614733796298</v>
      </c>
      <c r="B162" s="3"/>
      <c r="C162" s="1" t="s">
        <v>14</v>
      </c>
      <c r="D162" s="1" t="s">
        <v>9</v>
      </c>
      <c r="E162" s="1" t="s">
        <v>15</v>
      </c>
      <c r="F162" s="1" t="s">
        <v>47</v>
      </c>
      <c r="G162" s="1" t="s">
        <v>12</v>
      </c>
      <c r="H162" s="1" t="s">
        <v>184</v>
      </c>
      <c r="I162" s="1"/>
      <c r="J162" s="4">
        <f t="shared" si="2"/>
        <v>7</v>
      </c>
      <c r="K162" s="1">
        <f>_xll.XLOOKUP(C162,Table1[Column3],Table1[Column2])</f>
        <v>1</v>
      </c>
      <c r="L162" s="1">
        <f>_xll.XLOOKUP(D162,Table2[Column3],Table2[Column2])</f>
        <v>2</v>
      </c>
      <c r="M162" s="1">
        <f>_xll.XLOOKUP(E162,Table3[Column3],Table3[Column2])</f>
        <v>1</v>
      </c>
      <c r="N162" s="1">
        <f>_xll.XLOOKUP(F162,Table4[Column3],Table4[Column2])</f>
        <v>1</v>
      </c>
      <c r="O162" s="1">
        <f>_xll.XLOOKUP(G162,Table5[Column3],Table5[Column2])</f>
        <v>2</v>
      </c>
    </row>
    <row r="163" spans="1:15" ht="14.5" customHeight="1" thickBot="1">
      <c r="A163" s="3">
        <v>45507.646365740744</v>
      </c>
      <c r="B163" s="3"/>
      <c r="C163" s="1" t="s">
        <v>8</v>
      </c>
      <c r="D163" s="1" t="s">
        <v>9</v>
      </c>
      <c r="E163" s="1" t="s">
        <v>15</v>
      </c>
      <c r="F163" s="1" t="s">
        <v>11</v>
      </c>
      <c r="G163" s="1" t="s">
        <v>12</v>
      </c>
      <c r="H163" s="1" t="s">
        <v>185</v>
      </c>
      <c r="I163" s="1"/>
      <c r="J163" s="4">
        <f t="shared" si="2"/>
        <v>9</v>
      </c>
      <c r="K163" s="1">
        <f>_xll.XLOOKUP(C163,Table1[Column3],Table1[Column2])</f>
        <v>2</v>
      </c>
      <c r="L163" s="1">
        <f>_xll.XLOOKUP(D163,Table2[Column3],Table2[Column2])</f>
        <v>2</v>
      </c>
      <c r="M163" s="1">
        <f>_xll.XLOOKUP(E163,Table3[Column3],Table3[Column2])</f>
        <v>1</v>
      </c>
      <c r="N163" s="1">
        <f>_xll.XLOOKUP(F163,Table4[Column3],Table4[Column2])</f>
        <v>2</v>
      </c>
      <c r="O163" s="1">
        <f>_xll.XLOOKUP(G163,Table5[Column3],Table5[Column2])</f>
        <v>2</v>
      </c>
    </row>
    <row r="164" spans="1:15" ht="14.5" customHeight="1" thickBot="1">
      <c r="A164" s="3">
        <v>45507.684606481482</v>
      </c>
      <c r="B164" s="3"/>
      <c r="C164" s="1" t="s">
        <v>14</v>
      </c>
      <c r="D164" s="1" t="s">
        <v>27</v>
      </c>
      <c r="E164" s="1" t="s">
        <v>35</v>
      </c>
      <c r="F164" s="1" t="s">
        <v>22</v>
      </c>
      <c r="G164" s="1" t="s">
        <v>12</v>
      </c>
      <c r="H164" s="1" t="s">
        <v>186</v>
      </c>
      <c r="I164" s="1"/>
      <c r="J164" s="4">
        <f t="shared" si="2"/>
        <v>4</v>
      </c>
      <c r="K164" s="1">
        <f>_xll.XLOOKUP(C164,Table1[Column3],Table1[Column2])</f>
        <v>1</v>
      </c>
      <c r="L164" s="1">
        <f>_xll.XLOOKUP(D164,Table2[Column3],Table2[Column2])</f>
        <v>1</v>
      </c>
      <c r="M164" s="1">
        <f>_xll.XLOOKUP(E164,Table3[Column3],Table3[Column2])</f>
        <v>0</v>
      </c>
      <c r="N164" s="1">
        <f>_xll.XLOOKUP(F164,Table4[Column3],Table4[Column2])</f>
        <v>0</v>
      </c>
      <c r="O164" s="1">
        <f>_xll.XLOOKUP(G164,Table5[Column3],Table5[Column2])</f>
        <v>2</v>
      </c>
    </row>
    <row r="165" spans="1:15" ht="14.5" customHeight="1" thickBot="1">
      <c r="A165" s="3">
        <v>45509.847407407404</v>
      </c>
      <c r="B165" s="3"/>
      <c r="C165" s="1" t="s">
        <v>14</v>
      </c>
      <c r="D165" s="1" t="s">
        <v>9</v>
      </c>
      <c r="E165" s="1" t="s">
        <v>35</v>
      </c>
      <c r="F165" s="1" t="s">
        <v>22</v>
      </c>
      <c r="G165" s="1" t="s">
        <v>103</v>
      </c>
      <c r="H165" s="1" t="s">
        <v>187</v>
      </c>
      <c r="I165" s="1"/>
      <c r="J165" s="4">
        <f t="shared" si="2"/>
        <v>3</v>
      </c>
      <c r="K165" s="1">
        <f>_xll.XLOOKUP(C165,Table1[Column3],Table1[Column2])</f>
        <v>1</v>
      </c>
      <c r="L165" s="1">
        <f>_xll.XLOOKUP(D165,Table2[Column3],Table2[Column2])</f>
        <v>2</v>
      </c>
      <c r="M165" s="1">
        <f>_xll.XLOOKUP(E165,Table3[Column3],Table3[Column2])</f>
        <v>0</v>
      </c>
      <c r="N165" s="1">
        <f>_xll.XLOOKUP(F165,Table4[Column3],Table4[Column2])</f>
        <v>0</v>
      </c>
      <c r="O165" s="1">
        <f>_xll.XLOOKUP(G165,Table5[Column3],Table5[Column2])</f>
        <v>0</v>
      </c>
    </row>
    <row r="166" spans="1:15" ht="14.5" customHeight="1" thickBot="1">
      <c r="A166" s="3">
        <v>45512.398321759261</v>
      </c>
      <c r="B166" s="3"/>
      <c r="C166" s="1" t="s">
        <v>8</v>
      </c>
      <c r="D166" s="1" t="s">
        <v>9</v>
      </c>
      <c r="E166" s="1" t="s">
        <v>15</v>
      </c>
      <c r="F166" s="1" t="s">
        <v>11</v>
      </c>
      <c r="G166" s="1" t="s">
        <v>12</v>
      </c>
      <c r="H166" s="1" t="s">
        <v>188</v>
      </c>
      <c r="I166" s="1"/>
      <c r="J166" s="4">
        <f t="shared" si="2"/>
        <v>9</v>
      </c>
      <c r="K166" s="1">
        <f>_xll.XLOOKUP(C166,Table1[Column3],Table1[Column2])</f>
        <v>2</v>
      </c>
      <c r="L166" s="1">
        <f>_xll.XLOOKUP(D166,Table2[Column3],Table2[Column2])</f>
        <v>2</v>
      </c>
      <c r="M166" s="1">
        <f>_xll.XLOOKUP(E166,Table3[Column3],Table3[Column2])</f>
        <v>1</v>
      </c>
      <c r="N166" s="1">
        <f>_xll.XLOOKUP(F166,Table4[Column3],Table4[Column2])</f>
        <v>2</v>
      </c>
      <c r="O166" s="1">
        <f>_xll.XLOOKUP(G166,Table5[Column3],Table5[Column2])</f>
        <v>2</v>
      </c>
    </row>
    <row r="167" spans="1:15" ht="14.5" customHeight="1" thickBot="1">
      <c r="A167" s="3">
        <v>45513.553831018522</v>
      </c>
      <c r="B167" s="3"/>
      <c r="C167" s="1" t="s">
        <v>14</v>
      </c>
      <c r="D167" s="1" t="s">
        <v>27</v>
      </c>
      <c r="E167" s="1" t="s">
        <v>10</v>
      </c>
      <c r="F167" s="1" t="s">
        <v>22</v>
      </c>
      <c r="G167" s="1" t="s">
        <v>19</v>
      </c>
      <c r="H167" s="1" t="s">
        <v>189</v>
      </c>
      <c r="I167" s="1"/>
      <c r="J167" s="4">
        <f t="shared" si="2"/>
        <v>5</v>
      </c>
      <c r="K167" s="1">
        <f>_xll.XLOOKUP(C167,Table1[Column3],Table1[Column2])</f>
        <v>1</v>
      </c>
      <c r="L167" s="1">
        <f>_xll.XLOOKUP(D167,Table2[Column3],Table2[Column2])</f>
        <v>1</v>
      </c>
      <c r="M167" s="1">
        <f>_xll.XLOOKUP(E167,Table3[Column3],Table3[Column2])</f>
        <v>2</v>
      </c>
      <c r="N167" s="1">
        <f>_xll.XLOOKUP(F167,Table4[Column3],Table4[Column2])</f>
        <v>0</v>
      </c>
      <c r="O167" s="1">
        <f>_xll.XLOOKUP(G167,Table5[Column3],Table5[Column2])</f>
        <v>1</v>
      </c>
    </row>
    <row r="168" spans="1:15" ht="14.5" customHeight="1" thickBot="1">
      <c r="A168" s="3">
        <v>45513.554270833331</v>
      </c>
      <c r="B168" s="3"/>
      <c r="C168" s="1" t="s">
        <v>14</v>
      </c>
      <c r="D168" s="1" t="s">
        <v>9</v>
      </c>
      <c r="E168" s="1" t="s">
        <v>15</v>
      </c>
      <c r="F168" s="1" t="s">
        <v>11</v>
      </c>
      <c r="G168" s="1" t="s">
        <v>19</v>
      </c>
      <c r="H168" s="1" t="s">
        <v>190</v>
      </c>
      <c r="I168" s="1"/>
      <c r="J168" s="4">
        <f t="shared" si="2"/>
        <v>7</v>
      </c>
      <c r="K168" s="1">
        <f>_xll.XLOOKUP(C168,Table1[Column3],Table1[Column2])</f>
        <v>1</v>
      </c>
      <c r="L168" s="1">
        <f>_xll.XLOOKUP(D168,Table2[Column3],Table2[Column2])</f>
        <v>2</v>
      </c>
      <c r="M168" s="1">
        <f>_xll.XLOOKUP(E168,Table3[Column3],Table3[Column2])</f>
        <v>1</v>
      </c>
      <c r="N168" s="1">
        <f>_xll.XLOOKUP(F168,Table4[Column3],Table4[Column2])</f>
        <v>2</v>
      </c>
      <c r="O168" s="1">
        <f>_xll.XLOOKUP(G168,Table5[Column3],Table5[Column2])</f>
        <v>1</v>
      </c>
    </row>
    <row r="169" spans="1:15" ht="14.5" customHeight="1" thickBot="1">
      <c r="A169" s="3">
        <v>45513.558206018519</v>
      </c>
      <c r="B169" s="3"/>
      <c r="C169" s="1" t="s">
        <v>14</v>
      </c>
      <c r="D169" s="1" t="s">
        <v>9</v>
      </c>
      <c r="E169" s="1" t="s">
        <v>35</v>
      </c>
      <c r="F169" s="1" t="s">
        <v>11</v>
      </c>
      <c r="G169" s="1" t="s">
        <v>12</v>
      </c>
      <c r="H169" s="1" t="s">
        <v>191</v>
      </c>
      <c r="I169" s="1"/>
      <c r="J169" s="4">
        <f t="shared" si="2"/>
        <v>7</v>
      </c>
      <c r="K169" s="1">
        <f>_xll.XLOOKUP(C169,Table1[Column3],Table1[Column2])</f>
        <v>1</v>
      </c>
      <c r="L169" s="1">
        <f>_xll.XLOOKUP(D169,Table2[Column3],Table2[Column2])</f>
        <v>2</v>
      </c>
      <c r="M169" s="1">
        <f>_xll.XLOOKUP(E169,Table3[Column3],Table3[Column2])</f>
        <v>0</v>
      </c>
      <c r="N169" s="1">
        <f>_xll.XLOOKUP(F169,Table4[Column3],Table4[Column2])</f>
        <v>2</v>
      </c>
      <c r="O169" s="1">
        <f>_xll.XLOOKUP(G169,Table5[Column3],Table5[Column2])</f>
        <v>2</v>
      </c>
    </row>
    <row r="170" spans="1:15" ht="14.5" customHeight="1" thickBot="1">
      <c r="A170" s="3">
        <v>45513.576122685183</v>
      </c>
      <c r="B170" s="3"/>
      <c r="C170" s="1" t="s">
        <v>14</v>
      </c>
      <c r="D170" s="1" t="s">
        <v>9</v>
      </c>
      <c r="E170" s="1" t="s">
        <v>15</v>
      </c>
      <c r="F170" s="1" t="s">
        <v>22</v>
      </c>
      <c r="G170" s="1" t="s">
        <v>12</v>
      </c>
      <c r="H170" s="1" t="s">
        <v>192</v>
      </c>
      <c r="I170" s="1"/>
      <c r="J170" s="4">
        <f t="shared" si="2"/>
        <v>6</v>
      </c>
      <c r="K170" s="1">
        <f>_xll.XLOOKUP(C170,Table1[Column3],Table1[Column2])</f>
        <v>1</v>
      </c>
      <c r="L170" s="1">
        <f>_xll.XLOOKUP(D170,Table2[Column3],Table2[Column2])</f>
        <v>2</v>
      </c>
      <c r="M170" s="1">
        <f>_xll.XLOOKUP(E170,Table3[Column3],Table3[Column2])</f>
        <v>1</v>
      </c>
      <c r="N170" s="1">
        <f>_xll.XLOOKUP(F170,Table4[Column3],Table4[Column2])</f>
        <v>0</v>
      </c>
      <c r="O170" s="1">
        <f>_xll.XLOOKUP(G170,Table5[Column3],Table5[Column2])</f>
        <v>2</v>
      </c>
    </row>
    <row r="171" spans="1:15" ht="14.5" customHeight="1" thickBot="1">
      <c r="A171" s="3">
        <v>45513.579074074078</v>
      </c>
      <c r="B171" s="3"/>
      <c r="C171" s="1" t="s">
        <v>8</v>
      </c>
      <c r="D171" s="1" t="s">
        <v>27</v>
      </c>
      <c r="E171" s="1" t="s">
        <v>15</v>
      </c>
      <c r="F171" s="1" t="s">
        <v>11</v>
      </c>
      <c r="G171" s="1" t="s">
        <v>12</v>
      </c>
      <c r="H171" s="1" t="s">
        <v>193</v>
      </c>
      <c r="I171" s="1"/>
      <c r="J171" s="4">
        <f t="shared" si="2"/>
        <v>8</v>
      </c>
      <c r="K171" s="1">
        <f>_xll.XLOOKUP(C171,Table1[Column3],Table1[Column2])</f>
        <v>2</v>
      </c>
      <c r="L171" s="1">
        <f>_xll.XLOOKUP(D171,Table2[Column3],Table2[Column2])</f>
        <v>1</v>
      </c>
      <c r="M171" s="1">
        <f>_xll.XLOOKUP(E171,Table3[Column3],Table3[Column2])</f>
        <v>1</v>
      </c>
      <c r="N171" s="1">
        <f>_xll.XLOOKUP(F171,Table4[Column3],Table4[Column2])</f>
        <v>2</v>
      </c>
      <c r="O171" s="1">
        <f>_xll.XLOOKUP(G171,Table5[Column3],Table5[Column2])</f>
        <v>2</v>
      </c>
    </row>
    <row r="172" spans="1:15" ht="14.5" customHeight="1" thickBot="1">
      <c r="A172" s="3">
        <v>45513.605983796297</v>
      </c>
      <c r="B172" s="3"/>
      <c r="C172" s="1" t="s">
        <v>8</v>
      </c>
      <c r="D172" s="1" t="s">
        <v>9</v>
      </c>
      <c r="E172" s="1" t="s">
        <v>15</v>
      </c>
      <c r="F172" s="1" t="s">
        <v>11</v>
      </c>
      <c r="G172" s="1" t="s">
        <v>12</v>
      </c>
      <c r="H172" s="1" t="s">
        <v>194</v>
      </c>
      <c r="I172" s="1"/>
      <c r="J172" s="4">
        <f t="shared" si="2"/>
        <v>9</v>
      </c>
      <c r="K172" s="1">
        <f>_xll.XLOOKUP(C172,Table1[Column3],Table1[Column2])</f>
        <v>2</v>
      </c>
      <c r="L172" s="1">
        <f>_xll.XLOOKUP(D172,Table2[Column3],Table2[Column2])</f>
        <v>2</v>
      </c>
      <c r="M172" s="1">
        <f>_xll.XLOOKUP(E172,Table3[Column3],Table3[Column2])</f>
        <v>1</v>
      </c>
      <c r="N172" s="1">
        <f>_xll.XLOOKUP(F172,Table4[Column3],Table4[Column2])</f>
        <v>2</v>
      </c>
      <c r="O172" s="1">
        <f>_xll.XLOOKUP(G172,Table5[Column3],Table5[Column2])</f>
        <v>2</v>
      </c>
    </row>
    <row r="173" spans="1:15" ht="14.5" customHeight="1" thickBot="1">
      <c r="A173" s="3">
        <v>45513.708865740744</v>
      </c>
      <c r="B173" s="3"/>
      <c r="C173" s="1" t="s">
        <v>8</v>
      </c>
      <c r="D173" s="1" t="s">
        <v>27</v>
      </c>
      <c r="E173" s="1" t="s">
        <v>10</v>
      </c>
      <c r="F173" s="1" t="s">
        <v>11</v>
      </c>
      <c r="G173" s="1" t="s">
        <v>12</v>
      </c>
      <c r="H173" s="1" t="s">
        <v>195</v>
      </c>
      <c r="I173" s="1"/>
      <c r="J173" s="4">
        <f t="shared" si="2"/>
        <v>9</v>
      </c>
      <c r="K173" s="1">
        <f>_xll.XLOOKUP(C173,Table1[Column3],Table1[Column2])</f>
        <v>2</v>
      </c>
      <c r="L173" s="1">
        <f>_xll.XLOOKUP(D173,Table2[Column3],Table2[Column2])</f>
        <v>1</v>
      </c>
      <c r="M173" s="1">
        <f>_xll.XLOOKUP(E173,Table3[Column3],Table3[Column2])</f>
        <v>2</v>
      </c>
      <c r="N173" s="1">
        <f>_xll.XLOOKUP(F173,Table4[Column3],Table4[Column2])</f>
        <v>2</v>
      </c>
      <c r="O173" s="1">
        <f>_xll.XLOOKUP(G173,Table5[Column3],Table5[Column2])</f>
        <v>2</v>
      </c>
    </row>
    <row r="174" spans="1:15" ht="14.5" customHeight="1" thickBot="1">
      <c r="A174" s="3">
        <v>45513.760613425926</v>
      </c>
      <c r="B174" s="3"/>
      <c r="C174" s="1" t="s">
        <v>8</v>
      </c>
      <c r="D174" s="1" t="s">
        <v>9</v>
      </c>
      <c r="E174" s="1" t="s">
        <v>15</v>
      </c>
      <c r="F174" s="1" t="s">
        <v>22</v>
      </c>
      <c r="G174" s="1" t="s">
        <v>19</v>
      </c>
      <c r="H174" s="1" t="s">
        <v>196</v>
      </c>
      <c r="I174" s="1"/>
      <c r="J174" s="4">
        <f t="shared" si="2"/>
        <v>6</v>
      </c>
      <c r="K174" s="1">
        <f>_xll.XLOOKUP(C174,Table1[Column3],Table1[Column2])</f>
        <v>2</v>
      </c>
      <c r="L174" s="1">
        <f>_xll.XLOOKUP(D174,Table2[Column3],Table2[Column2])</f>
        <v>2</v>
      </c>
      <c r="M174" s="1">
        <f>_xll.XLOOKUP(E174,Table3[Column3],Table3[Column2])</f>
        <v>1</v>
      </c>
      <c r="N174" s="1">
        <f>_xll.XLOOKUP(F174,Table4[Column3],Table4[Column2])</f>
        <v>0</v>
      </c>
      <c r="O174" s="1">
        <f>_xll.XLOOKUP(G174,Table5[Column3],Table5[Column2])</f>
        <v>1</v>
      </c>
    </row>
    <row r="175" spans="1:15" ht="14.5" customHeight="1" thickBot="1">
      <c r="A175" s="3">
        <v>45514.357604166667</v>
      </c>
      <c r="B175" s="3"/>
      <c r="C175" s="1" t="s">
        <v>14</v>
      </c>
      <c r="D175" s="1" t="s">
        <v>9</v>
      </c>
      <c r="E175" s="1" t="s">
        <v>10</v>
      </c>
      <c r="F175" s="1" t="s">
        <v>11</v>
      </c>
      <c r="G175" s="1" t="s">
        <v>19</v>
      </c>
      <c r="H175" s="1" t="s">
        <v>197</v>
      </c>
      <c r="I175" s="1"/>
      <c r="J175" s="4">
        <f t="shared" si="2"/>
        <v>8</v>
      </c>
      <c r="K175" s="1">
        <f>_xll.XLOOKUP(C175,Table1[Column3],Table1[Column2])</f>
        <v>1</v>
      </c>
      <c r="L175" s="1">
        <f>_xll.XLOOKUP(D175,Table2[Column3],Table2[Column2])</f>
        <v>2</v>
      </c>
      <c r="M175" s="1">
        <f>_xll.XLOOKUP(E175,Table3[Column3],Table3[Column2])</f>
        <v>2</v>
      </c>
      <c r="N175" s="1">
        <f>_xll.XLOOKUP(F175,Table4[Column3],Table4[Column2])</f>
        <v>2</v>
      </c>
      <c r="O175" s="1">
        <f>_xll.XLOOKUP(G175,Table5[Column3],Table5[Column2])</f>
        <v>1</v>
      </c>
    </row>
    <row r="176" spans="1:15" ht="14.5" customHeight="1" thickBot="1">
      <c r="A176" s="3">
        <v>45514.549178240741</v>
      </c>
      <c r="B176" s="3"/>
      <c r="C176" s="1" t="s">
        <v>8</v>
      </c>
      <c r="D176" s="1" t="s">
        <v>9</v>
      </c>
      <c r="E176" s="1" t="s">
        <v>10</v>
      </c>
      <c r="F176" s="1" t="s">
        <v>22</v>
      </c>
      <c r="G176" s="1" t="s">
        <v>12</v>
      </c>
      <c r="H176" s="1" t="s">
        <v>198</v>
      </c>
      <c r="I176" s="1"/>
      <c r="J176" s="4">
        <f t="shared" si="2"/>
        <v>8</v>
      </c>
      <c r="K176" s="1">
        <f>_xll.XLOOKUP(C176,Table1[Column3],Table1[Column2])</f>
        <v>2</v>
      </c>
      <c r="L176" s="1">
        <f>_xll.XLOOKUP(D176,Table2[Column3],Table2[Column2])</f>
        <v>2</v>
      </c>
      <c r="M176" s="1">
        <f>_xll.XLOOKUP(E176,Table3[Column3],Table3[Column2])</f>
        <v>2</v>
      </c>
      <c r="N176" s="1">
        <f>_xll.XLOOKUP(F176,Table4[Column3],Table4[Column2])</f>
        <v>0</v>
      </c>
      <c r="O176" s="1">
        <f>_xll.XLOOKUP(G176,Table5[Column3],Table5[Column2])</f>
        <v>2</v>
      </c>
    </row>
    <row r="177" spans="1:15" ht="14.5" customHeight="1" thickBot="1">
      <c r="A177" s="3">
        <v>45514.592395833337</v>
      </c>
      <c r="B177" s="3"/>
      <c r="C177" s="1" t="s">
        <v>14</v>
      </c>
      <c r="D177" s="1" t="s">
        <v>9</v>
      </c>
      <c r="E177" s="1" t="s">
        <v>10</v>
      </c>
      <c r="F177" s="1" t="s">
        <v>22</v>
      </c>
      <c r="G177" s="1" t="s">
        <v>19</v>
      </c>
      <c r="H177" s="1" t="s">
        <v>199</v>
      </c>
      <c r="I177" s="1"/>
      <c r="J177" s="4">
        <f t="shared" si="2"/>
        <v>6</v>
      </c>
      <c r="K177" s="1">
        <f>_xll.XLOOKUP(C177,Table1[Column3],Table1[Column2])</f>
        <v>1</v>
      </c>
      <c r="L177" s="1">
        <f>_xll.XLOOKUP(D177,Table2[Column3],Table2[Column2])</f>
        <v>2</v>
      </c>
      <c r="M177" s="1">
        <f>_xll.XLOOKUP(E177,Table3[Column3],Table3[Column2])</f>
        <v>2</v>
      </c>
      <c r="N177" s="1">
        <f>_xll.XLOOKUP(F177,Table4[Column3],Table4[Column2])</f>
        <v>0</v>
      </c>
      <c r="O177" s="1">
        <f>_xll.XLOOKUP(G177,Table5[Column3],Table5[Column2])</f>
        <v>1</v>
      </c>
    </row>
    <row r="178" spans="1:15" ht="14.5" customHeight="1" thickBot="1">
      <c r="A178" s="3">
        <v>45514.596863425926</v>
      </c>
      <c r="B178" s="3"/>
      <c r="C178" s="1" t="s">
        <v>14</v>
      </c>
      <c r="D178" s="1" t="s">
        <v>9</v>
      </c>
      <c r="E178" s="1" t="s">
        <v>15</v>
      </c>
      <c r="F178" s="1" t="s">
        <v>11</v>
      </c>
      <c r="G178" s="1" t="s">
        <v>19</v>
      </c>
      <c r="H178" s="1" t="s">
        <v>200</v>
      </c>
      <c r="I178" s="1"/>
      <c r="J178" s="4">
        <f t="shared" si="2"/>
        <v>7</v>
      </c>
      <c r="K178" s="1">
        <f>_xll.XLOOKUP(C178,Table1[Column3],Table1[Column2])</f>
        <v>1</v>
      </c>
      <c r="L178" s="1">
        <f>_xll.XLOOKUP(D178,Table2[Column3],Table2[Column2])</f>
        <v>2</v>
      </c>
      <c r="M178" s="1">
        <f>_xll.XLOOKUP(E178,Table3[Column3],Table3[Column2])</f>
        <v>1</v>
      </c>
      <c r="N178" s="1">
        <f>_xll.XLOOKUP(F178,Table4[Column3],Table4[Column2])</f>
        <v>2</v>
      </c>
      <c r="O178" s="1">
        <f>_xll.XLOOKUP(G178,Table5[Column3],Table5[Column2])</f>
        <v>1</v>
      </c>
    </row>
    <row r="179" spans="1:15" ht="14.5" customHeight="1" thickBot="1">
      <c r="A179" s="3">
        <v>45514.702187499999</v>
      </c>
      <c r="B179" s="3"/>
      <c r="C179" s="1" t="s">
        <v>8</v>
      </c>
      <c r="D179" s="1" t="s">
        <v>9</v>
      </c>
      <c r="E179" s="1" t="s">
        <v>15</v>
      </c>
      <c r="F179" s="1" t="s">
        <v>11</v>
      </c>
      <c r="G179" s="1" t="s">
        <v>12</v>
      </c>
      <c r="H179" s="1" t="s">
        <v>201</v>
      </c>
      <c r="I179" s="1"/>
      <c r="J179" s="4">
        <f t="shared" si="2"/>
        <v>9</v>
      </c>
      <c r="K179" s="1">
        <f>_xll.XLOOKUP(C179,Table1[Column3],Table1[Column2])</f>
        <v>2</v>
      </c>
      <c r="L179" s="1">
        <f>_xll.XLOOKUP(D179,Table2[Column3],Table2[Column2])</f>
        <v>2</v>
      </c>
      <c r="M179" s="1">
        <f>_xll.XLOOKUP(E179,Table3[Column3],Table3[Column2])</f>
        <v>1</v>
      </c>
      <c r="N179" s="1">
        <f>_xll.XLOOKUP(F179,Table4[Column3],Table4[Column2])</f>
        <v>2</v>
      </c>
      <c r="O179" s="1">
        <f>_xll.XLOOKUP(G179,Table5[Column3],Table5[Column2])</f>
        <v>2</v>
      </c>
    </row>
    <row r="180" spans="1:15" ht="14.5" customHeight="1" thickBot="1">
      <c r="A180" s="3">
        <v>45514.707766203705</v>
      </c>
      <c r="B180" s="3"/>
      <c r="C180" s="1" t="s">
        <v>14</v>
      </c>
      <c r="D180" s="1" t="s">
        <v>9</v>
      </c>
      <c r="E180" s="1" t="s">
        <v>15</v>
      </c>
      <c r="F180" s="1" t="s">
        <v>11</v>
      </c>
      <c r="G180" s="1" t="s">
        <v>19</v>
      </c>
      <c r="H180" s="1" t="s">
        <v>202</v>
      </c>
      <c r="I180" s="1"/>
      <c r="J180" s="4">
        <f t="shared" si="2"/>
        <v>7</v>
      </c>
      <c r="K180" s="1">
        <f>_xll.XLOOKUP(C180,Table1[Column3],Table1[Column2])</f>
        <v>1</v>
      </c>
      <c r="L180" s="1">
        <f>_xll.XLOOKUP(D180,Table2[Column3],Table2[Column2])</f>
        <v>2</v>
      </c>
      <c r="M180" s="1">
        <f>_xll.XLOOKUP(E180,Table3[Column3],Table3[Column2])</f>
        <v>1</v>
      </c>
      <c r="N180" s="1">
        <f>_xll.XLOOKUP(F180,Table4[Column3],Table4[Column2])</f>
        <v>2</v>
      </c>
      <c r="O180" s="1">
        <f>_xll.XLOOKUP(G180,Table5[Column3],Table5[Column2])</f>
        <v>1</v>
      </c>
    </row>
    <row r="181" spans="1:15" ht="14.5" customHeight="1" thickBot="1">
      <c r="A181" s="3">
        <v>45514.792766203704</v>
      </c>
      <c r="B181" s="3"/>
      <c r="C181" s="1" t="s">
        <v>14</v>
      </c>
      <c r="D181" s="1" t="s">
        <v>9</v>
      </c>
      <c r="E181" s="1" t="s">
        <v>15</v>
      </c>
      <c r="F181" s="1" t="s">
        <v>11</v>
      </c>
      <c r="G181" s="1" t="s">
        <v>12</v>
      </c>
      <c r="H181" s="1" t="s">
        <v>203</v>
      </c>
      <c r="I181" s="1"/>
      <c r="J181" s="4">
        <f t="shared" si="2"/>
        <v>8</v>
      </c>
      <c r="K181" s="1">
        <f>_xll.XLOOKUP(C181,Table1[Column3],Table1[Column2])</f>
        <v>1</v>
      </c>
      <c r="L181" s="1">
        <f>_xll.XLOOKUP(D181,Table2[Column3],Table2[Column2])</f>
        <v>2</v>
      </c>
      <c r="M181" s="1">
        <f>_xll.XLOOKUP(E181,Table3[Column3],Table3[Column2])</f>
        <v>1</v>
      </c>
      <c r="N181" s="1">
        <f>_xll.XLOOKUP(F181,Table4[Column3],Table4[Column2])</f>
        <v>2</v>
      </c>
      <c r="O181" s="1">
        <f>_xll.XLOOKUP(G181,Table5[Column3],Table5[Column2])</f>
        <v>2</v>
      </c>
    </row>
    <row r="182" spans="1:15" ht="14.5" customHeight="1" thickBot="1">
      <c r="A182" s="3">
        <v>45514.833368055559</v>
      </c>
      <c r="B182" s="3"/>
      <c r="C182" s="1" t="s">
        <v>14</v>
      </c>
      <c r="D182" s="1" t="s">
        <v>27</v>
      </c>
      <c r="E182" s="1" t="s">
        <v>15</v>
      </c>
      <c r="F182" s="1" t="s">
        <v>22</v>
      </c>
      <c r="G182" s="1" t="s">
        <v>12</v>
      </c>
      <c r="H182" s="1" t="s">
        <v>204</v>
      </c>
      <c r="I182" s="1"/>
      <c r="J182" s="4">
        <f t="shared" si="2"/>
        <v>5</v>
      </c>
      <c r="K182" s="1">
        <f>_xll.XLOOKUP(C182,Table1[Column3],Table1[Column2])</f>
        <v>1</v>
      </c>
      <c r="L182" s="1">
        <f>_xll.XLOOKUP(D182,Table2[Column3],Table2[Column2])</f>
        <v>1</v>
      </c>
      <c r="M182" s="1">
        <f>_xll.XLOOKUP(E182,Table3[Column3],Table3[Column2])</f>
        <v>1</v>
      </c>
      <c r="N182" s="1">
        <f>_xll.XLOOKUP(F182,Table4[Column3],Table4[Column2])</f>
        <v>0</v>
      </c>
      <c r="O182" s="1">
        <f>_xll.XLOOKUP(G182,Table5[Column3],Table5[Column2])</f>
        <v>2</v>
      </c>
    </row>
    <row r="183" spans="1:15" ht="14.5" customHeight="1" thickBot="1">
      <c r="A183" s="3">
        <v>45514.842812499999</v>
      </c>
      <c r="B183" s="3"/>
      <c r="C183" s="1" t="s">
        <v>8</v>
      </c>
      <c r="D183" s="1" t="s">
        <v>9</v>
      </c>
      <c r="E183" s="1" t="s">
        <v>15</v>
      </c>
      <c r="F183" s="1" t="s">
        <v>22</v>
      </c>
      <c r="G183" s="1" t="s">
        <v>12</v>
      </c>
      <c r="H183" s="1" t="s">
        <v>205</v>
      </c>
      <c r="I183" s="1"/>
      <c r="J183" s="4">
        <f t="shared" si="2"/>
        <v>7</v>
      </c>
      <c r="K183" s="1">
        <f>_xll.XLOOKUP(C183,Table1[Column3],Table1[Column2])</f>
        <v>2</v>
      </c>
      <c r="L183" s="1">
        <f>_xll.XLOOKUP(D183,Table2[Column3],Table2[Column2])</f>
        <v>2</v>
      </c>
      <c r="M183" s="1">
        <f>_xll.XLOOKUP(E183,Table3[Column3],Table3[Column2])</f>
        <v>1</v>
      </c>
      <c r="N183" s="1">
        <f>_xll.XLOOKUP(F183,Table4[Column3],Table4[Column2])</f>
        <v>0</v>
      </c>
      <c r="O183" s="1">
        <f>_xll.XLOOKUP(G183,Table5[Column3],Table5[Column2])</f>
        <v>2</v>
      </c>
    </row>
    <row r="184" spans="1:15" ht="14.5" customHeight="1" thickBot="1">
      <c r="A184" s="3">
        <v>45514.846273148149</v>
      </c>
      <c r="B184" s="3"/>
      <c r="C184" s="1" t="s">
        <v>14</v>
      </c>
      <c r="D184" s="1" t="s">
        <v>9</v>
      </c>
      <c r="E184" s="1" t="s">
        <v>15</v>
      </c>
      <c r="F184" s="1" t="s">
        <v>11</v>
      </c>
      <c r="G184" s="1" t="s">
        <v>12</v>
      </c>
      <c r="H184" s="1" t="s">
        <v>206</v>
      </c>
      <c r="I184" s="1"/>
      <c r="J184" s="4">
        <f t="shared" si="2"/>
        <v>8</v>
      </c>
      <c r="K184" s="1">
        <f>_xll.XLOOKUP(C184,Table1[Column3],Table1[Column2])</f>
        <v>1</v>
      </c>
      <c r="L184" s="1">
        <f>_xll.XLOOKUP(D184,Table2[Column3],Table2[Column2])</f>
        <v>2</v>
      </c>
      <c r="M184" s="1">
        <f>_xll.XLOOKUP(E184,Table3[Column3],Table3[Column2])</f>
        <v>1</v>
      </c>
      <c r="N184" s="1">
        <f>_xll.XLOOKUP(F184,Table4[Column3],Table4[Column2])</f>
        <v>2</v>
      </c>
      <c r="O184" s="1">
        <f>_xll.XLOOKUP(G184,Table5[Column3],Table5[Column2])</f>
        <v>2</v>
      </c>
    </row>
    <row r="185" spans="1:15" ht="14.5" customHeight="1" thickBot="1">
      <c r="A185" s="3">
        <v>45514.941620370373</v>
      </c>
      <c r="B185" s="3"/>
      <c r="C185" s="1" t="s">
        <v>14</v>
      </c>
      <c r="D185" s="1" t="s">
        <v>9</v>
      </c>
      <c r="E185" s="1" t="s">
        <v>10</v>
      </c>
      <c r="F185" s="1" t="s">
        <v>22</v>
      </c>
      <c r="G185" s="1" t="s">
        <v>103</v>
      </c>
      <c r="H185" s="1" t="s">
        <v>207</v>
      </c>
      <c r="I185" s="1"/>
      <c r="J185" s="4">
        <f t="shared" si="2"/>
        <v>5</v>
      </c>
      <c r="K185" s="1">
        <f>_xll.XLOOKUP(C185,Table1[Column3],Table1[Column2])</f>
        <v>1</v>
      </c>
      <c r="L185" s="1">
        <f>_xll.XLOOKUP(D185,Table2[Column3],Table2[Column2])</f>
        <v>2</v>
      </c>
      <c r="M185" s="1">
        <f>_xll.XLOOKUP(E185,Table3[Column3],Table3[Column2])</f>
        <v>2</v>
      </c>
      <c r="N185" s="1">
        <f>_xll.XLOOKUP(F185,Table4[Column3],Table4[Column2])</f>
        <v>0</v>
      </c>
      <c r="O185" s="1">
        <f>_xll.XLOOKUP(G185,Table5[Column3],Table5[Column2])</f>
        <v>0</v>
      </c>
    </row>
    <row r="186" spans="1:15" ht="14.5" customHeight="1" thickBot="1">
      <c r="A186" s="3">
        <v>45514.942476851851</v>
      </c>
      <c r="B186" s="3"/>
      <c r="C186" s="1" t="s">
        <v>14</v>
      </c>
      <c r="D186" s="1" t="s">
        <v>9</v>
      </c>
      <c r="E186" s="1" t="s">
        <v>10</v>
      </c>
      <c r="F186" s="1" t="s">
        <v>56</v>
      </c>
      <c r="G186" s="1" t="s">
        <v>19</v>
      </c>
      <c r="H186" s="1" t="s">
        <v>207</v>
      </c>
      <c r="I186" s="1"/>
      <c r="J186" s="4">
        <f t="shared" si="2"/>
        <v>5</v>
      </c>
      <c r="K186" s="1">
        <f>_xll.XLOOKUP(C186,Table1[Column3],Table1[Column2])</f>
        <v>1</v>
      </c>
      <c r="L186" s="1">
        <f>_xll.XLOOKUP(D186,Table2[Column3],Table2[Column2])</f>
        <v>2</v>
      </c>
      <c r="M186" s="1">
        <f>_xll.XLOOKUP(E186,Table3[Column3],Table3[Column2])</f>
        <v>2</v>
      </c>
      <c r="N186" s="1">
        <f>_xll.XLOOKUP(F186,Table4[Column3],Table4[Column2])</f>
        <v>-1</v>
      </c>
      <c r="O186" s="1">
        <f>_xll.XLOOKUP(G186,Table5[Column3],Table5[Column2])</f>
        <v>1</v>
      </c>
    </row>
    <row r="187" spans="1:15" ht="14.5" customHeight="1" thickBot="1">
      <c r="A187" s="3">
        <v>45517.700706018521</v>
      </c>
      <c r="B187" s="3"/>
      <c r="C187" s="1" t="s">
        <v>14</v>
      </c>
      <c r="D187" s="1" t="s">
        <v>9</v>
      </c>
      <c r="E187" s="1" t="s">
        <v>15</v>
      </c>
      <c r="F187" s="1" t="s">
        <v>11</v>
      </c>
      <c r="G187" s="1" t="s">
        <v>19</v>
      </c>
      <c r="H187" s="1" t="s">
        <v>208</v>
      </c>
      <c r="I187" s="1"/>
      <c r="J187" s="4">
        <f t="shared" si="2"/>
        <v>7</v>
      </c>
      <c r="K187" s="1">
        <f>_xll.XLOOKUP(C187,Table1[Column3],Table1[Column2])</f>
        <v>1</v>
      </c>
      <c r="L187" s="1">
        <f>_xll.XLOOKUP(D187,Table2[Column3],Table2[Column2])</f>
        <v>2</v>
      </c>
      <c r="M187" s="1">
        <f>_xll.XLOOKUP(E187,Table3[Column3],Table3[Column2])</f>
        <v>1</v>
      </c>
      <c r="N187" s="1">
        <f>_xll.XLOOKUP(F187,Table4[Column3],Table4[Column2])</f>
        <v>2</v>
      </c>
      <c r="O187" s="1">
        <f>_xll.XLOOKUP(G187,Table5[Column3],Table5[Column2])</f>
        <v>1</v>
      </c>
    </row>
    <row r="188" spans="1:15" ht="14.5" customHeight="1" thickBot="1">
      <c r="A188" s="3">
        <v>45517.700729166667</v>
      </c>
      <c r="B188" s="3"/>
      <c r="C188" s="1" t="s">
        <v>14</v>
      </c>
      <c r="D188" s="1" t="s">
        <v>9</v>
      </c>
      <c r="E188" s="1" t="s">
        <v>15</v>
      </c>
      <c r="F188" s="1" t="s">
        <v>22</v>
      </c>
      <c r="G188" s="1" t="s">
        <v>19</v>
      </c>
      <c r="H188" s="1" t="s">
        <v>209</v>
      </c>
      <c r="I188" s="1"/>
      <c r="J188" s="4">
        <f t="shared" si="2"/>
        <v>5</v>
      </c>
      <c r="K188" s="1">
        <f>_xll.XLOOKUP(C188,Table1[Column3],Table1[Column2])</f>
        <v>1</v>
      </c>
      <c r="L188" s="1">
        <f>_xll.XLOOKUP(D188,Table2[Column3],Table2[Column2])</f>
        <v>2</v>
      </c>
      <c r="M188" s="1">
        <f>_xll.XLOOKUP(E188,Table3[Column3],Table3[Column2])</f>
        <v>1</v>
      </c>
      <c r="N188" s="1">
        <f>_xll.XLOOKUP(F188,Table4[Column3],Table4[Column2])</f>
        <v>0</v>
      </c>
      <c r="O188" s="1">
        <f>_xll.XLOOKUP(G188,Table5[Column3],Table5[Column2])</f>
        <v>1</v>
      </c>
    </row>
    <row r="189" spans="1:15" ht="14.5" customHeight="1" thickBot="1">
      <c r="A189" s="3">
        <v>45517.701851851853</v>
      </c>
      <c r="B189" s="3"/>
      <c r="C189" s="1" t="s">
        <v>14</v>
      </c>
      <c r="D189" s="1" t="s">
        <v>9</v>
      </c>
      <c r="E189" s="1" t="s">
        <v>10</v>
      </c>
      <c r="F189" s="1" t="s">
        <v>11</v>
      </c>
      <c r="G189" s="1" t="s">
        <v>19</v>
      </c>
      <c r="H189" s="1" t="s">
        <v>210</v>
      </c>
      <c r="I189" s="1"/>
      <c r="J189" s="4">
        <f t="shared" si="2"/>
        <v>8</v>
      </c>
      <c r="K189" s="1">
        <f>_xll.XLOOKUP(C189,Table1[Column3],Table1[Column2])</f>
        <v>1</v>
      </c>
      <c r="L189" s="1">
        <f>_xll.XLOOKUP(D189,Table2[Column3],Table2[Column2])</f>
        <v>2</v>
      </c>
      <c r="M189" s="1">
        <f>_xll.XLOOKUP(E189,Table3[Column3],Table3[Column2])</f>
        <v>2</v>
      </c>
      <c r="N189" s="1">
        <f>_xll.XLOOKUP(F189,Table4[Column3],Table4[Column2])</f>
        <v>2</v>
      </c>
      <c r="O189" s="1">
        <f>_xll.XLOOKUP(G189,Table5[Column3],Table5[Column2])</f>
        <v>1</v>
      </c>
    </row>
    <row r="190" spans="1:15" ht="14.5" customHeight="1" thickBot="1">
      <c r="A190" s="3">
        <v>45517.702314814815</v>
      </c>
      <c r="B190" s="3"/>
      <c r="C190" s="1" t="s">
        <v>8</v>
      </c>
      <c r="D190" s="1" t="s">
        <v>9</v>
      </c>
      <c r="E190" s="1" t="s">
        <v>15</v>
      </c>
      <c r="F190" s="1" t="s">
        <v>11</v>
      </c>
      <c r="G190" s="1" t="s">
        <v>19</v>
      </c>
      <c r="H190" s="1" t="s">
        <v>211</v>
      </c>
      <c r="I190" s="1"/>
      <c r="J190" s="4">
        <f t="shared" si="2"/>
        <v>8</v>
      </c>
      <c r="K190" s="1">
        <f>_xll.XLOOKUP(C190,Table1[Column3],Table1[Column2])</f>
        <v>2</v>
      </c>
      <c r="L190" s="1">
        <f>_xll.XLOOKUP(D190,Table2[Column3],Table2[Column2])</f>
        <v>2</v>
      </c>
      <c r="M190" s="1">
        <f>_xll.XLOOKUP(E190,Table3[Column3],Table3[Column2])</f>
        <v>1</v>
      </c>
      <c r="N190" s="1">
        <f>_xll.XLOOKUP(F190,Table4[Column3],Table4[Column2])</f>
        <v>2</v>
      </c>
      <c r="O190" s="1">
        <f>_xll.XLOOKUP(G190,Table5[Column3],Table5[Column2])</f>
        <v>1</v>
      </c>
    </row>
    <row r="191" spans="1:15" ht="14.5" customHeight="1" thickBot="1">
      <c r="A191" s="3">
        <v>45517.703356481485</v>
      </c>
      <c r="B191" s="3"/>
      <c r="C191" s="1" t="s">
        <v>14</v>
      </c>
      <c r="D191" s="1" t="s">
        <v>27</v>
      </c>
      <c r="E191" s="1" t="s">
        <v>15</v>
      </c>
      <c r="F191" s="1" t="s">
        <v>11</v>
      </c>
      <c r="G191" s="1" t="s">
        <v>12</v>
      </c>
      <c r="H191" s="1" t="s">
        <v>212</v>
      </c>
      <c r="I191" s="1"/>
      <c r="J191" s="4">
        <f t="shared" si="2"/>
        <v>7</v>
      </c>
      <c r="K191" s="1">
        <f>_xll.XLOOKUP(C191,Table1[Column3],Table1[Column2])</f>
        <v>1</v>
      </c>
      <c r="L191" s="1">
        <f>_xll.XLOOKUP(D191,Table2[Column3],Table2[Column2])</f>
        <v>1</v>
      </c>
      <c r="M191" s="1">
        <f>_xll.XLOOKUP(E191,Table3[Column3],Table3[Column2])</f>
        <v>1</v>
      </c>
      <c r="N191" s="1">
        <f>_xll.XLOOKUP(F191,Table4[Column3],Table4[Column2])</f>
        <v>2</v>
      </c>
      <c r="O191" s="1">
        <f>_xll.XLOOKUP(G191,Table5[Column3],Table5[Column2])</f>
        <v>2</v>
      </c>
    </row>
    <row r="192" spans="1:15" ht="14.5" customHeight="1" thickBot="1">
      <c r="A192" s="3">
        <v>45517.703634259262</v>
      </c>
      <c r="B192" s="3"/>
      <c r="C192" s="1" t="s">
        <v>8</v>
      </c>
      <c r="D192" s="1" t="s">
        <v>29</v>
      </c>
      <c r="E192" s="1" t="s">
        <v>15</v>
      </c>
      <c r="F192" s="1" t="s">
        <v>22</v>
      </c>
      <c r="G192" s="1" t="s">
        <v>12</v>
      </c>
      <c r="H192" s="1" t="s">
        <v>213</v>
      </c>
      <c r="I192" s="1"/>
      <c r="J192" s="4">
        <f t="shared" si="2"/>
        <v>5</v>
      </c>
      <c r="K192" s="1">
        <f>_xll.XLOOKUP(C192,Table1[Column3],Table1[Column2])</f>
        <v>2</v>
      </c>
      <c r="L192" s="1">
        <f>_xll.XLOOKUP(D192,Table2[Column3],Table2[Column2])</f>
        <v>0</v>
      </c>
      <c r="M192" s="1">
        <f>_xll.XLOOKUP(E192,Table3[Column3],Table3[Column2])</f>
        <v>1</v>
      </c>
      <c r="N192" s="1">
        <f>_xll.XLOOKUP(F192,Table4[Column3],Table4[Column2])</f>
        <v>0</v>
      </c>
      <c r="O192" s="1">
        <f>_xll.XLOOKUP(G192,Table5[Column3],Table5[Column2])</f>
        <v>2</v>
      </c>
    </row>
    <row r="193" spans="1:15" ht="14.5" customHeight="1" thickBot="1">
      <c r="A193" s="3">
        <v>45517.703784722224</v>
      </c>
      <c r="B193" s="3"/>
      <c r="C193" s="1" t="s">
        <v>14</v>
      </c>
      <c r="D193" s="1" t="s">
        <v>27</v>
      </c>
      <c r="E193" s="1" t="s">
        <v>10</v>
      </c>
      <c r="F193" s="1" t="s">
        <v>11</v>
      </c>
      <c r="G193" s="1" t="s">
        <v>19</v>
      </c>
      <c r="H193" s="1" t="s">
        <v>214</v>
      </c>
      <c r="I193" s="1"/>
      <c r="J193" s="4">
        <f t="shared" si="2"/>
        <v>7</v>
      </c>
      <c r="K193" s="1">
        <f>_xll.XLOOKUP(C193,Table1[Column3],Table1[Column2])</f>
        <v>1</v>
      </c>
      <c r="L193" s="1">
        <f>_xll.XLOOKUP(D193,Table2[Column3],Table2[Column2])</f>
        <v>1</v>
      </c>
      <c r="M193" s="1">
        <f>_xll.XLOOKUP(E193,Table3[Column3],Table3[Column2])</f>
        <v>2</v>
      </c>
      <c r="N193" s="1">
        <f>_xll.XLOOKUP(F193,Table4[Column3],Table4[Column2])</f>
        <v>2</v>
      </c>
      <c r="O193" s="1">
        <f>_xll.XLOOKUP(G193,Table5[Column3],Table5[Column2])</f>
        <v>1</v>
      </c>
    </row>
    <row r="194" spans="1:15" ht="14.5" customHeight="1" thickBot="1">
      <c r="A194" s="3">
        <v>45517.705833333333</v>
      </c>
      <c r="B194" s="3"/>
      <c r="C194" s="1" t="s">
        <v>8</v>
      </c>
      <c r="D194" s="1" t="s">
        <v>9</v>
      </c>
      <c r="E194" s="1" t="s">
        <v>15</v>
      </c>
      <c r="F194" s="1" t="s">
        <v>11</v>
      </c>
      <c r="G194" s="1" t="s">
        <v>12</v>
      </c>
      <c r="H194" s="1" t="s">
        <v>215</v>
      </c>
      <c r="I194" s="1"/>
      <c r="J194" s="4">
        <f t="shared" si="2"/>
        <v>9</v>
      </c>
      <c r="K194" s="1">
        <f>_xll.XLOOKUP(C194,Table1[Column3],Table1[Column2])</f>
        <v>2</v>
      </c>
      <c r="L194" s="1">
        <f>_xll.XLOOKUP(D194,Table2[Column3],Table2[Column2])</f>
        <v>2</v>
      </c>
      <c r="M194" s="1">
        <f>_xll.XLOOKUP(E194,Table3[Column3],Table3[Column2])</f>
        <v>1</v>
      </c>
      <c r="N194" s="1">
        <f>_xll.XLOOKUP(F194,Table4[Column3],Table4[Column2])</f>
        <v>2</v>
      </c>
      <c r="O194" s="1">
        <f>_xll.XLOOKUP(G194,Table5[Column3],Table5[Column2])</f>
        <v>2</v>
      </c>
    </row>
    <row r="195" spans="1:15" ht="14.5" customHeight="1" thickBot="1">
      <c r="A195" s="3">
        <v>45517.706111111111</v>
      </c>
      <c r="B195" s="3"/>
      <c r="C195" s="1" t="s">
        <v>8</v>
      </c>
      <c r="D195" s="1" t="s">
        <v>27</v>
      </c>
      <c r="E195" s="1" t="s">
        <v>10</v>
      </c>
      <c r="F195" s="1" t="s">
        <v>22</v>
      </c>
      <c r="G195" s="1" t="s">
        <v>12</v>
      </c>
      <c r="H195" s="5" t="s">
        <v>216</v>
      </c>
      <c r="I195" s="1"/>
      <c r="J195" s="4">
        <f t="shared" si="2"/>
        <v>7</v>
      </c>
      <c r="K195" s="1">
        <f>_xll.XLOOKUP(C195,Table1[Column3],Table1[Column2])</f>
        <v>2</v>
      </c>
      <c r="L195" s="1">
        <f>_xll.XLOOKUP(D195,Table2[Column3],Table2[Column2])</f>
        <v>1</v>
      </c>
      <c r="M195" s="1">
        <f>_xll.XLOOKUP(E195,Table3[Column3],Table3[Column2])</f>
        <v>2</v>
      </c>
      <c r="N195" s="1">
        <f>_xll.XLOOKUP(F195,Table4[Column3],Table4[Column2])</f>
        <v>0</v>
      </c>
      <c r="O195" s="1">
        <f>_xll.XLOOKUP(G195,Table5[Column3],Table5[Column2])</f>
        <v>2</v>
      </c>
    </row>
    <row r="196" spans="1:15" ht="14.5" customHeight="1" thickBot="1">
      <c r="A196" s="3">
        <v>45517.706979166665</v>
      </c>
      <c r="B196" s="3"/>
      <c r="C196" s="1" t="s">
        <v>8</v>
      </c>
      <c r="D196" s="1" t="s">
        <v>9</v>
      </c>
      <c r="E196" s="1" t="s">
        <v>10</v>
      </c>
      <c r="F196" s="1" t="s">
        <v>11</v>
      </c>
      <c r="G196" s="1" t="s">
        <v>12</v>
      </c>
      <c r="H196" s="1" t="s">
        <v>217</v>
      </c>
      <c r="I196" s="1"/>
      <c r="J196" s="4">
        <f t="shared" ref="J196:J259" si="3">SUM(K196:O196)</f>
        <v>10</v>
      </c>
      <c r="K196" s="1">
        <f>_xll.XLOOKUP(C196,Table1[Column3],Table1[Column2])</f>
        <v>2</v>
      </c>
      <c r="L196" s="1">
        <f>_xll.XLOOKUP(D196,Table2[Column3],Table2[Column2])</f>
        <v>2</v>
      </c>
      <c r="M196" s="1">
        <f>_xll.XLOOKUP(E196,Table3[Column3],Table3[Column2])</f>
        <v>2</v>
      </c>
      <c r="N196" s="1">
        <f>_xll.XLOOKUP(F196,Table4[Column3],Table4[Column2])</f>
        <v>2</v>
      </c>
      <c r="O196" s="1">
        <f>_xll.XLOOKUP(G196,Table5[Column3],Table5[Column2])</f>
        <v>2</v>
      </c>
    </row>
    <row r="197" spans="1:15" ht="14.5" customHeight="1" thickBot="1">
      <c r="A197" s="3">
        <v>45517.707141203704</v>
      </c>
      <c r="B197" s="3"/>
      <c r="C197" s="1" t="s">
        <v>14</v>
      </c>
      <c r="D197" s="1" t="s">
        <v>9</v>
      </c>
      <c r="E197" s="1" t="s">
        <v>10</v>
      </c>
      <c r="F197" s="1" t="s">
        <v>11</v>
      </c>
      <c r="G197" s="1" t="s">
        <v>19</v>
      </c>
      <c r="H197" s="1" t="s">
        <v>218</v>
      </c>
      <c r="I197" s="1"/>
      <c r="J197" s="4">
        <f t="shared" si="3"/>
        <v>8</v>
      </c>
      <c r="K197" s="1">
        <f>_xll.XLOOKUP(C197,Table1[Column3],Table1[Column2])</f>
        <v>1</v>
      </c>
      <c r="L197" s="1">
        <f>_xll.XLOOKUP(D197,Table2[Column3],Table2[Column2])</f>
        <v>2</v>
      </c>
      <c r="M197" s="1">
        <f>_xll.XLOOKUP(E197,Table3[Column3],Table3[Column2])</f>
        <v>2</v>
      </c>
      <c r="N197" s="1">
        <f>_xll.XLOOKUP(F197,Table4[Column3],Table4[Column2])</f>
        <v>2</v>
      </c>
      <c r="O197" s="1">
        <f>_xll.XLOOKUP(G197,Table5[Column3],Table5[Column2])</f>
        <v>1</v>
      </c>
    </row>
    <row r="198" spans="1:15" ht="14.5" customHeight="1" thickBot="1">
      <c r="A198" s="3">
        <v>45517.710034722222</v>
      </c>
      <c r="B198" s="3"/>
      <c r="C198" s="1" t="s">
        <v>34</v>
      </c>
      <c r="D198" s="1" t="s">
        <v>9</v>
      </c>
      <c r="E198" s="1" t="s">
        <v>10</v>
      </c>
      <c r="F198" s="1" t="s">
        <v>11</v>
      </c>
      <c r="G198" s="1" t="s">
        <v>19</v>
      </c>
      <c r="H198" s="1" t="s">
        <v>219</v>
      </c>
      <c r="I198" s="1"/>
      <c r="J198" s="4">
        <f t="shared" si="3"/>
        <v>6</v>
      </c>
      <c r="K198" s="1">
        <f>_xll.XLOOKUP(C198,Table1[Column3],Table1[Column2])</f>
        <v>-1</v>
      </c>
      <c r="L198" s="1">
        <f>_xll.XLOOKUP(D198,Table2[Column3],Table2[Column2])</f>
        <v>2</v>
      </c>
      <c r="M198" s="1">
        <f>_xll.XLOOKUP(E198,Table3[Column3],Table3[Column2])</f>
        <v>2</v>
      </c>
      <c r="N198" s="1">
        <f>_xll.XLOOKUP(F198,Table4[Column3],Table4[Column2])</f>
        <v>2</v>
      </c>
      <c r="O198" s="1">
        <f>_xll.XLOOKUP(G198,Table5[Column3],Table5[Column2])</f>
        <v>1</v>
      </c>
    </row>
    <row r="199" spans="1:15" ht="14.5" customHeight="1" thickBot="1">
      <c r="A199" s="3">
        <v>45517.711678240739</v>
      </c>
      <c r="B199" s="3"/>
      <c r="C199" s="1" t="s">
        <v>8</v>
      </c>
      <c r="D199" s="1" t="s">
        <v>9</v>
      </c>
      <c r="E199" s="1" t="s">
        <v>10</v>
      </c>
      <c r="F199" s="1" t="s">
        <v>22</v>
      </c>
      <c r="G199" s="1" t="s">
        <v>19</v>
      </c>
      <c r="H199" s="1" t="s">
        <v>220</v>
      </c>
      <c r="I199" s="1"/>
      <c r="J199" s="4">
        <f t="shared" si="3"/>
        <v>7</v>
      </c>
      <c r="K199" s="1">
        <f>_xll.XLOOKUP(C199,Table1[Column3],Table1[Column2])</f>
        <v>2</v>
      </c>
      <c r="L199" s="1">
        <f>_xll.XLOOKUP(D199,Table2[Column3],Table2[Column2])</f>
        <v>2</v>
      </c>
      <c r="M199" s="1">
        <f>_xll.XLOOKUP(E199,Table3[Column3],Table3[Column2])</f>
        <v>2</v>
      </c>
      <c r="N199" s="1">
        <f>_xll.XLOOKUP(F199,Table4[Column3],Table4[Column2])</f>
        <v>0</v>
      </c>
      <c r="O199" s="1">
        <f>_xll.XLOOKUP(G199,Table5[Column3],Table5[Column2])</f>
        <v>1</v>
      </c>
    </row>
    <row r="200" spans="1:15" ht="14.5" customHeight="1" thickBot="1">
      <c r="A200" s="3">
        <v>45517.714456018519</v>
      </c>
      <c r="B200" s="3"/>
      <c r="C200" s="1" t="s">
        <v>14</v>
      </c>
      <c r="D200" s="1" t="s">
        <v>9</v>
      </c>
      <c r="E200" s="1" t="s">
        <v>15</v>
      </c>
      <c r="F200" s="1" t="s">
        <v>11</v>
      </c>
      <c r="G200" s="1" t="s">
        <v>19</v>
      </c>
      <c r="H200" s="1" t="s">
        <v>221</v>
      </c>
      <c r="I200" s="1"/>
      <c r="J200" s="4">
        <f t="shared" si="3"/>
        <v>7</v>
      </c>
      <c r="K200" s="1">
        <f>_xll.XLOOKUP(C200,Table1[Column3],Table1[Column2])</f>
        <v>1</v>
      </c>
      <c r="L200" s="1">
        <f>_xll.XLOOKUP(D200,Table2[Column3],Table2[Column2])</f>
        <v>2</v>
      </c>
      <c r="M200" s="1">
        <f>_xll.XLOOKUP(E200,Table3[Column3],Table3[Column2])</f>
        <v>1</v>
      </c>
      <c r="N200" s="1">
        <f>_xll.XLOOKUP(F200,Table4[Column3],Table4[Column2])</f>
        <v>2</v>
      </c>
      <c r="O200" s="1">
        <f>_xll.XLOOKUP(G200,Table5[Column3],Table5[Column2])</f>
        <v>1</v>
      </c>
    </row>
    <row r="201" spans="1:15" ht="14.5" customHeight="1" thickBot="1">
      <c r="A201" s="3">
        <v>45517.715115740742</v>
      </c>
      <c r="B201" s="3"/>
      <c r="C201" s="1" t="s">
        <v>8</v>
      </c>
      <c r="D201" s="1" t="s">
        <v>9</v>
      </c>
      <c r="E201" s="1" t="s">
        <v>15</v>
      </c>
      <c r="F201" s="1" t="s">
        <v>11</v>
      </c>
      <c r="G201" s="1" t="s">
        <v>12</v>
      </c>
      <c r="H201" s="1" t="s">
        <v>222</v>
      </c>
      <c r="I201" s="1"/>
      <c r="J201" s="4">
        <f t="shared" si="3"/>
        <v>9</v>
      </c>
      <c r="K201" s="1">
        <f>_xll.XLOOKUP(C201,Table1[Column3],Table1[Column2])</f>
        <v>2</v>
      </c>
      <c r="L201" s="1">
        <f>_xll.XLOOKUP(D201,Table2[Column3],Table2[Column2])</f>
        <v>2</v>
      </c>
      <c r="M201" s="1">
        <f>_xll.XLOOKUP(E201,Table3[Column3],Table3[Column2])</f>
        <v>1</v>
      </c>
      <c r="N201" s="1">
        <f>_xll.XLOOKUP(F201,Table4[Column3],Table4[Column2])</f>
        <v>2</v>
      </c>
      <c r="O201" s="1">
        <f>_xll.XLOOKUP(G201,Table5[Column3],Table5[Column2])</f>
        <v>2</v>
      </c>
    </row>
    <row r="202" spans="1:15" ht="14.5" customHeight="1" thickBot="1">
      <c r="A202" s="3">
        <v>45517.716944444444</v>
      </c>
      <c r="B202" s="3"/>
      <c r="C202" s="1" t="s">
        <v>8</v>
      </c>
      <c r="D202" s="1" t="s">
        <v>9</v>
      </c>
      <c r="E202" s="1" t="s">
        <v>15</v>
      </c>
      <c r="F202" s="1" t="s">
        <v>11</v>
      </c>
      <c r="G202" s="1" t="s">
        <v>12</v>
      </c>
      <c r="H202" s="1" t="s">
        <v>223</v>
      </c>
      <c r="I202" s="1"/>
      <c r="J202" s="4">
        <f t="shared" si="3"/>
        <v>9</v>
      </c>
      <c r="K202" s="1">
        <f>_xll.XLOOKUP(C202,Table1[Column3],Table1[Column2])</f>
        <v>2</v>
      </c>
      <c r="L202" s="1">
        <f>_xll.XLOOKUP(D202,Table2[Column3],Table2[Column2])</f>
        <v>2</v>
      </c>
      <c r="M202" s="1">
        <f>_xll.XLOOKUP(E202,Table3[Column3],Table3[Column2])</f>
        <v>1</v>
      </c>
      <c r="N202" s="1">
        <f>_xll.XLOOKUP(F202,Table4[Column3],Table4[Column2])</f>
        <v>2</v>
      </c>
      <c r="O202" s="1">
        <f>_xll.XLOOKUP(G202,Table5[Column3],Table5[Column2])</f>
        <v>2</v>
      </c>
    </row>
    <row r="203" spans="1:15" ht="14.5" customHeight="1" thickBot="1">
      <c r="A203" s="3">
        <v>45517.718564814815</v>
      </c>
      <c r="B203" s="3"/>
      <c r="C203" s="1" t="s">
        <v>8</v>
      </c>
      <c r="D203" s="1" t="s">
        <v>27</v>
      </c>
      <c r="E203" s="1" t="s">
        <v>15</v>
      </c>
      <c r="F203" s="1" t="s">
        <v>11</v>
      </c>
      <c r="G203" s="1" t="s">
        <v>12</v>
      </c>
      <c r="H203" s="1" t="s">
        <v>224</v>
      </c>
      <c r="I203" s="1"/>
      <c r="J203" s="4">
        <f t="shared" si="3"/>
        <v>8</v>
      </c>
      <c r="K203" s="1">
        <f>_xll.XLOOKUP(C203,Table1[Column3],Table1[Column2])</f>
        <v>2</v>
      </c>
      <c r="L203" s="1">
        <f>_xll.XLOOKUP(D203,Table2[Column3],Table2[Column2])</f>
        <v>1</v>
      </c>
      <c r="M203" s="1">
        <f>_xll.XLOOKUP(E203,Table3[Column3],Table3[Column2])</f>
        <v>1</v>
      </c>
      <c r="N203" s="1">
        <f>_xll.XLOOKUP(F203,Table4[Column3],Table4[Column2])</f>
        <v>2</v>
      </c>
      <c r="O203" s="1">
        <f>_xll.XLOOKUP(G203,Table5[Column3],Table5[Column2])</f>
        <v>2</v>
      </c>
    </row>
    <row r="204" spans="1:15" ht="14.5" customHeight="1" thickBot="1">
      <c r="A204" s="3">
        <v>45517.718576388892</v>
      </c>
      <c r="B204" s="3"/>
      <c r="C204" s="1" t="s">
        <v>14</v>
      </c>
      <c r="D204" s="1" t="s">
        <v>9</v>
      </c>
      <c r="E204" s="1" t="s">
        <v>15</v>
      </c>
      <c r="F204" s="1" t="s">
        <v>11</v>
      </c>
      <c r="G204" s="1" t="s">
        <v>19</v>
      </c>
      <c r="H204" s="1" t="s">
        <v>225</v>
      </c>
      <c r="I204" s="1"/>
      <c r="J204" s="4">
        <f t="shared" si="3"/>
        <v>7</v>
      </c>
      <c r="K204" s="1">
        <f>_xll.XLOOKUP(C204,Table1[Column3],Table1[Column2])</f>
        <v>1</v>
      </c>
      <c r="L204" s="1">
        <f>_xll.XLOOKUP(D204,Table2[Column3],Table2[Column2])</f>
        <v>2</v>
      </c>
      <c r="M204" s="1">
        <f>_xll.XLOOKUP(E204,Table3[Column3],Table3[Column2])</f>
        <v>1</v>
      </c>
      <c r="N204" s="1">
        <f>_xll.XLOOKUP(F204,Table4[Column3],Table4[Column2])</f>
        <v>2</v>
      </c>
      <c r="O204" s="1">
        <f>_xll.XLOOKUP(G204,Table5[Column3],Table5[Column2])</f>
        <v>1</v>
      </c>
    </row>
    <row r="205" spans="1:15" ht="14.5" customHeight="1" thickBot="1">
      <c r="A205" s="3">
        <v>45517.724270833336</v>
      </c>
      <c r="B205" s="3"/>
      <c r="C205" s="1" t="s">
        <v>14</v>
      </c>
      <c r="D205" s="1" t="s">
        <v>9</v>
      </c>
      <c r="E205" s="1" t="s">
        <v>10</v>
      </c>
      <c r="F205" s="1" t="s">
        <v>11</v>
      </c>
      <c r="G205" s="1" t="s">
        <v>19</v>
      </c>
      <c r="H205" s="1" t="s">
        <v>226</v>
      </c>
      <c r="I205" s="1"/>
      <c r="J205" s="4">
        <f t="shared" si="3"/>
        <v>8</v>
      </c>
      <c r="K205" s="1">
        <f>_xll.XLOOKUP(C205,Table1[Column3],Table1[Column2])</f>
        <v>1</v>
      </c>
      <c r="L205" s="1">
        <f>_xll.XLOOKUP(D205,Table2[Column3],Table2[Column2])</f>
        <v>2</v>
      </c>
      <c r="M205" s="1">
        <f>_xll.XLOOKUP(E205,Table3[Column3],Table3[Column2])</f>
        <v>2</v>
      </c>
      <c r="N205" s="1">
        <f>_xll.XLOOKUP(F205,Table4[Column3],Table4[Column2])</f>
        <v>2</v>
      </c>
      <c r="O205" s="1">
        <f>_xll.XLOOKUP(G205,Table5[Column3],Table5[Column2])</f>
        <v>1</v>
      </c>
    </row>
    <row r="206" spans="1:15" ht="14.5" customHeight="1" thickBot="1">
      <c r="A206" s="3">
        <v>45517.725543981483</v>
      </c>
      <c r="B206" s="3"/>
      <c r="C206" s="1" t="s">
        <v>8</v>
      </c>
      <c r="D206" s="1" t="s">
        <v>9</v>
      </c>
      <c r="E206" s="1" t="s">
        <v>35</v>
      </c>
      <c r="F206" s="1" t="s">
        <v>11</v>
      </c>
      <c r="G206" s="1" t="s">
        <v>12</v>
      </c>
      <c r="H206" s="1" t="s">
        <v>227</v>
      </c>
      <c r="I206" s="1"/>
      <c r="J206" s="4">
        <f t="shared" si="3"/>
        <v>8</v>
      </c>
      <c r="K206" s="1">
        <f>_xll.XLOOKUP(C206,Table1[Column3],Table1[Column2])</f>
        <v>2</v>
      </c>
      <c r="L206" s="1">
        <f>_xll.XLOOKUP(D206,Table2[Column3],Table2[Column2])</f>
        <v>2</v>
      </c>
      <c r="M206" s="1">
        <f>_xll.XLOOKUP(E206,Table3[Column3],Table3[Column2])</f>
        <v>0</v>
      </c>
      <c r="N206" s="1">
        <f>_xll.XLOOKUP(F206,Table4[Column3],Table4[Column2])</f>
        <v>2</v>
      </c>
      <c r="O206" s="1">
        <f>_xll.XLOOKUP(G206,Table5[Column3],Table5[Column2])</f>
        <v>2</v>
      </c>
    </row>
    <row r="207" spans="1:15" ht="14.5" customHeight="1" thickBot="1">
      <c r="A207" s="3">
        <v>45517.726921296293</v>
      </c>
      <c r="B207" s="3"/>
      <c r="C207" s="1" t="s">
        <v>14</v>
      </c>
      <c r="D207" s="1" t="s">
        <v>9</v>
      </c>
      <c r="E207" s="1" t="s">
        <v>15</v>
      </c>
      <c r="F207" s="1" t="s">
        <v>11</v>
      </c>
      <c r="G207" s="1" t="s">
        <v>19</v>
      </c>
      <c r="H207" s="1" t="s">
        <v>228</v>
      </c>
      <c r="I207" s="1"/>
      <c r="J207" s="4">
        <f t="shared" si="3"/>
        <v>7</v>
      </c>
      <c r="K207" s="1">
        <f>_xll.XLOOKUP(C207,Table1[Column3],Table1[Column2])</f>
        <v>1</v>
      </c>
      <c r="L207" s="1">
        <f>_xll.XLOOKUP(D207,Table2[Column3],Table2[Column2])</f>
        <v>2</v>
      </c>
      <c r="M207" s="1">
        <f>_xll.XLOOKUP(E207,Table3[Column3],Table3[Column2])</f>
        <v>1</v>
      </c>
      <c r="N207" s="1">
        <f>_xll.XLOOKUP(F207,Table4[Column3],Table4[Column2])</f>
        <v>2</v>
      </c>
      <c r="O207" s="1">
        <f>_xll.XLOOKUP(G207,Table5[Column3],Table5[Column2])</f>
        <v>1</v>
      </c>
    </row>
    <row r="208" spans="1:15" ht="14.5" customHeight="1" thickBot="1">
      <c r="A208" s="3">
        <v>45517.731712962966</v>
      </c>
      <c r="B208" s="3"/>
      <c r="C208" s="1" t="s">
        <v>8</v>
      </c>
      <c r="D208" s="1" t="s">
        <v>9</v>
      </c>
      <c r="E208" s="1" t="s">
        <v>15</v>
      </c>
      <c r="F208" s="1" t="s">
        <v>11</v>
      </c>
      <c r="G208" s="1" t="s">
        <v>12</v>
      </c>
      <c r="H208" s="1" t="s">
        <v>229</v>
      </c>
      <c r="I208" s="1"/>
      <c r="J208" s="4">
        <f t="shared" si="3"/>
        <v>9</v>
      </c>
      <c r="K208" s="1">
        <f>_xll.XLOOKUP(C208,Table1[Column3],Table1[Column2])</f>
        <v>2</v>
      </c>
      <c r="L208" s="1">
        <f>_xll.XLOOKUP(D208,Table2[Column3],Table2[Column2])</f>
        <v>2</v>
      </c>
      <c r="M208" s="1">
        <f>_xll.XLOOKUP(E208,Table3[Column3],Table3[Column2])</f>
        <v>1</v>
      </c>
      <c r="N208" s="1">
        <f>_xll.XLOOKUP(F208,Table4[Column3],Table4[Column2])</f>
        <v>2</v>
      </c>
      <c r="O208" s="1">
        <f>_xll.XLOOKUP(G208,Table5[Column3],Table5[Column2])</f>
        <v>2</v>
      </c>
    </row>
    <row r="209" spans="1:15" ht="14.5" customHeight="1" thickBot="1">
      <c r="A209" s="3">
        <v>45517.742685185185</v>
      </c>
      <c r="B209" s="3"/>
      <c r="C209" s="1" t="s">
        <v>14</v>
      </c>
      <c r="D209" s="1" t="s">
        <v>9</v>
      </c>
      <c r="E209" s="1" t="s">
        <v>15</v>
      </c>
      <c r="F209" s="1" t="s">
        <v>11</v>
      </c>
      <c r="G209" s="1" t="s">
        <v>12</v>
      </c>
      <c r="H209" s="1" t="s">
        <v>230</v>
      </c>
      <c r="I209" s="1"/>
      <c r="J209" s="4">
        <f t="shared" si="3"/>
        <v>8</v>
      </c>
      <c r="K209" s="1">
        <f>_xll.XLOOKUP(C209,Table1[Column3],Table1[Column2])</f>
        <v>1</v>
      </c>
      <c r="L209" s="1">
        <f>_xll.XLOOKUP(D209,Table2[Column3],Table2[Column2])</f>
        <v>2</v>
      </c>
      <c r="M209" s="1">
        <f>_xll.XLOOKUP(E209,Table3[Column3],Table3[Column2])</f>
        <v>1</v>
      </c>
      <c r="N209" s="1">
        <f>_xll.XLOOKUP(F209,Table4[Column3],Table4[Column2])</f>
        <v>2</v>
      </c>
      <c r="O209" s="1">
        <f>_xll.XLOOKUP(G209,Table5[Column3],Table5[Column2])</f>
        <v>2</v>
      </c>
    </row>
    <row r="210" spans="1:15" ht="14.5" customHeight="1" thickBot="1">
      <c r="A210" s="3">
        <v>45517.775833333333</v>
      </c>
      <c r="B210" s="3"/>
      <c r="C210" s="1" t="s">
        <v>8</v>
      </c>
      <c r="D210" s="1" t="s">
        <v>9</v>
      </c>
      <c r="E210" s="1" t="s">
        <v>15</v>
      </c>
      <c r="F210" s="1" t="s">
        <v>11</v>
      </c>
      <c r="G210" s="1" t="s">
        <v>12</v>
      </c>
      <c r="H210" s="1" t="s">
        <v>231</v>
      </c>
      <c r="I210" s="1"/>
      <c r="J210" s="4">
        <f t="shared" si="3"/>
        <v>9</v>
      </c>
      <c r="K210" s="1">
        <f>_xll.XLOOKUP(C210,Table1[Column3],Table1[Column2])</f>
        <v>2</v>
      </c>
      <c r="L210" s="1">
        <f>_xll.XLOOKUP(D210,Table2[Column3],Table2[Column2])</f>
        <v>2</v>
      </c>
      <c r="M210" s="1">
        <f>_xll.XLOOKUP(E210,Table3[Column3],Table3[Column2])</f>
        <v>1</v>
      </c>
      <c r="N210" s="1">
        <f>_xll.XLOOKUP(F210,Table4[Column3],Table4[Column2])</f>
        <v>2</v>
      </c>
      <c r="O210" s="1">
        <f>_xll.XLOOKUP(G210,Table5[Column3],Table5[Column2])</f>
        <v>2</v>
      </c>
    </row>
    <row r="211" spans="1:15" ht="14.5" customHeight="1" thickBot="1">
      <c r="A211" s="3">
        <v>45517.797291666669</v>
      </c>
      <c r="B211" s="3"/>
      <c r="C211" s="1" t="s">
        <v>8</v>
      </c>
      <c r="D211" s="1" t="s">
        <v>9</v>
      </c>
      <c r="E211" s="1" t="s">
        <v>15</v>
      </c>
      <c r="F211" s="1" t="s">
        <v>11</v>
      </c>
      <c r="G211" s="1" t="s">
        <v>12</v>
      </c>
      <c r="H211" s="1" t="s">
        <v>232</v>
      </c>
      <c r="I211" s="1"/>
      <c r="J211" s="4">
        <f t="shared" si="3"/>
        <v>9</v>
      </c>
      <c r="K211" s="1">
        <f>_xll.XLOOKUP(C211,Table1[Column3],Table1[Column2])</f>
        <v>2</v>
      </c>
      <c r="L211" s="1">
        <f>_xll.XLOOKUP(D211,Table2[Column3],Table2[Column2])</f>
        <v>2</v>
      </c>
      <c r="M211" s="1">
        <f>_xll.XLOOKUP(E211,Table3[Column3],Table3[Column2])</f>
        <v>1</v>
      </c>
      <c r="N211" s="1">
        <f>_xll.XLOOKUP(F211,Table4[Column3],Table4[Column2])</f>
        <v>2</v>
      </c>
      <c r="O211" s="1">
        <f>_xll.XLOOKUP(G211,Table5[Column3],Table5[Column2])</f>
        <v>2</v>
      </c>
    </row>
    <row r="212" spans="1:15" ht="14.5" customHeight="1" thickBot="1">
      <c r="A212" s="3">
        <v>45517.79824074074</v>
      </c>
      <c r="B212" s="3"/>
      <c r="C212" s="1" t="s">
        <v>14</v>
      </c>
      <c r="D212" s="1" t="s">
        <v>9</v>
      </c>
      <c r="E212" s="1" t="s">
        <v>10</v>
      </c>
      <c r="F212" s="1" t="s">
        <v>22</v>
      </c>
      <c r="G212" s="1" t="s">
        <v>12</v>
      </c>
      <c r="H212" s="1" t="s">
        <v>233</v>
      </c>
      <c r="I212" s="1"/>
      <c r="J212" s="4">
        <f t="shared" si="3"/>
        <v>7</v>
      </c>
      <c r="K212" s="1">
        <f>_xll.XLOOKUP(C212,Table1[Column3],Table1[Column2])</f>
        <v>1</v>
      </c>
      <c r="L212" s="1">
        <f>_xll.XLOOKUP(D212,Table2[Column3],Table2[Column2])</f>
        <v>2</v>
      </c>
      <c r="M212" s="1">
        <f>_xll.XLOOKUP(E212,Table3[Column3],Table3[Column2])</f>
        <v>2</v>
      </c>
      <c r="N212" s="1">
        <f>_xll.XLOOKUP(F212,Table4[Column3],Table4[Column2])</f>
        <v>0</v>
      </c>
      <c r="O212" s="1">
        <f>_xll.XLOOKUP(G212,Table5[Column3],Table5[Column2])</f>
        <v>2</v>
      </c>
    </row>
    <row r="213" spans="1:15" ht="14.5" customHeight="1" thickBot="1">
      <c r="A213" s="3">
        <v>45517.819490740738</v>
      </c>
      <c r="B213" s="3"/>
      <c r="C213" s="1" t="s">
        <v>8</v>
      </c>
      <c r="D213" s="1" t="s">
        <v>27</v>
      </c>
      <c r="E213" s="1" t="s">
        <v>10</v>
      </c>
      <c r="F213" s="1" t="s">
        <v>11</v>
      </c>
      <c r="G213" s="1" t="s">
        <v>12</v>
      </c>
      <c r="H213" s="1" t="s">
        <v>234</v>
      </c>
      <c r="I213" s="1"/>
      <c r="J213" s="4">
        <f t="shared" si="3"/>
        <v>9</v>
      </c>
      <c r="K213" s="1">
        <f>_xll.XLOOKUP(C213,Table1[Column3],Table1[Column2])</f>
        <v>2</v>
      </c>
      <c r="L213" s="1">
        <f>_xll.XLOOKUP(D213,Table2[Column3],Table2[Column2])</f>
        <v>1</v>
      </c>
      <c r="M213" s="1">
        <f>_xll.XLOOKUP(E213,Table3[Column3],Table3[Column2])</f>
        <v>2</v>
      </c>
      <c r="N213" s="1">
        <f>_xll.XLOOKUP(F213,Table4[Column3],Table4[Column2])</f>
        <v>2</v>
      </c>
      <c r="O213" s="1">
        <f>_xll.XLOOKUP(G213,Table5[Column3],Table5[Column2])</f>
        <v>2</v>
      </c>
    </row>
    <row r="214" spans="1:15" ht="14.5" customHeight="1" thickBot="1">
      <c r="A214" s="3">
        <v>45517.926458333335</v>
      </c>
      <c r="B214" s="3"/>
      <c r="C214" s="1" t="s">
        <v>14</v>
      </c>
      <c r="D214" s="1" t="s">
        <v>9</v>
      </c>
      <c r="E214" s="1" t="s">
        <v>15</v>
      </c>
      <c r="F214" s="1" t="s">
        <v>22</v>
      </c>
      <c r="G214" s="1" t="s">
        <v>12</v>
      </c>
      <c r="H214" s="1" t="s">
        <v>235</v>
      </c>
      <c r="I214" s="1"/>
      <c r="J214" s="4">
        <f t="shared" si="3"/>
        <v>6</v>
      </c>
      <c r="K214" s="1">
        <f>_xll.XLOOKUP(C214,Table1[Column3],Table1[Column2])</f>
        <v>1</v>
      </c>
      <c r="L214" s="1">
        <f>_xll.XLOOKUP(D214,Table2[Column3],Table2[Column2])</f>
        <v>2</v>
      </c>
      <c r="M214" s="1">
        <f>_xll.XLOOKUP(E214,Table3[Column3],Table3[Column2])</f>
        <v>1</v>
      </c>
      <c r="N214" s="1">
        <f>_xll.XLOOKUP(F214,Table4[Column3],Table4[Column2])</f>
        <v>0</v>
      </c>
      <c r="O214" s="1">
        <f>_xll.XLOOKUP(G214,Table5[Column3],Table5[Column2])</f>
        <v>2</v>
      </c>
    </row>
    <row r="215" spans="1:15" ht="14.5" customHeight="1" thickBot="1">
      <c r="A215" s="3">
        <v>45518.350370370368</v>
      </c>
      <c r="B215" s="3"/>
      <c r="C215" s="1" t="s">
        <v>8</v>
      </c>
      <c r="D215" s="1" t="s">
        <v>9</v>
      </c>
      <c r="E215" s="1" t="s">
        <v>15</v>
      </c>
      <c r="F215" s="1" t="s">
        <v>11</v>
      </c>
      <c r="G215" s="1" t="s">
        <v>19</v>
      </c>
      <c r="H215" s="1" t="s">
        <v>236</v>
      </c>
      <c r="I215" s="1"/>
      <c r="J215" s="4">
        <f t="shared" si="3"/>
        <v>8</v>
      </c>
      <c r="K215" s="1">
        <f>_xll.XLOOKUP(C215,Table1[Column3],Table1[Column2])</f>
        <v>2</v>
      </c>
      <c r="L215" s="1">
        <f>_xll.XLOOKUP(D215,Table2[Column3],Table2[Column2])</f>
        <v>2</v>
      </c>
      <c r="M215" s="1">
        <f>_xll.XLOOKUP(E215,Table3[Column3],Table3[Column2])</f>
        <v>1</v>
      </c>
      <c r="N215" s="1">
        <f>_xll.XLOOKUP(F215,Table4[Column3],Table4[Column2])</f>
        <v>2</v>
      </c>
      <c r="O215" s="1">
        <f>_xll.XLOOKUP(G215,Table5[Column3],Table5[Column2])</f>
        <v>1</v>
      </c>
    </row>
    <row r="216" spans="1:15" ht="14.5" customHeight="1" thickBot="1">
      <c r="A216" s="3">
        <v>45518.373622685183</v>
      </c>
      <c r="B216" s="3"/>
      <c r="C216" s="1" t="s">
        <v>8</v>
      </c>
      <c r="D216" s="1" t="s">
        <v>9</v>
      </c>
      <c r="E216" s="1" t="s">
        <v>15</v>
      </c>
      <c r="F216" s="1" t="s">
        <v>11</v>
      </c>
      <c r="G216" s="1" t="s">
        <v>12</v>
      </c>
      <c r="H216" s="1" t="s">
        <v>237</v>
      </c>
      <c r="I216" s="1"/>
      <c r="J216" s="4">
        <f t="shared" si="3"/>
        <v>9</v>
      </c>
      <c r="K216" s="1">
        <f>_xll.XLOOKUP(C216,Table1[Column3],Table1[Column2])</f>
        <v>2</v>
      </c>
      <c r="L216" s="1">
        <f>_xll.XLOOKUP(D216,Table2[Column3],Table2[Column2])</f>
        <v>2</v>
      </c>
      <c r="M216" s="1">
        <f>_xll.XLOOKUP(E216,Table3[Column3],Table3[Column2])</f>
        <v>1</v>
      </c>
      <c r="N216" s="1">
        <f>_xll.XLOOKUP(F216,Table4[Column3],Table4[Column2])</f>
        <v>2</v>
      </c>
      <c r="O216" s="1">
        <f>_xll.XLOOKUP(G216,Table5[Column3],Table5[Column2])</f>
        <v>2</v>
      </c>
    </row>
    <row r="217" spans="1:15" ht="14.5" customHeight="1" thickBot="1">
      <c r="A217" s="3">
        <v>45518.382592592592</v>
      </c>
      <c r="B217" s="3"/>
      <c r="C217" s="1" t="s">
        <v>14</v>
      </c>
      <c r="D217" s="1" t="s">
        <v>9</v>
      </c>
      <c r="E217" s="1" t="s">
        <v>15</v>
      </c>
      <c r="F217" s="1" t="s">
        <v>22</v>
      </c>
      <c r="G217" s="1" t="s">
        <v>19</v>
      </c>
      <c r="H217" s="1" t="s">
        <v>238</v>
      </c>
      <c r="I217" s="1"/>
      <c r="J217" s="4">
        <f t="shared" si="3"/>
        <v>5</v>
      </c>
      <c r="K217" s="1">
        <f>_xll.XLOOKUP(C217,Table1[Column3],Table1[Column2])</f>
        <v>1</v>
      </c>
      <c r="L217" s="1">
        <f>_xll.XLOOKUP(D217,Table2[Column3],Table2[Column2])</f>
        <v>2</v>
      </c>
      <c r="M217" s="1">
        <f>_xll.XLOOKUP(E217,Table3[Column3],Table3[Column2])</f>
        <v>1</v>
      </c>
      <c r="N217" s="1">
        <f>_xll.XLOOKUP(F217,Table4[Column3],Table4[Column2])</f>
        <v>0</v>
      </c>
      <c r="O217" s="1">
        <f>_xll.XLOOKUP(G217,Table5[Column3],Table5[Column2])</f>
        <v>1</v>
      </c>
    </row>
    <row r="218" spans="1:15" ht="14.5" customHeight="1" thickBot="1">
      <c r="A218" s="3">
        <v>45518.386631944442</v>
      </c>
      <c r="B218" s="3"/>
      <c r="C218" s="1" t="s">
        <v>14</v>
      </c>
      <c r="D218" s="1" t="s">
        <v>9</v>
      </c>
      <c r="E218" s="1" t="s">
        <v>10</v>
      </c>
      <c r="F218" s="1" t="s">
        <v>22</v>
      </c>
      <c r="G218" s="1" t="s">
        <v>12</v>
      </c>
      <c r="H218" s="1" t="s">
        <v>239</v>
      </c>
      <c r="I218" s="1"/>
      <c r="J218" s="4">
        <f t="shared" si="3"/>
        <v>7</v>
      </c>
      <c r="K218" s="1">
        <f>_xll.XLOOKUP(C218,Table1[Column3],Table1[Column2])</f>
        <v>1</v>
      </c>
      <c r="L218" s="1">
        <f>_xll.XLOOKUP(D218,Table2[Column3],Table2[Column2])</f>
        <v>2</v>
      </c>
      <c r="M218" s="1">
        <f>_xll.XLOOKUP(E218,Table3[Column3],Table3[Column2])</f>
        <v>2</v>
      </c>
      <c r="N218" s="1">
        <f>_xll.XLOOKUP(F218,Table4[Column3],Table4[Column2])</f>
        <v>0</v>
      </c>
      <c r="O218" s="1">
        <f>_xll.XLOOKUP(G218,Table5[Column3],Table5[Column2])</f>
        <v>2</v>
      </c>
    </row>
    <row r="219" spans="1:15" ht="14.5" customHeight="1" thickBot="1">
      <c r="A219" s="3">
        <v>45518.389074074075</v>
      </c>
      <c r="B219" s="3"/>
      <c r="C219" s="1" t="s">
        <v>14</v>
      </c>
      <c r="D219" s="1" t="s">
        <v>27</v>
      </c>
      <c r="E219" s="1" t="s">
        <v>15</v>
      </c>
      <c r="F219" s="1" t="s">
        <v>22</v>
      </c>
      <c r="G219" s="1" t="s">
        <v>12</v>
      </c>
      <c r="H219" s="1" t="s">
        <v>240</v>
      </c>
      <c r="I219" s="1"/>
      <c r="J219" s="4">
        <f t="shared" si="3"/>
        <v>5</v>
      </c>
      <c r="K219" s="1">
        <f>_xll.XLOOKUP(C219,Table1[Column3],Table1[Column2])</f>
        <v>1</v>
      </c>
      <c r="L219" s="1">
        <f>_xll.XLOOKUP(D219,Table2[Column3],Table2[Column2])</f>
        <v>1</v>
      </c>
      <c r="M219" s="1">
        <f>_xll.XLOOKUP(E219,Table3[Column3],Table3[Column2])</f>
        <v>1</v>
      </c>
      <c r="N219" s="1">
        <f>_xll.XLOOKUP(F219,Table4[Column3],Table4[Column2])</f>
        <v>0</v>
      </c>
      <c r="O219" s="1">
        <f>_xll.XLOOKUP(G219,Table5[Column3],Table5[Column2])</f>
        <v>2</v>
      </c>
    </row>
    <row r="220" spans="1:15" ht="14.5" customHeight="1" thickBot="1">
      <c r="A220" s="3">
        <v>45518.398217592592</v>
      </c>
      <c r="B220" s="3"/>
      <c r="C220" s="1" t="s">
        <v>14</v>
      </c>
      <c r="D220" s="1" t="s">
        <v>9</v>
      </c>
      <c r="E220" s="1" t="s">
        <v>15</v>
      </c>
      <c r="F220" s="1" t="s">
        <v>11</v>
      </c>
      <c r="G220" s="1" t="s">
        <v>19</v>
      </c>
      <c r="H220" s="1" t="s">
        <v>241</v>
      </c>
      <c r="I220" s="1"/>
      <c r="J220" s="4">
        <f t="shared" si="3"/>
        <v>7</v>
      </c>
      <c r="K220" s="1">
        <f>_xll.XLOOKUP(C220,Table1[Column3],Table1[Column2])</f>
        <v>1</v>
      </c>
      <c r="L220" s="1">
        <f>_xll.XLOOKUP(D220,Table2[Column3],Table2[Column2])</f>
        <v>2</v>
      </c>
      <c r="M220" s="1">
        <f>_xll.XLOOKUP(E220,Table3[Column3],Table3[Column2])</f>
        <v>1</v>
      </c>
      <c r="N220" s="1">
        <f>_xll.XLOOKUP(F220,Table4[Column3],Table4[Column2])</f>
        <v>2</v>
      </c>
      <c r="O220" s="1">
        <f>_xll.XLOOKUP(G220,Table5[Column3],Table5[Column2])</f>
        <v>1</v>
      </c>
    </row>
    <row r="221" spans="1:15" ht="14.5" customHeight="1" thickBot="1">
      <c r="A221" s="3">
        <v>45518.430185185185</v>
      </c>
      <c r="B221" s="3"/>
      <c r="C221" s="1" t="s">
        <v>14</v>
      </c>
      <c r="D221" s="1" t="s">
        <v>9</v>
      </c>
      <c r="E221" s="1" t="s">
        <v>35</v>
      </c>
      <c r="F221" s="1" t="s">
        <v>11</v>
      </c>
      <c r="G221" s="1" t="s">
        <v>12</v>
      </c>
      <c r="H221" s="1" t="s">
        <v>242</v>
      </c>
      <c r="I221" s="1"/>
      <c r="J221" s="4">
        <f t="shared" si="3"/>
        <v>7</v>
      </c>
      <c r="K221" s="1">
        <f>_xll.XLOOKUP(C221,Table1[Column3],Table1[Column2])</f>
        <v>1</v>
      </c>
      <c r="L221" s="1">
        <f>_xll.XLOOKUP(D221,Table2[Column3],Table2[Column2])</f>
        <v>2</v>
      </c>
      <c r="M221" s="1">
        <f>_xll.XLOOKUP(E221,Table3[Column3],Table3[Column2])</f>
        <v>0</v>
      </c>
      <c r="N221" s="1">
        <f>_xll.XLOOKUP(F221,Table4[Column3],Table4[Column2])</f>
        <v>2</v>
      </c>
      <c r="O221" s="1">
        <f>_xll.XLOOKUP(G221,Table5[Column3],Table5[Column2])</f>
        <v>2</v>
      </c>
    </row>
    <row r="222" spans="1:15" ht="14.5" customHeight="1" thickBot="1">
      <c r="A222" s="3">
        <v>45518.466354166667</v>
      </c>
      <c r="B222" s="3"/>
      <c r="C222" s="1" t="s">
        <v>14</v>
      </c>
      <c r="D222" s="1" t="s">
        <v>9</v>
      </c>
      <c r="E222" s="1" t="s">
        <v>15</v>
      </c>
      <c r="F222" s="1" t="s">
        <v>11</v>
      </c>
      <c r="G222" s="1" t="s">
        <v>12</v>
      </c>
      <c r="H222" s="1" t="s">
        <v>243</v>
      </c>
      <c r="I222" s="1"/>
      <c r="J222" s="4">
        <f t="shared" si="3"/>
        <v>8</v>
      </c>
      <c r="K222" s="1">
        <f>_xll.XLOOKUP(C222,Table1[Column3],Table1[Column2])</f>
        <v>1</v>
      </c>
      <c r="L222" s="1">
        <f>_xll.XLOOKUP(D222,Table2[Column3],Table2[Column2])</f>
        <v>2</v>
      </c>
      <c r="M222" s="1">
        <f>_xll.XLOOKUP(E222,Table3[Column3],Table3[Column2])</f>
        <v>1</v>
      </c>
      <c r="N222" s="1">
        <f>_xll.XLOOKUP(F222,Table4[Column3],Table4[Column2])</f>
        <v>2</v>
      </c>
      <c r="O222" s="1">
        <f>_xll.XLOOKUP(G222,Table5[Column3],Table5[Column2])</f>
        <v>2</v>
      </c>
    </row>
    <row r="223" spans="1:15" ht="14.5" customHeight="1" thickBot="1">
      <c r="A223" s="3">
        <v>45518.501574074071</v>
      </c>
      <c r="B223" s="3"/>
      <c r="C223" s="1" t="s">
        <v>8</v>
      </c>
      <c r="D223" s="1" t="s">
        <v>9</v>
      </c>
      <c r="E223" s="1" t="s">
        <v>10</v>
      </c>
      <c r="F223" s="1" t="s">
        <v>47</v>
      </c>
      <c r="G223" s="1" t="s">
        <v>12</v>
      </c>
      <c r="H223" s="1" t="s">
        <v>244</v>
      </c>
      <c r="I223" s="1"/>
      <c r="J223" s="4">
        <f t="shared" si="3"/>
        <v>9</v>
      </c>
      <c r="K223" s="1">
        <f>_xll.XLOOKUP(C223,Table1[Column3],Table1[Column2])</f>
        <v>2</v>
      </c>
      <c r="L223" s="1">
        <f>_xll.XLOOKUP(D223,Table2[Column3],Table2[Column2])</f>
        <v>2</v>
      </c>
      <c r="M223" s="1">
        <f>_xll.XLOOKUP(E223,Table3[Column3],Table3[Column2])</f>
        <v>2</v>
      </c>
      <c r="N223" s="1">
        <f>_xll.XLOOKUP(F223,Table4[Column3],Table4[Column2])</f>
        <v>1</v>
      </c>
      <c r="O223" s="1">
        <f>_xll.XLOOKUP(G223,Table5[Column3],Table5[Column2])</f>
        <v>2</v>
      </c>
    </row>
    <row r="224" spans="1:15" ht="14.5" customHeight="1" thickBot="1">
      <c r="A224" s="3">
        <v>45518.514560185184</v>
      </c>
      <c r="B224" s="3"/>
      <c r="C224" s="1" t="s">
        <v>8</v>
      </c>
      <c r="D224" s="1" t="s">
        <v>9</v>
      </c>
      <c r="E224" s="1" t="s">
        <v>10</v>
      </c>
      <c r="F224" s="1" t="s">
        <v>11</v>
      </c>
      <c r="G224" s="1" t="s">
        <v>12</v>
      </c>
      <c r="H224" s="1" t="s">
        <v>245</v>
      </c>
      <c r="I224" s="1"/>
      <c r="J224" s="4">
        <f t="shared" si="3"/>
        <v>10</v>
      </c>
      <c r="K224" s="1">
        <f>_xll.XLOOKUP(C224,Table1[Column3],Table1[Column2])</f>
        <v>2</v>
      </c>
      <c r="L224" s="1">
        <f>_xll.XLOOKUP(D224,Table2[Column3],Table2[Column2])</f>
        <v>2</v>
      </c>
      <c r="M224" s="1">
        <f>_xll.XLOOKUP(E224,Table3[Column3],Table3[Column2])</f>
        <v>2</v>
      </c>
      <c r="N224" s="1">
        <f>_xll.XLOOKUP(F224,Table4[Column3],Table4[Column2])</f>
        <v>2</v>
      </c>
      <c r="O224" s="1">
        <f>_xll.XLOOKUP(G224,Table5[Column3],Table5[Column2])</f>
        <v>2</v>
      </c>
    </row>
    <row r="225" spans="1:15" ht="14.5" customHeight="1" thickBot="1">
      <c r="A225" s="3">
        <v>45519.428148148145</v>
      </c>
      <c r="B225" s="3"/>
      <c r="C225" s="1" t="s">
        <v>8</v>
      </c>
      <c r="D225" s="1" t="s">
        <v>9</v>
      </c>
      <c r="E225" s="1" t="s">
        <v>10</v>
      </c>
      <c r="F225" s="1" t="s">
        <v>11</v>
      </c>
      <c r="G225" s="1" t="s">
        <v>12</v>
      </c>
      <c r="H225" s="1" t="s">
        <v>246</v>
      </c>
      <c r="I225" s="1"/>
      <c r="J225" s="4">
        <f t="shared" si="3"/>
        <v>10</v>
      </c>
      <c r="K225" s="1">
        <f>_xll.XLOOKUP(C225,Table1[Column3],Table1[Column2])</f>
        <v>2</v>
      </c>
      <c r="L225" s="1">
        <f>_xll.XLOOKUP(D225,Table2[Column3],Table2[Column2])</f>
        <v>2</v>
      </c>
      <c r="M225" s="1">
        <f>_xll.XLOOKUP(E225,Table3[Column3],Table3[Column2])</f>
        <v>2</v>
      </c>
      <c r="N225" s="1">
        <f>_xll.XLOOKUP(F225,Table4[Column3],Table4[Column2])</f>
        <v>2</v>
      </c>
      <c r="O225" s="1">
        <f>_xll.XLOOKUP(G225,Table5[Column3],Table5[Column2])</f>
        <v>2</v>
      </c>
    </row>
    <row r="226" spans="1:15" ht="14.5" customHeight="1" thickBot="1">
      <c r="A226" s="3">
        <v>45519.469386574077</v>
      </c>
      <c r="B226" s="3"/>
      <c r="C226" s="1" t="s">
        <v>8</v>
      </c>
      <c r="D226" s="1" t="s">
        <v>9</v>
      </c>
      <c r="E226" s="1" t="s">
        <v>35</v>
      </c>
      <c r="F226" s="1" t="s">
        <v>11</v>
      </c>
      <c r="G226" s="1" t="s">
        <v>19</v>
      </c>
      <c r="H226" s="1" t="s">
        <v>247</v>
      </c>
      <c r="I226" s="1"/>
      <c r="J226" s="4">
        <f t="shared" si="3"/>
        <v>7</v>
      </c>
      <c r="K226" s="1">
        <f>_xll.XLOOKUP(C226,Table1[Column3],Table1[Column2])</f>
        <v>2</v>
      </c>
      <c r="L226" s="1">
        <f>_xll.XLOOKUP(D226,Table2[Column3],Table2[Column2])</f>
        <v>2</v>
      </c>
      <c r="M226" s="1">
        <f>_xll.XLOOKUP(E226,Table3[Column3],Table3[Column2])</f>
        <v>0</v>
      </c>
      <c r="N226" s="1">
        <f>_xll.XLOOKUP(F226,Table4[Column3],Table4[Column2])</f>
        <v>2</v>
      </c>
      <c r="O226" s="1">
        <f>_xll.XLOOKUP(G226,Table5[Column3],Table5[Column2])</f>
        <v>1</v>
      </c>
    </row>
    <row r="227" spans="1:15" ht="14.5" customHeight="1" thickBot="1">
      <c r="A227" s="3">
        <v>45519.569664351853</v>
      </c>
      <c r="B227" s="3"/>
      <c r="C227" s="1" t="s">
        <v>8</v>
      </c>
      <c r="D227" s="1" t="s">
        <v>27</v>
      </c>
      <c r="E227" s="1" t="s">
        <v>10</v>
      </c>
      <c r="F227" s="1" t="s">
        <v>11</v>
      </c>
      <c r="G227" s="1" t="s">
        <v>12</v>
      </c>
      <c r="H227" s="1" t="s">
        <v>248</v>
      </c>
      <c r="I227" s="1"/>
      <c r="J227" s="4">
        <f t="shared" si="3"/>
        <v>9</v>
      </c>
      <c r="K227" s="1">
        <f>_xll.XLOOKUP(C227,Table1[Column3],Table1[Column2])</f>
        <v>2</v>
      </c>
      <c r="L227" s="1">
        <f>_xll.XLOOKUP(D227,Table2[Column3],Table2[Column2])</f>
        <v>1</v>
      </c>
      <c r="M227" s="1">
        <f>_xll.XLOOKUP(E227,Table3[Column3],Table3[Column2])</f>
        <v>2</v>
      </c>
      <c r="N227" s="1">
        <f>_xll.XLOOKUP(F227,Table4[Column3],Table4[Column2])</f>
        <v>2</v>
      </c>
      <c r="O227" s="1">
        <f>_xll.XLOOKUP(G227,Table5[Column3],Table5[Column2])</f>
        <v>2</v>
      </c>
    </row>
    <row r="228" spans="1:15" ht="14.5" customHeight="1" thickBot="1">
      <c r="A228" s="3">
        <v>45519.614953703705</v>
      </c>
      <c r="B228" s="3"/>
      <c r="C228" s="1" t="s">
        <v>14</v>
      </c>
      <c r="D228" s="1" t="s">
        <v>9</v>
      </c>
      <c r="E228" s="1" t="s">
        <v>10</v>
      </c>
      <c r="F228" s="1" t="s">
        <v>11</v>
      </c>
      <c r="G228" s="1" t="s">
        <v>19</v>
      </c>
      <c r="H228" s="1" t="s">
        <v>249</v>
      </c>
      <c r="I228" s="1"/>
      <c r="J228" s="4">
        <f t="shared" si="3"/>
        <v>8</v>
      </c>
      <c r="K228" s="1">
        <f>_xll.XLOOKUP(C228,Table1[Column3],Table1[Column2])</f>
        <v>1</v>
      </c>
      <c r="L228" s="1">
        <f>_xll.XLOOKUP(D228,Table2[Column3],Table2[Column2])</f>
        <v>2</v>
      </c>
      <c r="M228" s="1">
        <f>_xll.XLOOKUP(E228,Table3[Column3],Table3[Column2])</f>
        <v>2</v>
      </c>
      <c r="N228" s="1">
        <f>_xll.XLOOKUP(F228,Table4[Column3],Table4[Column2])</f>
        <v>2</v>
      </c>
      <c r="O228" s="1">
        <f>_xll.XLOOKUP(G228,Table5[Column3],Table5[Column2])</f>
        <v>1</v>
      </c>
    </row>
    <row r="229" spans="1:15" ht="14.5" customHeight="1" thickBot="1">
      <c r="A229" s="3">
        <v>45519.685729166667</v>
      </c>
      <c r="B229" s="3"/>
      <c r="C229" s="1" t="s">
        <v>14</v>
      </c>
      <c r="D229" s="1" t="s">
        <v>9</v>
      </c>
      <c r="E229" s="1" t="s">
        <v>10</v>
      </c>
      <c r="F229" s="1" t="s">
        <v>11</v>
      </c>
      <c r="G229" s="1" t="s">
        <v>19</v>
      </c>
      <c r="H229" s="1" t="s">
        <v>250</v>
      </c>
      <c r="I229" s="1"/>
      <c r="J229" s="4">
        <f t="shared" si="3"/>
        <v>8</v>
      </c>
      <c r="K229" s="1">
        <f>_xll.XLOOKUP(C229,Table1[Column3],Table1[Column2])</f>
        <v>1</v>
      </c>
      <c r="L229" s="1">
        <f>_xll.XLOOKUP(D229,Table2[Column3],Table2[Column2])</f>
        <v>2</v>
      </c>
      <c r="M229" s="1">
        <f>_xll.XLOOKUP(E229,Table3[Column3],Table3[Column2])</f>
        <v>2</v>
      </c>
      <c r="N229" s="1">
        <f>_xll.XLOOKUP(F229,Table4[Column3],Table4[Column2])</f>
        <v>2</v>
      </c>
      <c r="O229" s="1">
        <f>_xll.XLOOKUP(G229,Table5[Column3],Table5[Column2])</f>
        <v>1</v>
      </c>
    </row>
    <row r="230" spans="1:15" ht="14.5" customHeight="1" thickBot="1">
      <c r="A230" s="3">
        <v>45519.731898148151</v>
      </c>
      <c r="B230" s="3"/>
      <c r="C230" s="1" t="s">
        <v>8</v>
      </c>
      <c r="D230" s="1" t="s">
        <v>9</v>
      </c>
      <c r="E230" s="1" t="s">
        <v>15</v>
      </c>
      <c r="F230" s="1" t="s">
        <v>11</v>
      </c>
      <c r="G230" s="1" t="s">
        <v>12</v>
      </c>
      <c r="H230" s="1" t="s">
        <v>251</v>
      </c>
      <c r="I230" s="1"/>
      <c r="J230" s="4">
        <f t="shared" si="3"/>
        <v>9</v>
      </c>
      <c r="K230" s="1">
        <f>_xll.XLOOKUP(C230,Table1[Column3],Table1[Column2])</f>
        <v>2</v>
      </c>
      <c r="L230" s="1">
        <f>_xll.XLOOKUP(D230,Table2[Column3],Table2[Column2])</f>
        <v>2</v>
      </c>
      <c r="M230" s="1">
        <f>_xll.XLOOKUP(E230,Table3[Column3],Table3[Column2])</f>
        <v>1</v>
      </c>
      <c r="N230" s="1">
        <f>_xll.XLOOKUP(F230,Table4[Column3],Table4[Column2])</f>
        <v>2</v>
      </c>
      <c r="O230" s="1">
        <f>_xll.XLOOKUP(G230,Table5[Column3],Table5[Column2])</f>
        <v>2</v>
      </c>
    </row>
    <row r="231" spans="1:15" ht="14.5" customHeight="1" thickBot="1">
      <c r="A231" s="3">
        <v>45520.312673611108</v>
      </c>
      <c r="B231" s="3"/>
      <c r="C231" s="1" t="s">
        <v>14</v>
      </c>
      <c r="D231" s="1" t="s">
        <v>9</v>
      </c>
      <c r="E231" s="1" t="s">
        <v>15</v>
      </c>
      <c r="F231" s="1" t="s">
        <v>11</v>
      </c>
      <c r="G231" s="1" t="s">
        <v>12</v>
      </c>
      <c r="H231" s="1" t="s">
        <v>252</v>
      </c>
      <c r="I231" s="1"/>
      <c r="J231" s="4">
        <f t="shared" si="3"/>
        <v>8</v>
      </c>
      <c r="K231" s="1">
        <f>_xll.XLOOKUP(C231,Table1[Column3],Table1[Column2])</f>
        <v>1</v>
      </c>
      <c r="L231" s="1">
        <f>_xll.XLOOKUP(D231,Table2[Column3],Table2[Column2])</f>
        <v>2</v>
      </c>
      <c r="M231" s="1">
        <f>_xll.XLOOKUP(E231,Table3[Column3],Table3[Column2])</f>
        <v>1</v>
      </c>
      <c r="N231" s="1">
        <f>_xll.XLOOKUP(F231,Table4[Column3],Table4[Column2])</f>
        <v>2</v>
      </c>
      <c r="O231" s="1">
        <f>_xll.XLOOKUP(G231,Table5[Column3],Table5[Column2])</f>
        <v>2</v>
      </c>
    </row>
    <row r="232" spans="1:15" ht="14.5" customHeight="1" thickBot="1">
      <c r="A232" s="3">
        <v>45520.398657407408</v>
      </c>
      <c r="B232" s="3"/>
      <c r="C232" s="1" t="s">
        <v>14</v>
      </c>
      <c r="D232" s="1" t="s">
        <v>9</v>
      </c>
      <c r="E232" s="1" t="s">
        <v>15</v>
      </c>
      <c r="F232" s="1" t="s">
        <v>22</v>
      </c>
      <c r="G232" s="1" t="s">
        <v>19</v>
      </c>
      <c r="H232" s="1" t="s">
        <v>253</v>
      </c>
      <c r="I232" s="1"/>
      <c r="J232" s="4">
        <f t="shared" si="3"/>
        <v>5</v>
      </c>
      <c r="K232" s="1">
        <f>_xll.XLOOKUP(C232,Table1[Column3],Table1[Column2])</f>
        <v>1</v>
      </c>
      <c r="L232" s="1">
        <f>_xll.XLOOKUP(D232,Table2[Column3],Table2[Column2])</f>
        <v>2</v>
      </c>
      <c r="M232" s="1">
        <f>_xll.XLOOKUP(E232,Table3[Column3],Table3[Column2])</f>
        <v>1</v>
      </c>
      <c r="N232" s="1">
        <f>_xll.XLOOKUP(F232,Table4[Column3],Table4[Column2])</f>
        <v>0</v>
      </c>
      <c r="O232" s="1">
        <f>_xll.XLOOKUP(G232,Table5[Column3],Table5[Column2])</f>
        <v>1</v>
      </c>
    </row>
    <row r="233" spans="1:15" ht="14.5" customHeight="1" thickBot="1">
      <c r="A233" s="3">
        <v>45520.413865740738</v>
      </c>
      <c r="B233" s="3"/>
      <c r="C233" s="1" t="s">
        <v>14</v>
      </c>
      <c r="D233" s="1" t="s">
        <v>27</v>
      </c>
      <c r="E233" s="1" t="s">
        <v>10</v>
      </c>
      <c r="F233" s="1" t="s">
        <v>11</v>
      </c>
      <c r="G233" s="1" t="s">
        <v>12</v>
      </c>
      <c r="H233" s="1" t="s">
        <v>254</v>
      </c>
      <c r="I233" s="1"/>
      <c r="J233" s="4">
        <f t="shared" si="3"/>
        <v>8</v>
      </c>
      <c r="K233" s="1">
        <f>_xll.XLOOKUP(C233,Table1[Column3],Table1[Column2])</f>
        <v>1</v>
      </c>
      <c r="L233" s="1">
        <f>_xll.XLOOKUP(D233,Table2[Column3],Table2[Column2])</f>
        <v>1</v>
      </c>
      <c r="M233" s="1">
        <f>_xll.XLOOKUP(E233,Table3[Column3],Table3[Column2])</f>
        <v>2</v>
      </c>
      <c r="N233" s="1">
        <f>_xll.XLOOKUP(F233,Table4[Column3],Table4[Column2])</f>
        <v>2</v>
      </c>
      <c r="O233" s="1">
        <f>_xll.XLOOKUP(G233,Table5[Column3],Table5[Column2])</f>
        <v>2</v>
      </c>
    </row>
    <row r="234" spans="1:15" ht="14.5" customHeight="1" thickBot="1">
      <c r="A234" s="3">
        <v>45520.476388888892</v>
      </c>
      <c r="B234" s="3"/>
      <c r="C234" s="1" t="s">
        <v>14</v>
      </c>
      <c r="D234" s="1" t="s">
        <v>9</v>
      </c>
      <c r="E234" s="1" t="s">
        <v>35</v>
      </c>
      <c r="F234" s="1" t="s">
        <v>11</v>
      </c>
      <c r="G234" s="1" t="s">
        <v>12</v>
      </c>
      <c r="H234" s="1" t="s">
        <v>255</v>
      </c>
      <c r="I234" s="1"/>
      <c r="J234" s="4">
        <f t="shared" si="3"/>
        <v>7</v>
      </c>
      <c r="K234" s="1">
        <f>_xll.XLOOKUP(C234,Table1[Column3],Table1[Column2])</f>
        <v>1</v>
      </c>
      <c r="L234" s="1">
        <f>_xll.XLOOKUP(D234,Table2[Column3],Table2[Column2])</f>
        <v>2</v>
      </c>
      <c r="M234" s="1">
        <f>_xll.XLOOKUP(E234,Table3[Column3],Table3[Column2])</f>
        <v>0</v>
      </c>
      <c r="N234" s="1">
        <f>_xll.XLOOKUP(F234,Table4[Column3],Table4[Column2])</f>
        <v>2</v>
      </c>
      <c r="O234" s="1">
        <f>_xll.XLOOKUP(G234,Table5[Column3],Table5[Column2])</f>
        <v>2</v>
      </c>
    </row>
    <row r="235" spans="1:15" ht="14.5" customHeight="1" thickBot="1">
      <c r="A235" s="3">
        <v>45520.496168981481</v>
      </c>
      <c r="B235" s="3"/>
      <c r="C235" s="1" t="s">
        <v>8</v>
      </c>
      <c r="D235" s="1" t="s">
        <v>27</v>
      </c>
      <c r="E235" s="1" t="s">
        <v>10</v>
      </c>
      <c r="F235" s="1" t="s">
        <v>11</v>
      </c>
      <c r="G235" s="1" t="s">
        <v>12</v>
      </c>
      <c r="H235" s="1" t="s">
        <v>256</v>
      </c>
      <c r="I235" s="1"/>
      <c r="J235" s="4">
        <f t="shared" si="3"/>
        <v>9</v>
      </c>
      <c r="K235" s="1">
        <f>_xll.XLOOKUP(C235,Table1[Column3],Table1[Column2])</f>
        <v>2</v>
      </c>
      <c r="L235" s="1">
        <f>_xll.XLOOKUP(D235,Table2[Column3],Table2[Column2])</f>
        <v>1</v>
      </c>
      <c r="M235" s="1">
        <f>_xll.XLOOKUP(E235,Table3[Column3],Table3[Column2])</f>
        <v>2</v>
      </c>
      <c r="N235" s="1">
        <f>_xll.XLOOKUP(F235,Table4[Column3],Table4[Column2])</f>
        <v>2</v>
      </c>
      <c r="O235" s="1">
        <f>_xll.XLOOKUP(G235,Table5[Column3],Table5[Column2])</f>
        <v>2</v>
      </c>
    </row>
    <row r="236" spans="1:15" ht="14.5" customHeight="1" thickBot="1">
      <c r="A236" s="3">
        <v>45520.535497685189</v>
      </c>
      <c r="B236" s="3"/>
      <c r="C236" s="1" t="s">
        <v>14</v>
      </c>
      <c r="D236" s="1" t="s">
        <v>27</v>
      </c>
      <c r="E236" s="1" t="s">
        <v>15</v>
      </c>
      <c r="F236" s="1" t="s">
        <v>11</v>
      </c>
      <c r="G236" s="1" t="s">
        <v>19</v>
      </c>
      <c r="H236" s="1" t="s">
        <v>257</v>
      </c>
      <c r="I236" s="1"/>
      <c r="J236" s="4">
        <f t="shared" si="3"/>
        <v>6</v>
      </c>
      <c r="K236" s="1">
        <f>_xll.XLOOKUP(C236,Table1[Column3],Table1[Column2])</f>
        <v>1</v>
      </c>
      <c r="L236" s="1">
        <f>_xll.XLOOKUP(D236,Table2[Column3],Table2[Column2])</f>
        <v>1</v>
      </c>
      <c r="M236" s="1">
        <f>_xll.XLOOKUP(E236,Table3[Column3],Table3[Column2])</f>
        <v>1</v>
      </c>
      <c r="N236" s="1">
        <f>_xll.XLOOKUP(F236,Table4[Column3],Table4[Column2])</f>
        <v>2</v>
      </c>
      <c r="O236" s="1">
        <f>_xll.XLOOKUP(G236,Table5[Column3],Table5[Column2])</f>
        <v>1</v>
      </c>
    </row>
    <row r="237" spans="1:15" ht="14.5" customHeight="1" thickBot="1">
      <c r="A237" s="3">
        <v>45520.542430555557</v>
      </c>
      <c r="B237" s="3"/>
      <c r="C237" s="1" t="s">
        <v>14</v>
      </c>
      <c r="D237" s="1" t="s">
        <v>9</v>
      </c>
      <c r="E237" s="1" t="s">
        <v>15</v>
      </c>
      <c r="F237" s="1" t="s">
        <v>11</v>
      </c>
      <c r="G237" s="1" t="s">
        <v>12</v>
      </c>
      <c r="H237" s="1" t="s">
        <v>258</v>
      </c>
      <c r="I237" s="1"/>
      <c r="J237" s="4">
        <f t="shared" si="3"/>
        <v>8</v>
      </c>
      <c r="K237" s="1">
        <f>_xll.XLOOKUP(C237,Table1[Column3],Table1[Column2])</f>
        <v>1</v>
      </c>
      <c r="L237" s="1">
        <f>_xll.XLOOKUP(D237,Table2[Column3],Table2[Column2])</f>
        <v>2</v>
      </c>
      <c r="M237" s="1">
        <f>_xll.XLOOKUP(E237,Table3[Column3],Table3[Column2])</f>
        <v>1</v>
      </c>
      <c r="N237" s="1">
        <f>_xll.XLOOKUP(F237,Table4[Column3],Table4[Column2])</f>
        <v>2</v>
      </c>
      <c r="O237" s="1">
        <f>_xll.XLOOKUP(G237,Table5[Column3],Table5[Column2])</f>
        <v>2</v>
      </c>
    </row>
    <row r="238" spans="1:15" ht="14.5" customHeight="1" thickBot="1">
      <c r="A238" s="3">
        <v>45520.626956018517</v>
      </c>
      <c r="B238" s="3"/>
      <c r="C238" s="1" t="s">
        <v>14</v>
      </c>
      <c r="D238" s="1" t="s">
        <v>27</v>
      </c>
      <c r="E238" s="1" t="s">
        <v>15</v>
      </c>
      <c r="F238" s="1" t="s">
        <v>11</v>
      </c>
      <c r="G238" s="1" t="s">
        <v>19</v>
      </c>
      <c r="H238" s="1" t="s">
        <v>259</v>
      </c>
      <c r="I238" s="1"/>
      <c r="J238" s="4">
        <f t="shared" si="3"/>
        <v>6</v>
      </c>
      <c r="K238" s="1">
        <f>_xll.XLOOKUP(C238,Table1[Column3],Table1[Column2])</f>
        <v>1</v>
      </c>
      <c r="L238" s="1">
        <f>_xll.XLOOKUP(D238,Table2[Column3],Table2[Column2])</f>
        <v>1</v>
      </c>
      <c r="M238" s="1">
        <f>_xll.XLOOKUP(E238,Table3[Column3],Table3[Column2])</f>
        <v>1</v>
      </c>
      <c r="N238" s="1">
        <f>_xll.XLOOKUP(F238,Table4[Column3],Table4[Column2])</f>
        <v>2</v>
      </c>
      <c r="O238" s="1">
        <f>_xll.XLOOKUP(G238,Table5[Column3],Table5[Column2])</f>
        <v>1</v>
      </c>
    </row>
    <row r="239" spans="1:15" ht="14.5" customHeight="1" thickBot="1">
      <c r="A239" s="3">
        <v>45520.630578703705</v>
      </c>
      <c r="B239" s="3"/>
      <c r="C239" s="1" t="s">
        <v>8</v>
      </c>
      <c r="D239" s="1" t="s">
        <v>9</v>
      </c>
      <c r="E239" s="1" t="s">
        <v>10</v>
      </c>
      <c r="F239" s="1" t="s">
        <v>11</v>
      </c>
      <c r="G239" s="1" t="s">
        <v>12</v>
      </c>
      <c r="H239" s="1" t="s">
        <v>260</v>
      </c>
      <c r="I239" s="1"/>
      <c r="J239" s="4">
        <f t="shared" si="3"/>
        <v>10</v>
      </c>
      <c r="K239" s="1">
        <f>_xll.XLOOKUP(C239,Table1[Column3],Table1[Column2])</f>
        <v>2</v>
      </c>
      <c r="L239" s="1">
        <f>_xll.XLOOKUP(D239,Table2[Column3],Table2[Column2])</f>
        <v>2</v>
      </c>
      <c r="M239" s="1">
        <f>_xll.XLOOKUP(E239,Table3[Column3],Table3[Column2])</f>
        <v>2</v>
      </c>
      <c r="N239" s="1">
        <f>_xll.XLOOKUP(F239,Table4[Column3],Table4[Column2])</f>
        <v>2</v>
      </c>
      <c r="O239" s="1">
        <f>_xll.XLOOKUP(G239,Table5[Column3],Table5[Column2])</f>
        <v>2</v>
      </c>
    </row>
    <row r="240" spans="1:15" ht="14.5" customHeight="1" thickBot="1">
      <c r="A240" s="3">
        <v>45520.638854166667</v>
      </c>
      <c r="B240" s="3"/>
      <c r="C240" s="1" t="s">
        <v>8</v>
      </c>
      <c r="D240" s="1" t="s">
        <v>27</v>
      </c>
      <c r="E240" s="1" t="s">
        <v>10</v>
      </c>
      <c r="F240" s="1" t="s">
        <v>11</v>
      </c>
      <c r="G240" s="1" t="s">
        <v>12</v>
      </c>
      <c r="H240" s="1" t="s">
        <v>261</v>
      </c>
      <c r="I240" s="1"/>
      <c r="J240" s="4">
        <f t="shared" si="3"/>
        <v>9</v>
      </c>
      <c r="K240" s="1">
        <f>_xll.XLOOKUP(C240,Table1[Column3],Table1[Column2])</f>
        <v>2</v>
      </c>
      <c r="L240" s="1">
        <f>_xll.XLOOKUP(D240,Table2[Column3],Table2[Column2])</f>
        <v>1</v>
      </c>
      <c r="M240" s="1">
        <f>_xll.XLOOKUP(E240,Table3[Column3],Table3[Column2])</f>
        <v>2</v>
      </c>
      <c r="N240" s="1">
        <f>_xll.XLOOKUP(F240,Table4[Column3],Table4[Column2])</f>
        <v>2</v>
      </c>
      <c r="O240" s="1">
        <f>_xll.XLOOKUP(G240,Table5[Column3],Table5[Column2])</f>
        <v>2</v>
      </c>
    </row>
    <row r="241" spans="1:15" ht="14.5" customHeight="1" thickBot="1">
      <c r="A241" s="3">
        <v>45520.674085648148</v>
      </c>
      <c r="B241" s="3"/>
      <c r="C241" s="1" t="s">
        <v>14</v>
      </c>
      <c r="D241" s="1" t="s">
        <v>9</v>
      </c>
      <c r="E241" s="1" t="s">
        <v>15</v>
      </c>
      <c r="F241" s="1" t="s">
        <v>11</v>
      </c>
      <c r="G241" s="1" t="s">
        <v>19</v>
      </c>
      <c r="H241" s="1" t="s">
        <v>262</v>
      </c>
      <c r="I241" s="1"/>
      <c r="J241" s="4">
        <f t="shared" si="3"/>
        <v>7</v>
      </c>
      <c r="K241" s="1">
        <f>_xll.XLOOKUP(C241,Table1[Column3],Table1[Column2])</f>
        <v>1</v>
      </c>
      <c r="L241" s="1">
        <f>_xll.XLOOKUP(D241,Table2[Column3],Table2[Column2])</f>
        <v>2</v>
      </c>
      <c r="M241" s="1">
        <f>_xll.XLOOKUP(E241,Table3[Column3],Table3[Column2])</f>
        <v>1</v>
      </c>
      <c r="N241" s="1">
        <f>_xll.XLOOKUP(F241,Table4[Column3],Table4[Column2])</f>
        <v>2</v>
      </c>
      <c r="O241" s="1">
        <f>_xll.XLOOKUP(G241,Table5[Column3],Table5[Column2])</f>
        <v>1</v>
      </c>
    </row>
    <row r="242" spans="1:15" ht="14.5" customHeight="1" thickBot="1">
      <c r="A242" s="3">
        <v>45520.726319444446</v>
      </c>
      <c r="B242" s="3"/>
      <c r="C242" s="1" t="s">
        <v>14</v>
      </c>
      <c r="D242" s="1" t="s">
        <v>9</v>
      </c>
      <c r="E242" s="1" t="s">
        <v>15</v>
      </c>
      <c r="F242" s="1" t="s">
        <v>11</v>
      </c>
      <c r="G242" s="1" t="s">
        <v>12</v>
      </c>
      <c r="H242" s="1" t="s">
        <v>263</v>
      </c>
      <c r="I242" s="1"/>
      <c r="J242" s="4">
        <f t="shared" si="3"/>
        <v>8</v>
      </c>
      <c r="K242" s="1">
        <f>_xll.XLOOKUP(C242,Table1[Column3],Table1[Column2])</f>
        <v>1</v>
      </c>
      <c r="L242" s="1">
        <f>_xll.XLOOKUP(D242,Table2[Column3],Table2[Column2])</f>
        <v>2</v>
      </c>
      <c r="M242" s="1">
        <f>_xll.XLOOKUP(E242,Table3[Column3],Table3[Column2])</f>
        <v>1</v>
      </c>
      <c r="N242" s="1">
        <f>_xll.XLOOKUP(F242,Table4[Column3],Table4[Column2])</f>
        <v>2</v>
      </c>
      <c r="O242" s="1">
        <f>_xll.XLOOKUP(G242,Table5[Column3],Table5[Column2])</f>
        <v>2</v>
      </c>
    </row>
    <row r="243" spans="1:15" ht="14.5" customHeight="1" thickBot="1">
      <c r="A243" s="3">
        <v>45520.73033564815</v>
      </c>
      <c r="B243" s="3"/>
      <c r="C243" s="1" t="s">
        <v>8</v>
      </c>
      <c r="D243" s="1" t="s">
        <v>27</v>
      </c>
      <c r="E243" s="1" t="s">
        <v>15</v>
      </c>
      <c r="F243" s="1" t="s">
        <v>11</v>
      </c>
      <c r="G243" s="1" t="s">
        <v>103</v>
      </c>
      <c r="H243" s="1" t="s">
        <v>264</v>
      </c>
      <c r="I243" s="1"/>
      <c r="J243" s="4">
        <f t="shared" si="3"/>
        <v>6</v>
      </c>
      <c r="K243" s="1">
        <f>_xll.XLOOKUP(C243,Table1[Column3],Table1[Column2])</f>
        <v>2</v>
      </c>
      <c r="L243" s="1">
        <f>_xll.XLOOKUP(D243,Table2[Column3],Table2[Column2])</f>
        <v>1</v>
      </c>
      <c r="M243" s="1">
        <f>_xll.XLOOKUP(E243,Table3[Column3],Table3[Column2])</f>
        <v>1</v>
      </c>
      <c r="N243" s="1">
        <f>_xll.XLOOKUP(F243,Table4[Column3],Table4[Column2])</f>
        <v>2</v>
      </c>
      <c r="O243" s="1">
        <f>_xll.XLOOKUP(G243,Table5[Column3],Table5[Column2])</f>
        <v>0</v>
      </c>
    </row>
    <row r="244" spans="1:15" ht="14.5" customHeight="1" thickBot="1">
      <c r="A244" s="3">
        <v>45520.768622685187</v>
      </c>
      <c r="B244" s="3"/>
      <c r="C244" s="1" t="s">
        <v>14</v>
      </c>
      <c r="D244" s="1" t="s">
        <v>9</v>
      </c>
      <c r="E244" s="1" t="s">
        <v>15</v>
      </c>
      <c r="F244" s="1" t="s">
        <v>22</v>
      </c>
      <c r="G244" s="1" t="s">
        <v>12</v>
      </c>
      <c r="H244" s="1" t="s">
        <v>265</v>
      </c>
      <c r="I244" s="1"/>
      <c r="J244" s="4">
        <f t="shared" si="3"/>
        <v>6</v>
      </c>
      <c r="K244" s="1">
        <f>_xll.XLOOKUP(C244,Table1[Column3],Table1[Column2])</f>
        <v>1</v>
      </c>
      <c r="L244" s="1">
        <f>_xll.XLOOKUP(D244,Table2[Column3],Table2[Column2])</f>
        <v>2</v>
      </c>
      <c r="M244" s="1">
        <f>_xll.XLOOKUP(E244,Table3[Column3],Table3[Column2])</f>
        <v>1</v>
      </c>
      <c r="N244" s="1">
        <f>_xll.XLOOKUP(F244,Table4[Column3],Table4[Column2])</f>
        <v>0</v>
      </c>
      <c r="O244" s="1">
        <f>_xll.XLOOKUP(G244,Table5[Column3],Table5[Column2])</f>
        <v>2</v>
      </c>
    </row>
    <row r="245" spans="1:15" ht="14.5" customHeight="1" thickBot="1">
      <c r="A245" s="3">
        <v>45521.534826388888</v>
      </c>
      <c r="B245" s="3"/>
      <c r="C245" s="1" t="s">
        <v>8</v>
      </c>
      <c r="D245" s="1" t="s">
        <v>27</v>
      </c>
      <c r="E245" s="1" t="s">
        <v>15</v>
      </c>
      <c r="F245" s="1" t="s">
        <v>11</v>
      </c>
      <c r="G245" s="1" t="s">
        <v>12</v>
      </c>
      <c r="H245" s="1" t="s">
        <v>266</v>
      </c>
      <c r="I245" s="1"/>
      <c r="J245" s="4">
        <f t="shared" si="3"/>
        <v>8</v>
      </c>
      <c r="K245" s="1">
        <f>_xll.XLOOKUP(C245,Table1[Column3],Table1[Column2])</f>
        <v>2</v>
      </c>
      <c r="L245" s="1">
        <f>_xll.XLOOKUP(D245,Table2[Column3],Table2[Column2])</f>
        <v>1</v>
      </c>
      <c r="M245" s="1">
        <f>_xll.XLOOKUP(E245,Table3[Column3],Table3[Column2])</f>
        <v>1</v>
      </c>
      <c r="N245" s="1">
        <f>_xll.XLOOKUP(F245,Table4[Column3],Table4[Column2])</f>
        <v>2</v>
      </c>
      <c r="O245" s="1">
        <f>_xll.XLOOKUP(G245,Table5[Column3],Table5[Column2])</f>
        <v>2</v>
      </c>
    </row>
    <row r="246" spans="1:15" ht="14.5" customHeight="1" thickBot="1">
      <c r="A246" s="3">
        <v>45521.564189814817</v>
      </c>
      <c r="B246" s="3"/>
      <c r="C246" s="1" t="s">
        <v>14</v>
      </c>
      <c r="D246" s="1" t="s">
        <v>27</v>
      </c>
      <c r="E246" s="1" t="s">
        <v>10</v>
      </c>
      <c r="F246" s="1" t="s">
        <v>47</v>
      </c>
      <c r="G246" s="1" t="s">
        <v>12</v>
      </c>
      <c r="H246" s="1" t="s">
        <v>267</v>
      </c>
      <c r="I246" s="1"/>
      <c r="J246" s="4">
        <f t="shared" si="3"/>
        <v>7</v>
      </c>
      <c r="K246" s="1">
        <f>_xll.XLOOKUP(C246,Table1[Column3],Table1[Column2])</f>
        <v>1</v>
      </c>
      <c r="L246" s="1">
        <f>_xll.XLOOKUP(D246,Table2[Column3],Table2[Column2])</f>
        <v>1</v>
      </c>
      <c r="M246" s="1">
        <f>_xll.XLOOKUP(E246,Table3[Column3],Table3[Column2])</f>
        <v>2</v>
      </c>
      <c r="N246" s="1">
        <f>_xll.XLOOKUP(F246,Table4[Column3],Table4[Column2])</f>
        <v>1</v>
      </c>
      <c r="O246" s="1">
        <f>_xll.XLOOKUP(G246,Table5[Column3],Table5[Column2])</f>
        <v>2</v>
      </c>
    </row>
    <row r="247" spans="1:15" ht="14.5" customHeight="1" thickBot="1">
      <c r="A247" s="3">
        <v>45521.602002314816</v>
      </c>
      <c r="B247" s="3"/>
      <c r="C247" s="1" t="s">
        <v>14</v>
      </c>
      <c r="D247" s="1" t="s">
        <v>27</v>
      </c>
      <c r="E247" s="1" t="s">
        <v>15</v>
      </c>
      <c r="F247" s="1" t="s">
        <v>11</v>
      </c>
      <c r="G247" s="1" t="s">
        <v>19</v>
      </c>
      <c r="H247" s="1" t="s">
        <v>268</v>
      </c>
      <c r="I247" s="1"/>
      <c r="J247" s="4">
        <f t="shared" si="3"/>
        <v>6</v>
      </c>
      <c r="K247" s="1">
        <f>_xll.XLOOKUP(C247,Table1[Column3],Table1[Column2])</f>
        <v>1</v>
      </c>
      <c r="L247" s="1">
        <f>_xll.XLOOKUP(D247,Table2[Column3],Table2[Column2])</f>
        <v>1</v>
      </c>
      <c r="M247" s="1">
        <f>_xll.XLOOKUP(E247,Table3[Column3],Table3[Column2])</f>
        <v>1</v>
      </c>
      <c r="N247" s="1">
        <f>_xll.XLOOKUP(F247,Table4[Column3],Table4[Column2])</f>
        <v>2</v>
      </c>
      <c r="O247" s="1">
        <f>_xll.XLOOKUP(G247,Table5[Column3],Table5[Column2])</f>
        <v>1</v>
      </c>
    </row>
    <row r="248" spans="1:15" ht="14.5" customHeight="1" thickBot="1">
      <c r="A248" s="3">
        <v>45521.602847222224</v>
      </c>
      <c r="B248" s="3"/>
      <c r="C248" s="1" t="s">
        <v>8</v>
      </c>
      <c r="D248" s="1" t="s">
        <v>9</v>
      </c>
      <c r="E248" s="1" t="s">
        <v>15</v>
      </c>
      <c r="F248" s="1" t="s">
        <v>11</v>
      </c>
      <c r="G248" s="1" t="s">
        <v>12</v>
      </c>
      <c r="H248" s="1" t="s">
        <v>269</v>
      </c>
      <c r="I248" s="1"/>
      <c r="J248" s="4">
        <f t="shared" si="3"/>
        <v>9</v>
      </c>
      <c r="K248" s="1">
        <f>_xll.XLOOKUP(C248,Table1[Column3],Table1[Column2])</f>
        <v>2</v>
      </c>
      <c r="L248" s="1">
        <f>_xll.XLOOKUP(D248,Table2[Column3],Table2[Column2])</f>
        <v>2</v>
      </c>
      <c r="M248" s="1">
        <f>_xll.XLOOKUP(E248,Table3[Column3],Table3[Column2])</f>
        <v>1</v>
      </c>
      <c r="N248" s="1">
        <f>_xll.XLOOKUP(F248,Table4[Column3],Table4[Column2])</f>
        <v>2</v>
      </c>
      <c r="O248" s="1">
        <f>_xll.XLOOKUP(G248,Table5[Column3],Table5[Column2])</f>
        <v>2</v>
      </c>
    </row>
    <row r="249" spans="1:15" ht="14.5" customHeight="1" thickBot="1">
      <c r="A249" s="3">
        <v>45521.628831018519</v>
      </c>
      <c r="B249" s="3"/>
      <c r="C249" s="1" t="s">
        <v>14</v>
      </c>
      <c r="D249" s="1" t="s">
        <v>9</v>
      </c>
      <c r="E249" s="1" t="s">
        <v>15</v>
      </c>
      <c r="F249" s="1" t="s">
        <v>11</v>
      </c>
      <c r="G249" s="1" t="s">
        <v>19</v>
      </c>
      <c r="H249" s="1" t="s">
        <v>270</v>
      </c>
      <c r="I249" s="1"/>
      <c r="J249" s="4">
        <f t="shared" si="3"/>
        <v>7</v>
      </c>
      <c r="K249" s="1">
        <f>_xll.XLOOKUP(C249,Table1[Column3],Table1[Column2])</f>
        <v>1</v>
      </c>
      <c r="L249" s="1">
        <f>_xll.XLOOKUP(D249,Table2[Column3],Table2[Column2])</f>
        <v>2</v>
      </c>
      <c r="M249" s="1">
        <f>_xll.XLOOKUP(E249,Table3[Column3],Table3[Column2])</f>
        <v>1</v>
      </c>
      <c r="N249" s="1">
        <f>_xll.XLOOKUP(F249,Table4[Column3],Table4[Column2])</f>
        <v>2</v>
      </c>
      <c r="O249" s="1">
        <f>_xll.XLOOKUP(G249,Table5[Column3],Table5[Column2])</f>
        <v>1</v>
      </c>
    </row>
    <row r="250" spans="1:15" ht="14.5" customHeight="1" thickBot="1">
      <c r="A250" s="3">
        <v>45523.323425925926</v>
      </c>
      <c r="B250" s="3"/>
      <c r="C250" s="1" t="s">
        <v>8</v>
      </c>
      <c r="D250" s="1" t="s">
        <v>27</v>
      </c>
      <c r="E250" s="1" t="s">
        <v>10</v>
      </c>
      <c r="F250" s="1" t="s">
        <v>11</v>
      </c>
      <c r="G250" s="1" t="s">
        <v>12</v>
      </c>
      <c r="H250" s="1" t="s">
        <v>271</v>
      </c>
      <c r="I250" s="1"/>
      <c r="J250" s="4">
        <f t="shared" si="3"/>
        <v>9</v>
      </c>
      <c r="K250" s="1">
        <f>_xll.XLOOKUP(C250,Table1[Column3],Table1[Column2])</f>
        <v>2</v>
      </c>
      <c r="L250" s="1">
        <f>_xll.XLOOKUP(D250,Table2[Column3],Table2[Column2])</f>
        <v>1</v>
      </c>
      <c r="M250" s="1">
        <f>_xll.XLOOKUP(E250,Table3[Column3],Table3[Column2])</f>
        <v>2</v>
      </c>
      <c r="N250" s="1">
        <f>_xll.XLOOKUP(F250,Table4[Column3],Table4[Column2])</f>
        <v>2</v>
      </c>
      <c r="O250" s="1">
        <f>_xll.XLOOKUP(G250,Table5[Column3],Table5[Column2])</f>
        <v>2</v>
      </c>
    </row>
    <row r="251" spans="1:15" ht="14.5" customHeight="1" thickBot="1">
      <c r="A251" s="3">
        <v>45523.324571759258</v>
      </c>
      <c r="B251" s="3"/>
      <c r="C251" s="1" t="s">
        <v>8</v>
      </c>
      <c r="D251" s="1" t="s">
        <v>27</v>
      </c>
      <c r="E251" s="1" t="s">
        <v>10</v>
      </c>
      <c r="F251" s="1" t="s">
        <v>11</v>
      </c>
      <c r="G251" s="1" t="s">
        <v>12</v>
      </c>
      <c r="H251" s="1" t="s">
        <v>271</v>
      </c>
      <c r="I251" s="1"/>
      <c r="J251" s="4">
        <f t="shared" si="3"/>
        <v>9</v>
      </c>
      <c r="K251" s="1">
        <f>_xll.XLOOKUP(C251,Table1[Column3],Table1[Column2])</f>
        <v>2</v>
      </c>
      <c r="L251" s="1">
        <f>_xll.XLOOKUP(D251,Table2[Column3],Table2[Column2])</f>
        <v>1</v>
      </c>
      <c r="M251" s="1">
        <f>_xll.XLOOKUP(E251,Table3[Column3],Table3[Column2])</f>
        <v>2</v>
      </c>
      <c r="N251" s="1">
        <f>_xll.XLOOKUP(F251,Table4[Column3],Table4[Column2])</f>
        <v>2</v>
      </c>
      <c r="O251" s="1">
        <f>_xll.XLOOKUP(G251,Table5[Column3],Table5[Column2])</f>
        <v>2</v>
      </c>
    </row>
    <row r="252" spans="1:15" ht="14.5" customHeight="1" thickBot="1">
      <c r="A252" s="3">
        <v>45523.955717592595</v>
      </c>
      <c r="B252" s="3"/>
      <c r="C252" s="1" t="s">
        <v>8</v>
      </c>
      <c r="D252" s="1" t="s">
        <v>27</v>
      </c>
      <c r="E252" s="1" t="s">
        <v>15</v>
      </c>
      <c r="F252" s="1" t="s">
        <v>22</v>
      </c>
      <c r="G252" s="1" t="s">
        <v>12</v>
      </c>
      <c r="H252" s="1" t="s">
        <v>272</v>
      </c>
      <c r="I252" s="1"/>
      <c r="J252" s="4">
        <f t="shared" si="3"/>
        <v>6</v>
      </c>
      <c r="K252" s="1">
        <f>_xll.XLOOKUP(C252,Table1[Column3],Table1[Column2])</f>
        <v>2</v>
      </c>
      <c r="L252" s="1">
        <f>_xll.XLOOKUP(D252,Table2[Column3],Table2[Column2])</f>
        <v>1</v>
      </c>
      <c r="M252" s="1">
        <f>_xll.XLOOKUP(E252,Table3[Column3],Table3[Column2])</f>
        <v>1</v>
      </c>
      <c r="N252" s="1">
        <f>_xll.XLOOKUP(F252,Table4[Column3],Table4[Column2])</f>
        <v>0</v>
      </c>
      <c r="O252" s="1">
        <f>_xll.XLOOKUP(G252,Table5[Column3],Table5[Column2])</f>
        <v>2</v>
      </c>
    </row>
    <row r="253" spans="1:15" ht="14.5" customHeight="1" thickBot="1">
      <c r="A253" s="3">
        <v>45525.390601851854</v>
      </c>
      <c r="B253" s="3"/>
      <c r="C253" s="1" t="s">
        <v>14</v>
      </c>
      <c r="D253" s="1" t="s">
        <v>27</v>
      </c>
      <c r="E253" s="1" t="s">
        <v>10</v>
      </c>
      <c r="F253" s="1" t="s">
        <v>11</v>
      </c>
      <c r="G253" s="1" t="s">
        <v>12</v>
      </c>
      <c r="H253" s="1" t="s">
        <v>273</v>
      </c>
      <c r="I253" s="1"/>
      <c r="J253" s="4">
        <f t="shared" si="3"/>
        <v>8</v>
      </c>
      <c r="K253" s="1">
        <f>_xll.XLOOKUP(C253,Table1[Column3],Table1[Column2])</f>
        <v>1</v>
      </c>
      <c r="L253" s="1">
        <f>_xll.XLOOKUP(D253,Table2[Column3],Table2[Column2])</f>
        <v>1</v>
      </c>
      <c r="M253" s="1">
        <f>_xll.XLOOKUP(E253,Table3[Column3],Table3[Column2])</f>
        <v>2</v>
      </c>
      <c r="N253" s="1">
        <f>_xll.XLOOKUP(F253,Table4[Column3],Table4[Column2])</f>
        <v>2</v>
      </c>
      <c r="O253" s="1">
        <f>_xll.XLOOKUP(G253,Table5[Column3],Table5[Column2])</f>
        <v>2</v>
      </c>
    </row>
    <row r="254" spans="1:15" ht="14.5" customHeight="1" thickBot="1">
      <c r="A254" s="3">
        <v>45525.391770833332</v>
      </c>
      <c r="B254" s="3"/>
      <c r="C254" s="1" t="s">
        <v>14</v>
      </c>
      <c r="D254" s="1" t="s">
        <v>27</v>
      </c>
      <c r="E254" s="1" t="s">
        <v>15</v>
      </c>
      <c r="F254" s="1" t="s">
        <v>11</v>
      </c>
      <c r="G254" s="1" t="s">
        <v>103</v>
      </c>
      <c r="H254" s="1" t="s">
        <v>274</v>
      </c>
      <c r="I254" s="1"/>
      <c r="J254" s="4">
        <f t="shared" si="3"/>
        <v>5</v>
      </c>
      <c r="K254" s="1">
        <f>_xll.XLOOKUP(C254,Table1[Column3],Table1[Column2])</f>
        <v>1</v>
      </c>
      <c r="L254" s="1">
        <f>_xll.XLOOKUP(D254,Table2[Column3],Table2[Column2])</f>
        <v>1</v>
      </c>
      <c r="M254" s="1">
        <f>_xll.XLOOKUP(E254,Table3[Column3],Table3[Column2])</f>
        <v>1</v>
      </c>
      <c r="N254" s="1">
        <f>_xll.XLOOKUP(F254,Table4[Column3],Table4[Column2])</f>
        <v>2</v>
      </c>
      <c r="O254" s="1">
        <f>_xll.XLOOKUP(G254,Table5[Column3],Table5[Column2])</f>
        <v>0</v>
      </c>
    </row>
    <row r="255" spans="1:15" ht="14.5" customHeight="1" thickBot="1">
      <c r="A255" s="3">
        <v>45525.392002314817</v>
      </c>
      <c r="B255" s="3"/>
      <c r="C255" s="1" t="s">
        <v>14</v>
      </c>
      <c r="D255" s="1" t="s">
        <v>9</v>
      </c>
      <c r="E255" s="1" t="s">
        <v>15</v>
      </c>
      <c r="F255" s="1" t="s">
        <v>22</v>
      </c>
      <c r="G255" s="1" t="s">
        <v>19</v>
      </c>
      <c r="H255" s="1" t="s">
        <v>275</v>
      </c>
      <c r="I255" s="1"/>
      <c r="J255" s="4">
        <f t="shared" si="3"/>
        <v>5</v>
      </c>
      <c r="K255" s="1">
        <f>_xll.XLOOKUP(C255,Table1[Column3],Table1[Column2])</f>
        <v>1</v>
      </c>
      <c r="L255" s="1">
        <f>_xll.XLOOKUP(D255,Table2[Column3],Table2[Column2])</f>
        <v>2</v>
      </c>
      <c r="M255" s="1">
        <f>_xll.XLOOKUP(E255,Table3[Column3],Table3[Column2])</f>
        <v>1</v>
      </c>
      <c r="N255" s="1">
        <f>_xll.XLOOKUP(F255,Table4[Column3],Table4[Column2])</f>
        <v>0</v>
      </c>
      <c r="O255" s="1">
        <f>_xll.XLOOKUP(G255,Table5[Column3],Table5[Column2])</f>
        <v>1</v>
      </c>
    </row>
    <row r="256" spans="1:15" ht="14.5" customHeight="1" thickBot="1">
      <c r="A256" s="3">
        <v>45525.411134259259</v>
      </c>
      <c r="B256" s="3"/>
      <c r="C256" s="1" t="s">
        <v>8</v>
      </c>
      <c r="D256" s="1" t="s">
        <v>9</v>
      </c>
      <c r="E256" s="1" t="s">
        <v>15</v>
      </c>
      <c r="F256" s="1" t="s">
        <v>11</v>
      </c>
      <c r="G256" s="1" t="s">
        <v>12</v>
      </c>
      <c r="H256" s="1" t="s">
        <v>276</v>
      </c>
      <c r="I256" s="1"/>
      <c r="J256" s="4">
        <f t="shared" si="3"/>
        <v>9</v>
      </c>
      <c r="K256" s="1">
        <f>_xll.XLOOKUP(C256,Table1[Column3],Table1[Column2])</f>
        <v>2</v>
      </c>
      <c r="L256" s="1">
        <f>_xll.XLOOKUP(D256,Table2[Column3],Table2[Column2])</f>
        <v>2</v>
      </c>
      <c r="M256" s="1">
        <f>_xll.XLOOKUP(E256,Table3[Column3],Table3[Column2])</f>
        <v>1</v>
      </c>
      <c r="N256" s="1">
        <f>_xll.XLOOKUP(F256,Table4[Column3],Table4[Column2])</f>
        <v>2</v>
      </c>
      <c r="O256" s="1">
        <f>_xll.XLOOKUP(G256,Table5[Column3],Table5[Column2])</f>
        <v>2</v>
      </c>
    </row>
    <row r="257" spans="1:15" ht="14.5" customHeight="1" thickBot="1">
      <c r="A257" s="3">
        <v>45525.415671296294</v>
      </c>
      <c r="B257" s="3"/>
      <c r="C257" s="1" t="s">
        <v>14</v>
      </c>
      <c r="D257" s="1" t="s">
        <v>9</v>
      </c>
      <c r="E257" s="1" t="s">
        <v>15</v>
      </c>
      <c r="F257" s="1" t="s">
        <v>11</v>
      </c>
      <c r="G257" s="1" t="s">
        <v>12</v>
      </c>
      <c r="H257" s="1" t="s">
        <v>277</v>
      </c>
      <c r="I257" s="1"/>
      <c r="J257" s="4">
        <f t="shared" si="3"/>
        <v>8</v>
      </c>
      <c r="K257" s="1">
        <f>_xll.XLOOKUP(C257,Table1[Column3],Table1[Column2])</f>
        <v>1</v>
      </c>
      <c r="L257" s="1">
        <f>_xll.XLOOKUP(D257,Table2[Column3],Table2[Column2])</f>
        <v>2</v>
      </c>
      <c r="M257" s="1">
        <f>_xll.XLOOKUP(E257,Table3[Column3],Table3[Column2])</f>
        <v>1</v>
      </c>
      <c r="N257" s="1">
        <f>_xll.XLOOKUP(F257,Table4[Column3],Table4[Column2])</f>
        <v>2</v>
      </c>
      <c r="O257" s="1">
        <f>_xll.XLOOKUP(G257,Table5[Column3],Table5[Column2])</f>
        <v>2</v>
      </c>
    </row>
    <row r="258" spans="1:15" ht="14.5" customHeight="1" thickBot="1">
      <c r="A258" s="3">
        <v>45525.417754629627</v>
      </c>
      <c r="B258" s="3"/>
      <c r="C258" s="1" t="s">
        <v>14</v>
      </c>
      <c r="D258" s="1" t="s">
        <v>27</v>
      </c>
      <c r="E258" s="1" t="s">
        <v>15</v>
      </c>
      <c r="F258" s="1" t="s">
        <v>11</v>
      </c>
      <c r="G258" s="1" t="s">
        <v>19</v>
      </c>
      <c r="H258" s="1" t="s">
        <v>278</v>
      </c>
      <c r="I258" s="1"/>
      <c r="J258" s="4">
        <f t="shared" si="3"/>
        <v>6</v>
      </c>
      <c r="K258" s="1">
        <f>_xll.XLOOKUP(C258,Table1[Column3],Table1[Column2])</f>
        <v>1</v>
      </c>
      <c r="L258" s="1">
        <f>_xll.XLOOKUP(D258,Table2[Column3],Table2[Column2])</f>
        <v>1</v>
      </c>
      <c r="M258" s="1">
        <f>_xll.XLOOKUP(E258,Table3[Column3],Table3[Column2])</f>
        <v>1</v>
      </c>
      <c r="N258" s="1">
        <f>_xll.XLOOKUP(F258,Table4[Column3],Table4[Column2])</f>
        <v>2</v>
      </c>
      <c r="O258" s="1">
        <f>_xll.XLOOKUP(G258,Table5[Column3],Table5[Column2])</f>
        <v>1</v>
      </c>
    </row>
    <row r="259" spans="1:15" ht="14.5" customHeight="1" thickBot="1">
      <c r="A259" s="3">
        <v>45525.42564814815</v>
      </c>
      <c r="B259" s="3"/>
      <c r="C259" s="1" t="s">
        <v>8</v>
      </c>
      <c r="D259" s="1" t="s">
        <v>9</v>
      </c>
      <c r="E259" s="1" t="s">
        <v>15</v>
      </c>
      <c r="F259" s="1" t="s">
        <v>22</v>
      </c>
      <c r="G259" s="1" t="s">
        <v>12</v>
      </c>
      <c r="H259" s="1" t="s">
        <v>279</v>
      </c>
      <c r="I259" s="1"/>
      <c r="J259" s="4">
        <f t="shared" si="3"/>
        <v>7</v>
      </c>
      <c r="K259" s="1">
        <f>_xll.XLOOKUP(C259,Table1[Column3],Table1[Column2])</f>
        <v>2</v>
      </c>
      <c r="L259" s="1">
        <f>_xll.XLOOKUP(D259,Table2[Column3],Table2[Column2])</f>
        <v>2</v>
      </c>
      <c r="M259" s="1">
        <f>_xll.XLOOKUP(E259,Table3[Column3],Table3[Column2])</f>
        <v>1</v>
      </c>
      <c r="N259" s="1">
        <f>_xll.XLOOKUP(F259,Table4[Column3],Table4[Column2])</f>
        <v>0</v>
      </c>
      <c r="O259" s="1">
        <f>_xll.XLOOKUP(G259,Table5[Column3],Table5[Column2])</f>
        <v>2</v>
      </c>
    </row>
    <row r="260" spans="1:15" ht="14.5" customHeight="1" thickBot="1">
      <c r="A260" s="3">
        <v>45525.426030092596</v>
      </c>
      <c r="B260" s="3"/>
      <c r="C260" s="1" t="s">
        <v>14</v>
      </c>
      <c r="D260" s="1" t="s">
        <v>9</v>
      </c>
      <c r="E260" s="1" t="s">
        <v>10</v>
      </c>
      <c r="F260" s="1" t="s">
        <v>11</v>
      </c>
      <c r="G260" s="1" t="s">
        <v>12</v>
      </c>
      <c r="H260" s="1" t="s">
        <v>280</v>
      </c>
      <c r="I260" s="1"/>
      <c r="J260" s="4">
        <f t="shared" ref="J260:J311" si="4">SUM(K260:O260)</f>
        <v>9</v>
      </c>
      <c r="K260" s="1">
        <f>_xll.XLOOKUP(C260,Table1[Column3],Table1[Column2])</f>
        <v>1</v>
      </c>
      <c r="L260" s="1">
        <f>_xll.XLOOKUP(D260,Table2[Column3],Table2[Column2])</f>
        <v>2</v>
      </c>
      <c r="M260" s="1">
        <f>_xll.XLOOKUP(E260,Table3[Column3],Table3[Column2])</f>
        <v>2</v>
      </c>
      <c r="N260" s="1">
        <f>_xll.XLOOKUP(F260,Table4[Column3],Table4[Column2])</f>
        <v>2</v>
      </c>
      <c r="O260" s="1">
        <f>_xll.XLOOKUP(G260,Table5[Column3],Table5[Column2])</f>
        <v>2</v>
      </c>
    </row>
    <row r="261" spans="1:15" ht="14.5" customHeight="1" thickBot="1">
      <c r="A261" s="3">
        <v>45525.433634259258</v>
      </c>
      <c r="B261" s="3"/>
      <c r="C261" s="1" t="s">
        <v>8</v>
      </c>
      <c r="D261" s="1" t="s">
        <v>9</v>
      </c>
      <c r="E261" s="1" t="s">
        <v>15</v>
      </c>
      <c r="F261" s="1" t="s">
        <v>11</v>
      </c>
      <c r="G261" s="1" t="s">
        <v>12</v>
      </c>
      <c r="H261" s="1" t="s">
        <v>281</v>
      </c>
      <c r="I261" s="1"/>
      <c r="J261" s="4">
        <f t="shared" si="4"/>
        <v>9</v>
      </c>
      <c r="K261" s="1">
        <f>_xll.XLOOKUP(C261,Table1[Column3],Table1[Column2])</f>
        <v>2</v>
      </c>
      <c r="L261" s="1">
        <f>_xll.XLOOKUP(D261,Table2[Column3],Table2[Column2])</f>
        <v>2</v>
      </c>
      <c r="M261" s="1">
        <f>_xll.XLOOKUP(E261,Table3[Column3],Table3[Column2])</f>
        <v>1</v>
      </c>
      <c r="N261" s="1">
        <f>_xll.XLOOKUP(F261,Table4[Column3],Table4[Column2])</f>
        <v>2</v>
      </c>
      <c r="O261" s="1">
        <f>_xll.XLOOKUP(G261,Table5[Column3],Table5[Column2])</f>
        <v>2</v>
      </c>
    </row>
    <row r="262" spans="1:15" ht="14.5" customHeight="1" thickBot="1">
      <c r="A262" s="3">
        <v>45525.437893518516</v>
      </c>
      <c r="B262" s="3"/>
      <c r="C262" s="1" t="s">
        <v>8</v>
      </c>
      <c r="D262" s="1" t="s">
        <v>27</v>
      </c>
      <c r="E262" s="1" t="s">
        <v>10</v>
      </c>
      <c r="F262" s="1" t="s">
        <v>22</v>
      </c>
      <c r="G262" s="1" t="s">
        <v>12</v>
      </c>
      <c r="H262" s="1" t="s">
        <v>282</v>
      </c>
      <c r="I262" s="1"/>
      <c r="J262" s="4">
        <f t="shared" si="4"/>
        <v>7</v>
      </c>
      <c r="K262" s="1">
        <f>_xll.XLOOKUP(C262,Table1[Column3],Table1[Column2])</f>
        <v>2</v>
      </c>
      <c r="L262" s="1">
        <f>_xll.XLOOKUP(D262,Table2[Column3],Table2[Column2])</f>
        <v>1</v>
      </c>
      <c r="M262" s="1">
        <f>_xll.XLOOKUP(E262,Table3[Column3],Table3[Column2])</f>
        <v>2</v>
      </c>
      <c r="N262" s="1">
        <f>_xll.XLOOKUP(F262,Table4[Column3],Table4[Column2])</f>
        <v>0</v>
      </c>
      <c r="O262" s="1">
        <f>_xll.XLOOKUP(G262,Table5[Column3],Table5[Column2])</f>
        <v>2</v>
      </c>
    </row>
    <row r="263" spans="1:15" ht="14.5" customHeight="1" thickBot="1">
      <c r="A263" s="3">
        <v>45525.451064814813</v>
      </c>
      <c r="B263" s="3"/>
      <c r="C263" s="1" t="s">
        <v>14</v>
      </c>
      <c r="D263" s="1" t="s">
        <v>9</v>
      </c>
      <c r="E263" s="1" t="s">
        <v>15</v>
      </c>
      <c r="F263" s="1" t="s">
        <v>11</v>
      </c>
      <c r="G263" s="1" t="s">
        <v>19</v>
      </c>
      <c r="H263" s="1" t="s">
        <v>283</v>
      </c>
      <c r="I263" s="1"/>
      <c r="J263" s="4">
        <f t="shared" si="4"/>
        <v>7</v>
      </c>
      <c r="K263" s="1">
        <f>_xll.XLOOKUP(C263,Table1[Column3],Table1[Column2])</f>
        <v>1</v>
      </c>
      <c r="L263" s="1">
        <f>_xll.XLOOKUP(D263,Table2[Column3],Table2[Column2])</f>
        <v>2</v>
      </c>
      <c r="M263" s="1">
        <f>_xll.XLOOKUP(E263,Table3[Column3],Table3[Column2])</f>
        <v>1</v>
      </c>
      <c r="N263" s="1">
        <f>_xll.XLOOKUP(F263,Table4[Column3],Table4[Column2])</f>
        <v>2</v>
      </c>
      <c r="O263" s="1">
        <f>_xll.XLOOKUP(G263,Table5[Column3],Table5[Column2])</f>
        <v>1</v>
      </c>
    </row>
    <row r="264" spans="1:15" ht="14.5" customHeight="1" thickBot="1">
      <c r="A264" s="3">
        <v>45525.459282407406</v>
      </c>
      <c r="B264" s="3"/>
      <c r="C264" s="1" t="s">
        <v>8</v>
      </c>
      <c r="D264" s="1" t="s">
        <v>9</v>
      </c>
      <c r="E264" s="1" t="s">
        <v>15</v>
      </c>
      <c r="F264" s="1" t="s">
        <v>11</v>
      </c>
      <c r="G264" s="1" t="s">
        <v>12</v>
      </c>
      <c r="H264" s="1" t="s">
        <v>284</v>
      </c>
      <c r="I264" s="1"/>
      <c r="J264" s="4">
        <f t="shared" si="4"/>
        <v>9</v>
      </c>
      <c r="K264" s="1">
        <f>_xll.XLOOKUP(C264,Table1[Column3],Table1[Column2])</f>
        <v>2</v>
      </c>
      <c r="L264" s="1">
        <f>_xll.XLOOKUP(D264,Table2[Column3],Table2[Column2])</f>
        <v>2</v>
      </c>
      <c r="M264" s="1">
        <f>_xll.XLOOKUP(E264,Table3[Column3],Table3[Column2])</f>
        <v>1</v>
      </c>
      <c r="N264" s="1">
        <f>_xll.XLOOKUP(F264,Table4[Column3],Table4[Column2])</f>
        <v>2</v>
      </c>
      <c r="O264" s="1">
        <f>_xll.XLOOKUP(G264,Table5[Column3],Table5[Column2])</f>
        <v>2</v>
      </c>
    </row>
    <row r="265" spans="1:15" ht="14.5" customHeight="1" thickBot="1">
      <c r="A265" s="3">
        <v>45525.47111111111</v>
      </c>
      <c r="B265" s="3"/>
      <c r="C265" s="1" t="s">
        <v>8</v>
      </c>
      <c r="D265" s="1" t="s">
        <v>27</v>
      </c>
      <c r="E265" s="1" t="s">
        <v>15</v>
      </c>
      <c r="F265" s="1" t="s">
        <v>47</v>
      </c>
      <c r="G265" s="1" t="s">
        <v>12</v>
      </c>
      <c r="H265" s="1" t="s">
        <v>285</v>
      </c>
      <c r="I265" s="1"/>
      <c r="J265" s="4">
        <f t="shared" si="4"/>
        <v>7</v>
      </c>
      <c r="K265" s="1">
        <f>_xll.XLOOKUP(C265,Table1[Column3],Table1[Column2])</f>
        <v>2</v>
      </c>
      <c r="L265" s="1">
        <f>_xll.XLOOKUP(D265,Table2[Column3],Table2[Column2])</f>
        <v>1</v>
      </c>
      <c r="M265" s="1">
        <f>_xll.XLOOKUP(E265,Table3[Column3],Table3[Column2])</f>
        <v>1</v>
      </c>
      <c r="N265" s="1">
        <f>_xll.XLOOKUP(F265,Table4[Column3],Table4[Column2])</f>
        <v>1</v>
      </c>
      <c r="O265" s="1">
        <f>_xll.XLOOKUP(G265,Table5[Column3],Table5[Column2])</f>
        <v>2</v>
      </c>
    </row>
    <row r="266" spans="1:15" ht="14.5" customHeight="1" thickBot="1">
      <c r="A266" s="3">
        <v>45525.480393518519</v>
      </c>
      <c r="B266" s="3"/>
      <c r="C266" s="1" t="s">
        <v>14</v>
      </c>
      <c r="D266" s="1" t="s">
        <v>27</v>
      </c>
      <c r="E266" s="1" t="s">
        <v>15</v>
      </c>
      <c r="F266" s="1" t="s">
        <v>11</v>
      </c>
      <c r="G266" s="1" t="s">
        <v>19</v>
      </c>
      <c r="H266" s="5" t="s">
        <v>286</v>
      </c>
      <c r="I266" s="1"/>
      <c r="J266" s="4">
        <f t="shared" si="4"/>
        <v>6</v>
      </c>
      <c r="K266" s="1">
        <f>_xll.XLOOKUP(C266,Table1[Column3],Table1[Column2])</f>
        <v>1</v>
      </c>
      <c r="L266" s="1">
        <f>_xll.XLOOKUP(D266,Table2[Column3],Table2[Column2])</f>
        <v>1</v>
      </c>
      <c r="M266" s="1">
        <f>_xll.XLOOKUP(E266,Table3[Column3],Table3[Column2])</f>
        <v>1</v>
      </c>
      <c r="N266" s="1">
        <f>_xll.XLOOKUP(F266,Table4[Column3],Table4[Column2])</f>
        <v>2</v>
      </c>
      <c r="O266" s="1">
        <f>_xll.XLOOKUP(G266,Table5[Column3],Table5[Column2])</f>
        <v>1</v>
      </c>
    </row>
    <row r="267" spans="1:15" ht="14.5" customHeight="1" thickBot="1">
      <c r="A267" s="3">
        <v>45525.498240740744</v>
      </c>
      <c r="B267" s="3"/>
      <c r="C267" s="1" t="s">
        <v>14</v>
      </c>
      <c r="D267" s="1" t="s">
        <v>9</v>
      </c>
      <c r="E267" s="1" t="s">
        <v>10</v>
      </c>
      <c r="F267" s="1" t="s">
        <v>11</v>
      </c>
      <c r="G267" s="1" t="s">
        <v>12</v>
      </c>
      <c r="H267" s="1" t="s">
        <v>287</v>
      </c>
      <c r="I267" s="1"/>
      <c r="J267" s="4">
        <f t="shared" si="4"/>
        <v>9</v>
      </c>
      <c r="K267" s="1">
        <f>_xll.XLOOKUP(C267,Table1[Column3],Table1[Column2])</f>
        <v>1</v>
      </c>
      <c r="L267" s="1">
        <f>_xll.XLOOKUP(D267,Table2[Column3],Table2[Column2])</f>
        <v>2</v>
      </c>
      <c r="M267" s="1">
        <f>_xll.XLOOKUP(E267,Table3[Column3],Table3[Column2])</f>
        <v>2</v>
      </c>
      <c r="N267" s="1">
        <f>_xll.XLOOKUP(F267,Table4[Column3],Table4[Column2])</f>
        <v>2</v>
      </c>
      <c r="O267" s="1">
        <f>_xll.XLOOKUP(G267,Table5[Column3],Table5[Column2])</f>
        <v>2</v>
      </c>
    </row>
    <row r="268" spans="1:15" ht="14.5" customHeight="1" thickBot="1">
      <c r="A268" s="3">
        <v>45525.585949074077</v>
      </c>
      <c r="B268" s="3"/>
      <c r="C268" s="1" t="s">
        <v>34</v>
      </c>
      <c r="D268" s="1" t="s">
        <v>27</v>
      </c>
      <c r="E268" s="1" t="s">
        <v>10</v>
      </c>
      <c r="F268" s="1" t="s">
        <v>11</v>
      </c>
      <c r="G268" s="1" t="s">
        <v>19</v>
      </c>
      <c r="H268" s="1" t="s">
        <v>288</v>
      </c>
      <c r="I268" s="1"/>
      <c r="J268" s="4">
        <f t="shared" si="4"/>
        <v>5</v>
      </c>
      <c r="K268" s="1">
        <f>_xll.XLOOKUP(C268,Table1[Column3],Table1[Column2])</f>
        <v>-1</v>
      </c>
      <c r="L268" s="1">
        <f>_xll.XLOOKUP(D268,Table2[Column3],Table2[Column2])</f>
        <v>1</v>
      </c>
      <c r="M268" s="1">
        <f>_xll.XLOOKUP(E268,Table3[Column3],Table3[Column2])</f>
        <v>2</v>
      </c>
      <c r="N268" s="1">
        <f>_xll.XLOOKUP(F268,Table4[Column3],Table4[Column2])</f>
        <v>2</v>
      </c>
      <c r="O268" s="1">
        <f>_xll.XLOOKUP(G268,Table5[Column3],Table5[Column2])</f>
        <v>1</v>
      </c>
    </row>
    <row r="269" spans="1:15" ht="14.5" customHeight="1" thickBot="1">
      <c r="A269" s="3">
        <v>45525.673217592594</v>
      </c>
      <c r="B269" s="3"/>
      <c r="C269" s="1" t="s">
        <v>8</v>
      </c>
      <c r="D269" s="1" t="s">
        <v>9</v>
      </c>
      <c r="E269" s="1" t="s">
        <v>15</v>
      </c>
      <c r="F269" s="1" t="s">
        <v>11</v>
      </c>
      <c r="G269" s="1" t="s">
        <v>12</v>
      </c>
      <c r="H269" s="1" t="s">
        <v>289</v>
      </c>
      <c r="I269" s="1"/>
      <c r="J269" s="4">
        <f t="shared" si="4"/>
        <v>9</v>
      </c>
      <c r="K269" s="1">
        <f>_xll.XLOOKUP(C269,Table1[Column3],Table1[Column2])</f>
        <v>2</v>
      </c>
      <c r="L269" s="1">
        <f>_xll.XLOOKUP(D269,Table2[Column3],Table2[Column2])</f>
        <v>2</v>
      </c>
      <c r="M269" s="1">
        <f>_xll.XLOOKUP(E269,Table3[Column3],Table3[Column2])</f>
        <v>1</v>
      </c>
      <c r="N269" s="1">
        <f>_xll.XLOOKUP(F269,Table4[Column3],Table4[Column2])</f>
        <v>2</v>
      </c>
      <c r="O269" s="1">
        <f>_xll.XLOOKUP(G269,Table5[Column3],Table5[Column2])</f>
        <v>2</v>
      </c>
    </row>
    <row r="270" spans="1:15" ht="14.5" customHeight="1" thickBot="1">
      <c r="A270" s="3">
        <v>45526.473611111112</v>
      </c>
      <c r="B270" s="3"/>
      <c r="C270" s="1" t="s">
        <v>14</v>
      </c>
      <c r="D270" s="1" t="s">
        <v>9</v>
      </c>
      <c r="E270" s="1" t="s">
        <v>15</v>
      </c>
      <c r="F270" s="1" t="s">
        <v>11</v>
      </c>
      <c r="G270" s="1" t="s">
        <v>19</v>
      </c>
      <c r="H270" s="1" t="s">
        <v>290</v>
      </c>
      <c r="I270" s="1"/>
      <c r="J270" s="4">
        <f t="shared" si="4"/>
        <v>7</v>
      </c>
      <c r="K270" s="1">
        <f>_xll.XLOOKUP(C270,Table1[Column3],Table1[Column2])</f>
        <v>1</v>
      </c>
      <c r="L270" s="1">
        <f>_xll.XLOOKUP(D270,Table2[Column3],Table2[Column2])</f>
        <v>2</v>
      </c>
      <c r="M270" s="1">
        <f>_xll.XLOOKUP(E270,Table3[Column3],Table3[Column2])</f>
        <v>1</v>
      </c>
      <c r="N270" s="1">
        <f>_xll.XLOOKUP(F270,Table4[Column3],Table4[Column2])</f>
        <v>2</v>
      </c>
      <c r="O270" s="1">
        <f>_xll.XLOOKUP(G270,Table5[Column3],Table5[Column2])</f>
        <v>1</v>
      </c>
    </row>
    <row r="271" spans="1:15" ht="14.5" customHeight="1" thickBot="1">
      <c r="A271" s="3">
        <v>45526.52721064815</v>
      </c>
      <c r="B271" s="3"/>
      <c r="C271" s="1" t="s">
        <v>14</v>
      </c>
      <c r="D271" s="1" t="s">
        <v>9</v>
      </c>
      <c r="E271" s="1" t="s">
        <v>10</v>
      </c>
      <c r="F271" s="1" t="s">
        <v>11</v>
      </c>
      <c r="G271" s="1" t="s">
        <v>12</v>
      </c>
      <c r="H271" s="1" t="s">
        <v>291</v>
      </c>
      <c r="I271" s="1"/>
      <c r="J271" s="4">
        <f t="shared" si="4"/>
        <v>9</v>
      </c>
      <c r="K271" s="1">
        <f>_xll.XLOOKUP(C271,Table1[Column3],Table1[Column2])</f>
        <v>1</v>
      </c>
      <c r="L271" s="1">
        <f>_xll.XLOOKUP(D271,Table2[Column3],Table2[Column2])</f>
        <v>2</v>
      </c>
      <c r="M271" s="1">
        <f>_xll.XLOOKUP(E271,Table3[Column3],Table3[Column2])</f>
        <v>2</v>
      </c>
      <c r="N271" s="1">
        <f>_xll.XLOOKUP(F271,Table4[Column3],Table4[Column2])</f>
        <v>2</v>
      </c>
      <c r="O271" s="1">
        <f>_xll.XLOOKUP(G271,Table5[Column3],Table5[Column2])</f>
        <v>2</v>
      </c>
    </row>
    <row r="272" spans="1:15" ht="14.5" customHeight="1" thickBot="1">
      <c r="A272" s="3">
        <v>45526.603344907409</v>
      </c>
      <c r="B272" s="3"/>
      <c r="C272" s="1" t="s">
        <v>8</v>
      </c>
      <c r="D272" s="1" t="s">
        <v>9</v>
      </c>
      <c r="E272" s="1" t="s">
        <v>15</v>
      </c>
      <c r="F272" s="1" t="s">
        <v>11</v>
      </c>
      <c r="G272" s="1" t="s">
        <v>12</v>
      </c>
      <c r="H272" s="1" t="s">
        <v>292</v>
      </c>
      <c r="I272" s="1"/>
      <c r="J272" s="4">
        <f t="shared" si="4"/>
        <v>9</v>
      </c>
      <c r="K272" s="1">
        <f>_xll.XLOOKUP(C272,Table1[Column3],Table1[Column2])</f>
        <v>2</v>
      </c>
      <c r="L272" s="1">
        <f>_xll.XLOOKUP(D272,Table2[Column3],Table2[Column2])</f>
        <v>2</v>
      </c>
      <c r="M272" s="1">
        <f>_xll.XLOOKUP(E272,Table3[Column3],Table3[Column2])</f>
        <v>1</v>
      </c>
      <c r="N272" s="1">
        <f>_xll.XLOOKUP(F272,Table4[Column3],Table4[Column2])</f>
        <v>2</v>
      </c>
      <c r="O272" s="1">
        <f>_xll.XLOOKUP(G272,Table5[Column3],Table5[Column2])</f>
        <v>2</v>
      </c>
    </row>
    <row r="273" spans="1:15" ht="14.5" customHeight="1" thickBot="1">
      <c r="A273" s="3">
        <v>45527.461481481485</v>
      </c>
      <c r="B273" s="3"/>
      <c r="C273" s="1" t="s">
        <v>14</v>
      </c>
      <c r="D273" s="1" t="s">
        <v>9</v>
      </c>
      <c r="E273" s="1" t="s">
        <v>10</v>
      </c>
      <c r="F273" s="1" t="s">
        <v>11</v>
      </c>
      <c r="G273" s="1" t="s">
        <v>12</v>
      </c>
      <c r="H273" s="1" t="s">
        <v>123</v>
      </c>
      <c r="I273" s="1"/>
      <c r="J273" s="4">
        <f t="shared" si="4"/>
        <v>9</v>
      </c>
      <c r="K273" s="1">
        <f>_xll.XLOOKUP(C273,Table1[Column3],Table1[Column2])</f>
        <v>1</v>
      </c>
      <c r="L273" s="1">
        <f>_xll.XLOOKUP(D273,Table2[Column3],Table2[Column2])</f>
        <v>2</v>
      </c>
      <c r="M273" s="1">
        <f>_xll.XLOOKUP(E273,Table3[Column3],Table3[Column2])</f>
        <v>2</v>
      </c>
      <c r="N273" s="1">
        <f>_xll.XLOOKUP(F273,Table4[Column3],Table4[Column2])</f>
        <v>2</v>
      </c>
      <c r="O273" s="1">
        <f>_xll.XLOOKUP(G273,Table5[Column3],Table5[Column2])</f>
        <v>2</v>
      </c>
    </row>
    <row r="274" spans="1:15" ht="14.5" customHeight="1" thickBot="1">
      <c r="A274" s="3">
        <v>45527.463472222225</v>
      </c>
      <c r="B274" s="3"/>
      <c r="C274" s="1" t="s">
        <v>14</v>
      </c>
      <c r="D274" s="1" t="s">
        <v>9</v>
      </c>
      <c r="E274" s="1" t="s">
        <v>10</v>
      </c>
      <c r="F274" s="1" t="s">
        <v>11</v>
      </c>
      <c r="G274" s="1" t="s">
        <v>12</v>
      </c>
      <c r="H274" s="1" t="s">
        <v>293</v>
      </c>
      <c r="I274" s="1"/>
      <c r="J274" s="4">
        <f t="shared" si="4"/>
        <v>9</v>
      </c>
      <c r="K274" s="1">
        <f>_xll.XLOOKUP(C274,Table1[Column3],Table1[Column2])</f>
        <v>1</v>
      </c>
      <c r="L274" s="1">
        <f>_xll.XLOOKUP(D274,Table2[Column3],Table2[Column2])</f>
        <v>2</v>
      </c>
      <c r="M274" s="1">
        <f>_xll.XLOOKUP(E274,Table3[Column3],Table3[Column2])</f>
        <v>2</v>
      </c>
      <c r="N274" s="1">
        <f>_xll.XLOOKUP(F274,Table4[Column3],Table4[Column2])</f>
        <v>2</v>
      </c>
      <c r="O274" s="1">
        <f>_xll.XLOOKUP(G274,Table5[Column3],Table5[Column2])</f>
        <v>2</v>
      </c>
    </row>
    <row r="275" spans="1:15" ht="14.5" customHeight="1" thickBot="1">
      <c r="A275" s="3">
        <v>45527.465914351851</v>
      </c>
      <c r="B275" s="3"/>
      <c r="C275" s="1" t="s">
        <v>14</v>
      </c>
      <c r="D275" s="1" t="s">
        <v>9</v>
      </c>
      <c r="E275" s="1" t="s">
        <v>15</v>
      </c>
      <c r="F275" s="1" t="s">
        <v>11</v>
      </c>
      <c r="G275" s="1" t="s">
        <v>12</v>
      </c>
      <c r="H275" s="1" t="s">
        <v>294</v>
      </c>
      <c r="I275" s="1"/>
      <c r="J275" s="4">
        <f t="shared" si="4"/>
        <v>8</v>
      </c>
      <c r="K275" s="1">
        <f>_xll.XLOOKUP(C275,Table1[Column3],Table1[Column2])</f>
        <v>1</v>
      </c>
      <c r="L275" s="1">
        <f>_xll.XLOOKUP(D275,Table2[Column3],Table2[Column2])</f>
        <v>2</v>
      </c>
      <c r="M275" s="1">
        <f>_xll.XLOOKUP(E275,Table3[Column3],Table3[Column2])</f>
        <v>1</v>
      </c>
      <c r="N275" s="1">
        <f>_xll.XLOOKUP(F275,Table4[Column3],Table4[Column2])</f>
        <v>2</v>
      </c>
      <c r="O275" s="1">
        <f>_xll.XLOOKUP(G275,Table5[Column3],Table5[Column2])</f>
        <v>2</v>
      </c>
    </row>
    <row r="276" spans="1:15" ht="14.5" customHeight="1" thickBot="1">
      <c r="A276" s="3">
        <v>45527.576909722222</v>
      </c>
      <c r="B276" s="3"/>
      <c r="C276" s="1" t="s">
        <v>14</v>
      </c>
      <c r="D276" s="1" t="s">
        <v>9</v>
      </c>
      <c r="E276" s="1" t="s">
        <v>15</v>
      </c>
      <c r="F276" s="1" t="s">
        <v>11</v>
      </c>
      <c r="G276" s="1" t="s">
        <v>19</v>
      </c>
      <c r="H276" s="1" t="s">
        <v>295</v>
      </c>
      <c r="I276" s="1"/>
      <c r="J276" s="4">
        <f t="shared" si="4"/>
        <v>7</v>
      </c>
      <c r="K276" s="1">
        <f>_xll.XLOOKUP(C276,Table1[Column3],Table1[Column2])</f>
        <v>1</v>
      </c>
      <c r="L276" s="1">
        <f>_xll.XLOOKUP(D276,Table2[Column3],Table2[Column2])</f>
        <v>2</v>
      </c>
      <c r="M276" s="1">
        <f>_xll.XLOOKUP(E276,Table3[Column3],Table3[Column2])</f>
        <v>1</v>
      </c>
      <c r="N276" s="1">
        <f>_xll.XLOOKUP(F276,Table4[Column3],Table4[Column2])</f>
        <v>2</v>
      </c>
      <c r="O276" s="1">
        <f>_xll.XLOOKUP(G276,Table5[Column3],Table5[Column2])</f>
        <v>1</v>
      </c>
    </row>
    <row r="277" spans="1:15" ht="14.5" customHeight="1" thickBot="1">
      <c r="A277" s="3">
        <v>45527.578136574077</v>
      </c>
      <c r="B277" s="3"/>
      <c r="C277" s="1" t="s">
        <v>14</v>
      </c>
      <c r="D277" s="1" t="s">
        <v>9</v>
      </c>
      <c r="E277" s="1" t="s">
        <v>35</v>
      </c>
      <c r="F277" s="1" t="s">
        <v>11</v>
      </c>
      <c r="G277" s="1" t="s">
        <v>19</v>
      </c>
      <c r="H277" s="1" t="s">
        <v>296</v>
      </c>
      <c r="I277" s="1"/>
      <c r="J277" s="4">
        <f t="shared" si="4"/>
        <v>6</v>
      </c>
      <c r="K277" s="1">
        <f>_xll.XLOOKUP(C277,Table1[Column3],Table1[Column2])</f>
        <v>1</v>
      </c>
      <c r="L277" s="1">
        <f>_xll.XLOOKUP(D277,Table2[Column3],Table2[Column2])</f>
        <v>2</v>
      </c>
      <c r="M277" s="1">
        <f>_xll.XLOOKUP(E277,Table3[Column3],Table3[Column2])</f>
        <v>0</v>
      </c>
      <c r="N277" s="1">
        <f>_xll.XLOOKUP(F277,Table4[Column3],Table4[Column2])</f>
        <v>2</v>
      </c>
      <c r="O277" s="1">
        <f>_xll.XLOOKUP(G277,Table5[Column3],Table5[Column2])</f>
        <v>1</v>
      </c>
    </row>
    <row r="278" spans="1:15" ht="14.5" customHeight="1" thickBot="1">
      <c r="A278" s="3">
        <v>45527.59065972222</v>
      </c>
      <c r="B278" s="3"/>
      <c r="C278" s="1" t="s">
        <v>14</v>
      </c>
      <c r="D278" s="1" t="s">
        <v>9</v>
      </c>
      <c r="E278" s="1" t="s">
        <v>15</v>
      </c>
      <c r="F278" s="1" t="s">
        <v>11</v>
      </c>
      <c r="G278" s="1" t="s">
        <v>12</v>
      </c>
      <c r="H278" s="1" t="s">
        <v>297</v>
      </c>
      <c r="I278" s="1"/>
      <c r="J278" s="4">
        <f t="shared" si="4"/>
        <v>8</v>
      </c>
      <c r="K278" s="1">
        <f>_xll.XLOOKUP(C278,Table1[Column3],Table1[Column2])</f>
        <v>1</v>
      </c>
      <c r="L278" s="1">
        <f>_xll.XLOOKUP(D278,Table2[Column3],Table2[Column2])</f>
        <v>2</v>
      </c>
      <c r="M278" s="1">
        <f>_xll.XLOOKUP(E278,Table3[Column3],Table3[Column2])</f>
        <v>1</v>
      </c>
      <c r="N278" s="1">
        <f>_xll.XLOOKUP(F278,Table4[Column3],Table4[Column2])</f>
        <v>2</v>
      </c>
      <c r="O278" s="1">
        <f>_xll.XLOOKUP(G278,Table5[Column3],Table5[Column2])</f>
        <v>2</v>
      </c>
    </row>
    <row r="279" spans="1:15" ht="14.5" customHeight="1" thickBot="1">
      <c r="A279" s="3">
        <v>45527.604062500002</v>
      </c>
      <c r="B279" s="3"/>
      <c r="C279" s="1" t="s">
        <v>14</v>
      </c>
      <c r="D279" s="1" t="s">
        <v>9</v>
      </c>
      <c r="E279" s="1" t="s">
        <v>15</v>
      </c>
      <c r="F279" s="1" t="s">
        <v>11</v>
      </c>
      <c r="G279" s="1" t="s">
        <v>12</v>
      </c>
      <c r="H279" s="1" t="s">
        <v>298</v>
      </c>
      <c r="I279" s="1"/>
      <c r="J279" s="4">
        <f t="shared" si="4"/>
        <v>8</v>
      </c>
      <c r="K279" s="1">
        <f>_xll.XLOOKUP(C279,Table1[Column3],Table1[Column2])</f>
        <v>1</v>
      </c>
      <c r="L279" s="1">
        <f>_xll.XLOOKUP(D279,Table2[Column3],Table2[Column2])</f>
        <v>2</v>
      </c>
      <c r="M279" s="1">
        <f>_xll.XLOOKUP(E279,Table3[Column3],Table3[Column2])</f>
        <v>1</v>
      </c>
      <c r="N279" s="1">
        <f>_xll.XLOOKUP(F279,Table4[Column3],Table4[Column2])</f>
        <v>2</v>
      </c>
      <c r="O279" s="1">
        <f>_xll.XLOOKUP(G279,Table5[Column3],Table5[Column2])</f>
        <v>2</v>
      </c>
    </row>
    <row r="280" spans="1:15" ht="14.5" customHeight="1" thickBot="1">
      <c r="A280" s="3">
        <v>45527.611562500002</v>
      </c>
      <c r="B280" s="3"/>
      <c r="C280" s="1" t="s">
        <v>8</v>
      </c>
      <c r="D280" s="1" t="s">
        <v>9</v>
      </c>
      <c r="E280" s="1" t="s">
        <v>10</v>
      </c>
      <c r="F280" s="1" t="s">
        <v>11</v>
      </c>
      <c r="G280" s="1" t="s">
        <v>19</v>
      </c>
      <c r="H280" s="1" t="s">
        <v>299</v>
      </c>
      <c r="I280" s="1"/>
      <c r="J280" s="4">
        <f t="shared" si="4"/>
        <v>9</v>
      </c>
      <c r="K280" s="1">
        <f>_xll.XLOOKUP(C280,Table1[Column3],Table1[Column2])</f>
        <v>2</v>
      </c>
      <c r="L280" s="1">
        <f>_xll.XLOOKUP(D280,Table2[Column3],Table2[Column2])</f>
        <v>2</v>
      </c>
      <c r="M280" s="1">
        <f>_xll.XLOOKUP(E280,Table3[Column3],Table3[Column2])</f>
        <v>2</v>
      </c>
      <c r="N280" s="1">
        <f>_xll.XLOOKUP(F280,Table4[Column3],Table4[Column2])</f>
        <v>2</v>
      </c>
      <c r="O280" s="1">
        <f>_xll.XLOOKUP(G280,Table5[Column3],Table5[Column2])</f>
        <v>1</v>
      </c>
    </row>
    <row r="281" spans="1:15" ht="14.5" customHeight="1" thickBot="1">
      <c r="A281" s="3">
        <v>45527.615740740737</v>
      </c>
      <c r="B281" s="3"/>
      <c r="C281" s="1" t="s">
        <v>14</v>
      </c>
      <c r="D281" s="1" t="s">
        <v>9</v>
      </c>
      <c r="E281" s="1" t="s">
        <v>15</v>
      </c>
      <c r="F281" s="1" t="s">
        <v>11</v>
      </c>
      <c r="G281" s="1" t="s">
        <v>19</v>
      </c>
      <c r="H281" s="1" t="s">
        <v>300</v>
      </c>
      <c r="I281" s="1"/>
      <c r="J281" s="4">
        <f t="shared" si="4"/>
        <v>7</v>
      </c>
      <c r="K281" s="1">
        <f>_xll.XLOOKUP(C281,Table1[Column3],Table1[Column2])</f>
        <v>1</v>
      </c>
      <c r="L281" s="1">
        <f>_xll.XLOOKUP(D281,Table2[Column3],Table2[Column2])</f>
        <v>2</v>
      </c>
      <c r="M281" s="1">
        <f>_xll.XLOOKUP(E281,Table3[Column3],Table3[Column2])</f>
        <v>1</v>
      </c>
      <c r="N281" s="1">
        <f>_xll.XLOOKUP(F281,Table4[Column3],Table4[Column2])</f>
        <v>2</v>
      </c>
      <c r="O281" s="1">
        <f>_xll.XLOOKUP(G281,Table5[Column3],Table5[Column2])</f>
        <v>1</v>
      </c>
    </row>
    <row r="282" spans="1:15" ht="14.5" customHeight="1" thickBot="1">
      <c r="A282" s="3">
        <v>45527.715752314813</v>
      </c>
      <c r="B282" s="3"/>
      <c r="C282" s="1" t="s">
        <v>14</v>
      </c>
      <c r="D282" s="1" t="s">
        <v>9</v>
      </c>
      <c r="E282" s="1" t="s">
        <v>10</v>
      </c>
      <c r="F282" s="1" t="s">
        <v>11</v>
      </c>
      <c r="G282" s="1" t="s">
        <v>12</v>
      </c>
      <c r="H282" s="1" t="s">
        <v>301</v>
      </c>
      <c r="I282" s="1"/>
      <c r="J282" s="4">
        <f t="shared" si="4"/>
        <v>9</v>
      </c>
      <c r="K282" s="1">
        <f>_xll.XLOOKUP(C282,Table1[Column3],Table1[Column2])</f>
        <v>1</v>
      </c>
      <c r="L282" s="1">
        <f>_xll.XLOOKUP(D282,Table2[Column3],Table2[Column2])</f>
        <v>2</v>
      </c>
      <c r="M282" s="1">
        <f>_xll.XLOOKUP(E282,Table3[Column3],Table3[Column2])</f>
        <v>2</v>
      </c>
      <c r="N282" s="1">
        <f>_xll.XLOOKUP(F282,Table4[Column3],Table4[Column2])</f>
        <v>2</v>
      </c>
      <c r="O282" s="1">
        <f>_xll.XLOOKUP(G282,Table5[Column3],Table5[Column2])</f>
        <v>2</v>
      </c>
    </row>
    <row r="283" spans="1:15" ht="14.5" customHeight="1" thickBot="1">
      <c r="A283" s="3">
        <v>45527.750277777777</v>
      </c>
      <c r="B283" s="3"/>
      <c r="C283" s="1" t="s">
        <v>14</v>
      </c>
      <c r="D283" s="1" t="s">
        <v>27</v>
      </c>
      <c r="E283" s="1" t="s">
        <v>15</v>
      </c>
      <c r="F283" s="1" t="s">
        <v>11</v>
      </c>
      <c r="G283" s="1" t="s">
        <v>19</v>
      </c>
      <c r="H283" s="1" t="s">
        <v>302</v>
      </c>
      <c r="I283" s="1"/>
      <c r="J283" s="4">
        <f t="shared" si="4"/>
        <v>6</v>
      </c>
      <c r="K283" s="1">
        <f>_xll.XLOOKUP(C283,Table1[Column3],Table1[Column2])</f>
        <v>1</v>
      </c>
      <c r="L283" s="1">
        <f>_xll.XLOOKUP(D283,Table2[Column3],Table2[Column2])</f>
        <v>1</v>
      </c>
      <c r="M283" s="1">
        <f>_xll.XLOOKUP(E283,Table3[Column3],Table3[Column2])</f>
        <v>1</v>
      </c>
      <c r="N283" s="1">
        <f>_xll.XLOOKUP(F283,Table4[Column3],Table4[Column2])</f>
        <v>2</v>
      </c>
      <c r="O283" s="1">
        <f>_xll.XLOOKUP(G283,Table5[Column3],Table5[Column2])</f>
        <v>1</v>
      </c>
    </row>
    <row r="284" spans="1:15" ht="14.5" customHeight="1" thickBot="1">
      <c r="A284" s="3">
        <v>45527.755694444444</v>
      </c>
      <c r="B284" s="3"/>
      <c r="C284" s="1" t="s">
        <v>14</v>
      </c>
      <c r="D284" s="1" t="s">
        <v>9</v>
      </c>
      <c r="E284" s="1" t="s">
        <v>10</v>
      </c>
      <c r="F284" s="1" t="s">
        <v>47</v>
      </c>
      <c r="G284" s="1" t="s">
        <v>19</v>
      </c>
      <c r="H284" s="1" t="s">
        <v>303</v>
      </c>
      <c r="I284" s="1"/>
      <c r="J284" s="4">
        <f t="shared" si="4"/>
        <v>7</v>
      </c>
      <c r="K284" s="1">
        <f>_xll.XLOOKUP(C284,Table1[Column3],Table1[Column2])</f>
        <v>1</v>
      </c>
      <c r="L284" s="1">
        <f>_xll.XLOOKUP(D284,Table2[Column3],Table2[Column2])</f>
        <v>2</v>
      </c>
      <c r="M284" s="1">
        <f>_xll.XLOOKUP(E284,Table3[Column3],Table3[Column2])</f>
        <v>2</v>
      </c>
      <c r="N284" s="1">
        <f>_xll.XLOOKUP(F284,Table4[Column3],Table4[Column2])</f>
        <v>1</v>
      </c>
      <c r="O284" s="1">
        <f>_xll.XLOOKUP(G284,Table5[Column3],Table5[Column2])</f>
        <v>1</v>
      </c>
    </row>
    <row r="285" spans="1:15" ht="14.5" customHeight="1" thickBot="1">
      <c r="A285" s="3">
        <v>45527.804016203707</v>
      </c>
      <c r="B285" s="3"/>
      <c r="C285" s="1" t="s">
        <v>14</v>
      </c>
      <c r="D285" s="1" t="s">
        <v>27</v>
      </c>
      <c r="E285" s="1" t="s">
        <v>35</v>
      </c>
      <c r="F285" s="1" t="s">
        <v>22</v>
      </c>
      <c r="G285" s="1" t="s">
        <v>19</v>
      </c>
      <c r="H285" s="1" t="s">
        <v>304</v>
      </c>
      <c r="I285" s="1"/>
      <c r="J285" s="4">
        <f t="shared" si="4"/>
        <v>3</v>
      </c>
      <c r="K285" s="1">
        <f>_xll.XLOOKUP(C285,Table1[Column3],Table1[Column2])</f>
        <v>1</v>
      </c>
      <c r="L285" s="1">
        <f>_xll.XLOOKUP(D285,Table2[Column3],Table2[Column2])</f>
        <v>1</v>
      </c>
      <c r="M285" s="1">
        <f>_xll.XLOOKUP(E285,Table3[Column3],Table3[Column2])</f>
        <v>0</v>
      </c>
      <c r="N285" s="1">
        <f>_xll.XLOOKUP(F285,Table4[Column3],Table4[Column2])</f>
        <v>0</v>
      </c>
      <c r="O285" s="1">
        <f>_xll.XLOOKUP(G285,Table5[Column3],Table5[Column2])</f>
        <v>1</v>
      </c>
    </row>
    <row r="286" spans="1:15" ht="14.5" customHeight="1" thickBot="1">
      <c r="A286" s="3">
        <v>45527.824155092596</v>
      </c>
      <c r="B286" s="3"/>
      <c r="C286" s="1" t="s">
        <v>14</v>
      </c>
      <c r="D286" s="1" t="s">
        <v>9</v>
      </c>
      <c r="E286" s="1" t="s">
        <v>10</v>
      </c>
      <c r="F286" s="1" t="s">
        <v>11</v>
      </c>
      <c r="G286" s="1" t="s">
        <v>12</v>
      </c>
      <c r="H286" s="1" t="s">
        <v>305</v>
      </c>
      <c r="I286" s="1"/>
      <c r="J286" s="4">
        <f t="shared" si="4"/>
        <v>9</v>
      </c>
      <c r="K286" s="1">
        <f>_xll.XLOOKUP(C286,Table1[Column3],Table1[Column2])</f>
        <v>1</v>
      </c>
      <c r="L286" s="1">
        <f>_xll.XLOOKUP(D286,Table2[Column3],Table2[Column2])</f>
        <v>2</v>
      </c>
      <c r="M286" s="1">
        <f>_xll.XLOOKUP(E286,Table3[Column3],Table3[Column2])</f>
        <v>2</v>
      </c>
      <c r="N286" s="1">
        <f>_xll.XLOOKUP(F286,Table4[Column3],Table4[Column2])</f>
        <v>2</v>
      </c>
      <c r="O286" s="1">
        <f>_xll.XLOOKUP(G286,Table5[Column3],Table5[Column2])</f>
        <v>2</v>
      </c>
    </row>
    <row r="287" spans="1:15" ht="14.5" customHeight="1" thickBot="1">
      <c r="A287" s="3">
        <v>45527.900659722225</v>
      </c>
      <c r="B287" s="3"/>
      <c r="C287" s="1" t="s">
        <v>14</v>
      </c>
      <c r="D287" s="1" t="s">
        <v>9</v>
      </c>
      <c r="E287" s="1" t="s">
        <v>15</v>
      </c>
      <c r="F287" s="1" t="s">
        <v>11</v>
      </c>
      <c r="G287" s="1" t="s">
        <v>12</v>
      </c>
      <c r="H287" s="1" t="s">
        <v>306</v>
      </c>
      <c r="I287" s="1"/>
      <c r="J287" s="4">
        <f t="shared" si="4"/>
        <v>8</v>
      </c>
      <c r="K287" s="1">
        <f>_xll.XLOOKUP(C287,Table1[Column3],Table1[Column2])</f>
        <v>1</v>
      </c>
      <c r="L287" s="1">
        <f>_xll.XLOOKUP(D287,Table2[Column3],Table2[Column2])</f>
        <v>2</v>
      </c>
      <c r="M287" s="1">
        <f>_xll.XLOOKUP(E287,Table3[Column3],Table3[Column2])</f>
        <v>1</v>
      </c>
      <c r="N287" s="1">
        <f>_xll.XLOOKUP(F287,Table4[Column3],Table4[Column2])</f>
        <v>2</v>
      </c>
      <c r="O287" s="1">
        <f>_xll.XLOOKUP(G287,Table5[Column3],Table5[Column2])</f>
        <v>2</v>
      </c>
    </row>
    <row r="288" spans="1:15" ht="14.5" customHeight="1" thickBot="1">
      <c r="A288" s="3">
        <v>45527.958541666667</v>
      </c>
      <c r="B288" s="3"/>
      <c r="C288" s="1" t="s">
        <v>8</v>
      </c>
      <c r="D288" s="1" t="s">
        <v>9</v>
      </c>
      <c r="E288" s="1" t="s">
        <v>15</v>
      </c>
      <c r="F288" s="1" t="s">
        <v>11</v>
      </c>
      <c r="G288" s="1" t="s">
        <v>12</v>
      </c>
      <c r="H288" s="1" t="s">
        <v>307</v>
      </c>
      <c r="I288" s="1"/>
      <c r="J288" s="4">
        <f t="shared" si="4"/>
        <v>9</v>
      </c>
      <c r="K288" s="1">
        <f>_xll.XLOOKUP(C288,Table1[Column3],Table1[Column2])</f>
        <v>2</v>
      </c>
      <c r="L288" s="1">
        <f>_xll.XLOOKUP(D288,Table2[Column3],Table2[Column2])</f>
        <v>2</v>
      </c>
      <c r="M288" s="1">
        <f>_xll.XLOOKUP(E288,Table3[Column3],Table3[Column2])</f>
        <v>1</v>
      </c>
      <c r="N288" s="1">
        <f>_xll.XLOOKUP(F288,Table4[Column3],Table4[Column2])</f>
        <v>2</v>
      </c>
      <c r="O288" s="1">
        <f>_xll.XLOOKUP(G288,Table5[Column3],Table5[Column2])</f>
        <v>2</v>
      </c>
    </row>
    <row r="289" spans="1:15" ht="14.5" customHeight="1" thickBot="1">
      <c r="A289" s="3">
        <v>45527.982685185183</v>
      </c>
      <c r="B289" s="3"/>
      <c r="C289" s="1" t="s">
        <v>14</v>
      </c>
      <c r="D289" s="1" t="s">
        <v>9</v>
      </c>
      <c r="E289" s="1" t="s">
        <v>15</v>
      </c>
      <c r="F289" s="1" t="s">
        <v>11</v>
      </c>
      <c r="G289" s="1" t="s">
        <v>19</v>
      </c>
      <c r="H289" s="1" t="s">
        <v>300</v>
      </c>
      <c r="I289" s="1"/>
      <c r="J289" s="4">
        <f t="shared" si="4"/>
        <v>7</v>
      </c>
      <c r="K289" s="1">
        <f>_xll.XLOOKUP(C289,Table1[Column3],Table1[Column2])</f>
        <v>1</v>
      </c>
      <c r="L289" s="1">
        <f>_xll.XLOOKUP(D289,Table2[Column3],Table2[Column2])</f>
        <v>2</v>
      </c>
      <c r="M289" s="1">
        <f>_xll.XLOOKUP(E289,Table3[Column3],Table3[Column2])</f>
        <v>1</v>
      </c>
      <c r="N289" s="1">
        <f>_xll.XLOOKUP(F289,Table4[Column3],Table4[Column2])</f>
        <v>2</v>
      </c>
      <c r="O289" s="1">
        <f>_xll.XLOOKUP(G289,Table5[Column3],Table5[Column2])</f>
        <v>1</v>
      </c>
    </row>
    <row r="290" spans="1:15" ht="14.5" customHeight="1" thickBot="1">
      <c r="A290" s="3">
        <v>45527.999513888892</v>
      </c>
      <c r="B290" s="3"/>
      <c r="C290" s="1" t="s">
        <v>8</v>
      </c>
      <c r="D290" s="1" t="s">
        <v>27</v>
      </c>
      <c r="E290" s="1" t="s">
        <v>10</v>
      </c>
      <c r="F290" s="1" t="s">
        <v>47</v>
      </c>
      <c r="G290" s="1" t="s">
        <v>12</v>
      </c>
      <c r="H290" s="1" t="s">
        <v>308</v>
      </c>
      <c r="I290" s="1"/>
      <c r="J290" s="4">
        <f t="shared" si="4"/>
        <v>8</v>
      </c>
      <c r="K290" s="1">
        <f>_xll.XLOOKUP(C290,Table1[Column3],Table1[Column2])</f>
        <v>2</v>
      </c>
      <c r="L290" s="1">
        <f>_xll.XLOOKUP(D290,Table2[Column3],Table2[Column2])</f>
        <v>1</v>
      </c>
      <c r="M290" s="1">
        <f>_xll.XLOOKUP(E290,Table3[Column3],Table3[Column2])</f>
        <v>2</v>
      </c>
      <c r="N290" s="1">
        <f>_xll.XLOOKUP(F290,Table4[Column3],Table4[Column2])</f>
        <v>1</v>
      </c>
      <c r="O290" s="1">
        <f>_xll.XLOOKUP(G290,Table5[Column3],Table5[Column2])</f>
        <v>2</v>
      </c>
    </row>
    <row r="291" spans="1:15" ht="14.5" customHeight="1" thickBot="1">
      <c r="A291" s="3">
        <v>45528.028009259258</v>
      </c>
      <c r="B291" s="3"/>
      <c r="C291" s="1" t="s">
        <v>8</v>
      </c>
      <c r="D291" s="1" t="s">
        <v>27</v>
      </c>
      <c r="E291" s="1" t="s">
        <v>35</v>
      </c>
      <c r="F291" s="1" t="s">
        <v>22</v>
      </c>
      <c r="G291" s="1" t="s">
        <v>12</v>
      </c>
      <c r="H291" s="1" t="s">
        <v>309</v>
      </c>
      <c r="I291" s="1"/>
      <c r="J291" s="4">
        <f t="shared" si="4"/>
        <v>5</v>
      </c>
      <c r="K291" s="1">
        <f>_xll.XLOOKUP(C291,Table1[Column3],Table1[Column2])</f>
        <v>2</v>
      </c>
      <c r="L291" s="1">
        <f>_xll.XLOOKUP(D291,Table2[Column3],Table2[Column2])</f>
        <v>1</v>
      </c>
      <c r="M291" s="1">
        <f>_xll.XLOOKUP(E291,Table3[Column3],Table3[Column2])</f>
        <v>0</v>
      </c>
      <c r="N291" s="1">
        <f>_xll.XLOOKUP(F291,Table4[Column3],Table4[Column2])</f>
        <v>0</v>
      </c>
      <c r="O291" s="1">
        <f>_xll.XLOOKUP(G291,Table5[Column3],Table5[Column2])</f>
        <v>2</v>
      </c>
    </row>
    <row r="292" spans="1:15" ht="14.5" customHeight="1" thickBot="1">
      <c r="A292" s="3">
        <v>45528.401550925926</v>
      </c>
      <c r="B292" s="3"/>
      <c r="C292" s="1" t="s">
        <v>14</v>
      </c>
      <c r="D292" s="1" t="s">
        <v>27</v>
      </c>
      <c r="E292" s="1" t="s">
        <v>15</v>
      </c>
      <c r="F292" s="1" t="s">
        <v>11</v>
      </c>
      <c r="G292" s="1" t="s">
        <v>19</v>
      </c>
      <c r="H292" s="1" t="s">
        <v>310</v>
      </c>
      <c r="I292" s="1"/>
      <c r="J292" s="4">
        <f t="shared" si="4"/>
        <v>6</v>
      </c>
      <c r="K292" s="1">
        <f>_xll.XLOOKUP(C292,Table1[Column3],Table1[Column2])</f>
        <v>1</v>
      </c>
      <c r="L292" s="1">
        <f>_xll.XLOOKUP(D292,Table2[Column3],Table2[Column2])</f>
        <v>1</v>
      </c>
      <c r="M292" s="1">
        <f>_xll.XLOOKUP(E292,Table3[Column3],Table3[Column2])</f>
        <v>1</v>
      </c>
      <c r="N292" s="1">
        <f>_xll.XLOOKUP(F292,Table4[Column3],Table4[Column2])</f>
        <v>2</v>
      </c>
      <c r="O292" s="1">
        <f>_xll.XLOOKUP(G292,Table5[Column3],Table5[Column2])</f>
        <v>1</v>
      </c>
    </row>
    <row r="293" spans="1:15" ht="14.5" customHeight="1" thickBot="1">
      <c r="A293" s="3">
        <v>45528.604166666664</v>
      </c>
      <c r="B293" s="3"/>
      <c r="C293" s="1" t="s">
        <v>8</v>
      </c>
      <c r="D293" s="1" t="s">
        <v>9</v>
      </c>
      <c r="E293" s="1" t="s">
        <v>10</v>
      </c>
      <c r="F293" s="1" t="s">
        <v>11</v>
      </c>
      <c r="G293" s="1" t="s">
        <v>12</v>
      </c>
      <c r="H293" s="1" t="s">
        <v>311</v>
      </c>
      <c r="I293" s="1"/>
      <c r="J293" s="4">
        <f t="shared" si="4"/>
        <v>10</v>
      </c>
      <c r="K293" s="1">
        <f>_xll.XLOOKUP(C293,Table1[Column3],Table1[Column2])</f>
        <v>2</v>
      </c>
      <c r="L293" s="1">
        <f>_xll.XLOOKUP(D293,Table2[Column3],Table2[Column2])</f>
        <v>2</v>
      </c>
      <c r="M293" s="1">
        <f>_xll.XLOOKUP(E293,Table3[Column3],Table3[Column2])</f>
        <v>2</v>
      </c>
      <c r="N293" s="1">
        <f>_xll.XLOOKUP(F293,Table4[Column3],Table4[Column2])</f>
        <v>2</v>
      </c>
      <c r="O293" s="1">
        <f>_xll.XLOOKUP(G293,Table5[Column3],Table5[Column2])</f>
        <v>2</v>
      </c>
    </row>
    <row r="294" spans="1:15" ht="14.5" customHeight="1" thickBot="1">
      <c r="A294" s="3">
        <v>45528.605358796296</v>
      </c>
      <c r="B294" s="3"/>
      <c r="C294" s="1" t="s">
        <v>8</v>
      </c>
      <c r="D294" s="1" t="s">
        <v>9</v>
      </c>
      <c r="E294" s="1" t="s">
        <v>15</v>
      </c>
      <c r="F294" s="1" t="s">
        <v>11</v>
      </c>
      <c r="G294" s="1" t="s">
        <v>12</v>
      </c>
      <c r="H294" s="1" t="s">
        <v>312</v>
      </c>
      <c r="I294" s="1"/>
      <c r="J294" s="4">
        <f t="shared" si="4"/>
        <v>9</v>
      </c>
      <c r="K294" s="1">
        <f>_xll.XLOOKUP(C294,Table1[Column3],Table1[Column2])</f>
        <v>2</v>
      </c>
      <c r="L294" s="1">
        <f>_xll.XLOOKUP(D294,Table2[Column3],Table2[Column2])</f>
        <v>2</v>
      </c>
      <c r="M294" s="1">
        <f>_xll.XLOOKUP(E294,Table3[Column3],Table3[Column2])</f>
        <v>1</v>
      </c>
      <c r="N294" s="1">
        <f>_xll.XLOOKUP(F294,Table4[Column3],Table4[Column2])</f>
        <v>2</v>
      </c>
      <c r="O294" s="1">
        <f>_xll.XLOOKUP(G294,Table5[Column3],Table5[Column2])</f>
        <v>2</v>
      </c>
    </row>
    <row r="295" spans="1:15" ht="14.5" customHeight="1" thickBot="1">
      <c r="A295" s="3">
        <v>45528.616354166668</v>
      </c>
      <c r="B295" s="3"/>
      <c r="C295" s="1" t="s">
        <v>14</v>
      </c>
      <c r="D295" s="1" t="s">
        <v>9</v>
      </c>
      <c r="E295" s="1" t="s">
        <v>10</v>
      </c>
      <c r="F295" s="1" t="s">
        <v>11</v>
      </c>
      <c r="G295" s="1" t="s">
        <v>12</v>
      </c>
      <c r="H295" s="1" t="s">
        <v>313</v>
      </c>
      <c r="I295" s="1"/>
      <c r="J295" s="4">
        <f t="shared" si="4"/>
        <v>9</v>
      </c>
      <c r="K295" s="1">
        <f>_xll.XLOOKUP(C295,Table1[Column3],Table1[Column2])</f>
        <v>1</v>
      </c>
      <c r="L295" s="1">
        <f>_xll.XLOOKUP(D295,Table2[Column3],Table2[Column2])</f>
        <v>2</v>
      </c>
      <c r="M295" s="1">
        <f>_xll.XLOOKUP(E295,Table3[Column3],Table3[Column2])</f>
        <v>2</v>
      </c>
      <c r="N295" s="1">
        <f>_xll.XLOOKUP(F295,Table4[Column3],Table4[Column2])</f>
        <v>2</v>
      </c>
      <c r="O295" s="1">
        <f>_xll.XLOOKUP(G295,Table5[Column3],Table5[Column2])</f>
        <v>2</v>
      </c>
    </row>
    <row r="296" spans="1:15" ht="14.5" customHeight="1" thickBot="1">
      <c r="A296" s="3">
        <v>45528.770127314812</v>
      </c>
      <c r="B296" s="3"/>
      <c r="C296" s="1" t="s">
        <v>14</v>
      </c>
      <c r="D296" s="1" t="s">
        <v>9</v>
      </c>
      <c r="E296" s="1" t="s">
        <v>35</v>
      </c>
      <c r="F296" s="1" t="s">
        <v>11</v>
      </c>
      <c r="G296" s="1" t="s">
        <v>12</v>
      </c>
      <c r="H296" s="1" t="s">
        <v>314</v>
      </c>
      <c r="I296" s="1"/>
      <c r="J296" s="4">
        <f t="shared" si="4"/>
        <v>7</v>
      </c>
      <c r="K296" s="1">
        <f>_xll.XLOOKUP(C296,Table1[Column3],Table1[Column2])</f>
        <v>1</v>
      </c>
      <c r="L296" s="1">
        <f>_xll.XLOOKUP(D296,Table2[Column3],Table2[Column2])</f>
        <v>2</v>
      </c>
      <c r="M296" s="1">
        <f>_xll.XLOOKUP(E296,Table3[Column3],Table3[Column2])</f>
        <v>0</v>
      </c>
      <c r="N296" s="1">
        <f>_xll.XLOOKUP(F296,Table4[Column3],Table4[Column2])</f>
        <v>2</v>
      </c>
      <c r="O296" s="1">
        <f>_xll.XLOOKUP(G296,Table5[Column3],Table5[Column2])</f>
        <v>2</v>
      </c>
    </row>
    <row r="297" spans="1:15" ht="14.5" customHeight="1" thickBot="1">
      <c r="A297" s="3">
        <v>45529.315810185188</v>
      </c>
      <c r="B297" s="3"/>
      <c r="C297" s="1" t="s">
        <v>14</v>
      </c>
      <c r="D297" s="1" t="s">
        <v>9</v>
      </c>
      <c r="E297" s="1" t="s">
        <v>15</v>
      </c>
      <c r="F297" s="1" t="s">
        <v>11</v>
      </c>
      <c r="G297" s="1" t="s">
        <v>19</v>
      </c>
      <c r="H297" s="1" t="s">
        <v>315</v>
      </c>
      <c r="I297" s="1"/>
      <c r="J297" s="4">
        <f t="shared" si="4"/>
        <v>7</v>
      </c>
      <c r="K297" s="1">
        <f>_xll.XLOOKUP(C297,Table1[Column3],Table1[Column2])</f>
        <v>1</v>
      </c>
      <c r="L297" s="1">
        <f>_xll.XLOOKUP(D297,Table2[Column3],Table2[Column2])</f>
        <v>2</v>
      </c>
      <c r="M297" s="1">
        <f>_xll.XLOOKUP(E297,Table3[Column3],Table3[Column2])</f>
        <v>1</v>
      </c>
      <c r="N297" s="1">
        <f>_xll.XLOOKUP(F297,Table4[Column3],Table4[Column2])</f>
        <v>2</v>
      </c>
      <c r="O297" s="1">
        <f>_xll.XLOOKUP(G297,Table5[Column3],Table5[Column2])</f>
        <v>1</v>
      </c>
    </row>
    <row r="298" spans="1:15" ht="14.5" customHeight="1" thickBot="1">
      <c r="A298" s="3">
        <v>45529.495462962965</v>
      </c>
      <c r="B298" s="3"/>
      <c r="C298" s="1" t="s">
        <v>8</v>
      </c>
      <c r="D298" s="1" t="s">
        <v>9</v>
      </c>
      <c r="E298" s="1" t="s">
        <v>10</v>
      </c>
      <c r="F298" s="1" t="s">
        <v>11</v>
      </c>
      <c r="G298" s="1" t="s">
        <v>12</v>
      </c>
      <c r="H298" s="1" t="s">
        <v>316</v>
      </c>
      <c r="I298" s="1"/>
      <c r="J298" s="4">
        <f t="shared" si="4"/>
        <v>10</v>
      </c>
      <c r="K298" s="1">
        <f>_xll.XLOOKUP(C298,Table1[Column3],Table1[Column2])</f>
        <v>2</v>
      </c>
      <c r="L298" s="1">
        <f>_xll.XLOOKUP(D298,Table2[Column3],Table2[Column2])</f>
        <v>2</v>
      </c>
      <c r="M298" s="1">
        <f>_xll.XLOOKUP(E298,Table3[Column3],Table3[Column2])</f>
        <v>2</v>
      </c>
      <c r="N298" s="1">
        <f>_xll.XLOOKUP(F298,Table4[Column3],Table4[Column2])</f>
        <v>2</v>
      </c>
      <c r="O298" s="1">
        <f>_xll.XLOOKUP(G298,Table5[Column3],Table5[Column2])</f>
        <v>2</v>
      </c>
    </row>
    <row r="299" spans="1:15" ht="14.5" customHeight="1" thickBot="1">
      <c r="A299" s="3">
        <v>45529.731296296297</v>
      </c>
      <c r="B299" s="3"/>
      <c r="C299" s="1" t="s">
        <v>14</v>
      </c>
      <c r="D299" s="1" t="s">
        <v>9</v>
      </c>
      <c r="E299" s="1" t="s">
        <v>10</v>
      </c>
      <c r="F299" s="1" t="s">
        <v>11</v>
      </c>
      <c r="G299" s="1" t="s">
        <v>19</v>
      </c>
      <c r="H299" s="1" t="s">
        <v>317</v>
      </c>
      <c r="I299" s="1"/>
      <c r="J299" s="4">
        <f t="shared" si="4"/>
        <v>8</v>
      </c>
      <c r="K299" s="1">
        <f>_xll.XLOOKUP(C299,Table1[Column3],Table1[Column2])</f>
        <v>1</v>
      </c>
      <c r="L299" s="1">
        <f>_xll.XLOOKUP(D299,Table2[Column3],Table2[Column2])</f>
        <v>2</v>
      </c>
      <c r="M299" s="1">
        <f>_xll.XLOOKUP(E299,Table3[Column3],Table3[Column2])</f>
        <v>2</v>
      </c>
      <c r="N299" s="1">
        <f>_xll.XLOOKUP(F299,Table4[Column3],Table4[Column2])</f>
        <v>2</v>
      </c>
      <c r="O299" s="1">
        <f>_xll.XLOOKUP(G299,Table5[Column3],Table5[Column2])</f>
        <v>1</v>
      </c>
    </row>
    <row r="300" spans="1:15" ht="14.5" customHeight="1" thickBot="1">
      <c r="A300" s="3">
        <v>45530.649108796293</v>
      </c>
      <c r="B300" s="3"/>
      <c r="C300" s="1" t="s">
        <v>14</v>
      </c>
      <c r="D300" s="1" t="s">
        <v>9</v>
      </c>
      <c r="E300" s="1" t="s">
        <v>10</v>
      </c>
      <c r="F300" s="1" t="s">
        <v>11</v>
      </c>
      <c r="G300" s="1" t="s">
        <v>12</v>
      </c>
      <c r="H300" s="1" t="s">
        <v>318</v>
      </c>
      <c r="I300" s="1"/>
      <c r="J300" s="4">
        <f t="shared" si="4"/>
        <v>9</v>
      </c>
      <c r="K300" s="1">
        <f>_xll.XLOOKUP(C300,Table1[Column3],Table1[Column2])</f>
        <v>1</v>
      </c>
      <c r="L300" s="1">
        <f>_xll.XLOOKUP(D300,Table2[Column3],Table2[Column2])</f>
        <v>2</v>
      </c>
      <c r="M300" s="1">
        <f>_xll.XLOOKUP(E300,Table3[Column3],Table3[Column2])</f>
        <v>2</v>
      </c>
      <c r="N300" s="1">
        <f>_xll.XLOOKUP(F300,Table4[Column3],Table4[Column2])</f>
        <v>2</v>
      </c>
      <c r="O300" s="1">
        <f>_xll.XLOOKUP(G300,Table5[Column3],Table5[Column2])</f>
        <v>2</v>
      </c>
    </row>
    <row r="301" spans="1:15" ht="14.5" customHeight="1" thickBot="1">
      <c r="A301" s="3">
        <v>45530.96702546296</v>
      </c>
      <c r="B301" s="3"/>
      <c r="C301" s="1" t="s">
        <v>14</v>
      </c>
      <c r="D301" s="1" t="s">
        <v>9</v>
      </c>
      <c r="E301" s="1" t="s">
        <v>15</v>
      </c>
      <c r="F301" s="1" t="s">
        <v>11</v>
      </c>
      <c r="G301" s="1" t="s">
        <v>12</v>
      </c>
      <c r="H301" s="1" t="s">
        <v>319</v>
      </c>
      <c r="I301" s="1"/>
      <c r="J301" s="4">
        <f t="shared" si="4"/>
        <v>8</v>
      </c>
      <c r="K301" s="1">
        <f>_xll.XLOOKUP(C301,Table1[Column3],Table1[Column2])</f>
        <v>1</v>
      </c>
      <c r="L301" s="1">
        <f>_xll.XLOOKUP(D301,Table2[Column3],Table2[Column2])</f>
        <v>2</v>
      </c>
      <c r="M301" s="1">
        <f>_xll.XLOOKUP(E301,Table3[Column3],Table3[Column2])</f>
        <v>1</v>
      </c>
      <c r="N301" s="1">
        <f>_xll.XLOOKUP(F301,Table4[Column3],Table4[Column2])</f>
        <v>2</v>
      </c>
      <c r="O301" s="1">
        <f>_xll.XLOOKUP(G301,Table5[Column3],Table5[Column2])</f>
        <v>2</v>
      </c>
    </row>
    <row r="302" spans="1:15" ht="14.5" customHeight="1" thickBot="1">
      <c r="A302" s="3">
        <v>45531.350231481483</v>
      </c>
      <c r="B302" s="3"/>
      <c r="C302" s="1" t="s">
        <v>8</v>
      </c>
      <c r="D302" s="1" t="s">
        <v>27</v>
      </c>
      <c r="E302" s="1" t="s">
        <v>15</v>
      </c>
      <c r="F302" s="1" t="s">
        <v>11</v>
      </c>
      <c r="G302" s="1" t="s">
        <v>12</v>
      </c>
      <c r="H302" s="1" t="s">
        <v>320</v>
      </c>
      <c r="I302" s="1"/>
      <c r="J302" s="4">
        <f t="shared" si="4"/>
        <v>8</v>
      </c>
      <c r="K302" s="1">
        <f>_xll.XLOOKUP(C302,Table1[Column3],Table1[Column2])</f>
        <v>2</v>
      </c>
      <c r="L302" s="1">
        <f>_xll.XLOOKUP(D302,Table2[Column3],Table2[Column2])</f>
        <v>1</v>
      </c>
      <c r="M302" s="1">
        <f>_xll.XLOOKUP(E302,Table3[Column3],Table3[Column2])</f>
        <v>1</v>
      </c>
      <c r="N302" s="1">
        <f>_xll.XLOOKUP(F302,Table4[Column3],Table4[Column2])</f>
        <v>2</v>
      </c>
      <c r="O302" s="1">
        <f>_xll.XLOOKUP(G302,Table5[Column3],Table5[Column2])</f>
        <v>2</v>
      </c>
    </row>
    <row r="303" spans="1:15" ht="14.5" customHeight="1" thickBot="1">
      <c r="A303" s="3">
        <v>45531.353310185186</v>
      </c>
      <c r="B303" s="3"/>
      <c r="C303" s="1" t="s">
        <v>14</v>
      </c>
      <c r="D303" s="1" t="s">
        <v>27</v>
      </c>
      <c r="E303" s="1" t="s">
        <v>35</v>
      </c>
      <c r="F303" s="1" t="s">
        <v>11</v>
      </c>
      <c r="G303" s="1" t="s">
        <v>12</v>
      </c>
      <c r="H303" s="1" t="s">
        <v>321</v>
      </c>
      <c r="I303" s="1"/>
      <c r="J303" s="4">
        <f t="shared" si="4"/>
        <v>6</v>
      </c>
      <c r="K303" s="1">
        <f>_xll.XLOOKUP(C303,Table1[Column3],Table1[Column2])</f>
        <v>1</v>
      </c>
      <c r="L303" s="1">
        <f>_xll.XLOOKUP(D303,Table2[Column3],Table2[Column2])</f>
        <v>1</v>
      </c>
      <c r="M303" s="1">
        <f>_xll.XLOOKUP(E303,Table3[Column3],Table3[Column2])</f>
        <v>0</v>
      </c>
      <c r="N303" s="1">
        <f>_xll.XLOOKUP(F303,Table4[Column3],Table4[Column2])</f>
        <v>2</v>
      </c>
      <c r="O303" s="1">
        <f>_xll.XLOOKUP(G303,Table5[Column3],Table5[Column2])</f>
        <v>2</v>
      </c>
    </row>
    <row r="304" spans="1:15" ht="14.5" customHeight="1" thickBot="1">
      <c r="A304" s="3">
        <v>45531.362361111111</v>
      </c>
      <c r="B304" s="3"/>
      <c r="C304" s="1" t="s">
        <v>8</v>
      </c>
      <c r="D304" s="1" t="s">
        <v>9</v>
      </c>
      <c r="E304" s="1" t="s">
        <v>15</v>
      </c>
      <c r="F304" s="1" t="s">
        <v>11</v>
      </c>
      <c r="G304" s="1" t="s">
        <v>12</v>
      </c>
      <c r="H304" s="1" t="s">
        <v>322</v>
      </c>
      <c r="I304" s="1"/>
      <c r="J304" s="4">
        <f t="shared" si="4"/>
        <v>9</v>
      </c>
      <c r="K304" s="1">
        <f>_xll.XLOOKUP(C304,Table1[Column3],Table1[Column2])</f>
        <v>2</v>
      </c>
      <c r="L304" s="1">
        <f>_xll.XLOOKUP(D304,Table2[Column3],Table2[Column2])</f>
        <v>2</v>
      </c>
      <c r="M304" s="1">
        <f>_xll.XLOOKUP(E304,Table3[Column3],Table3[Column2])</f>
        <v>1</v>
      </c>
      <c r="N304" s="1">
        <f>_xll.XLOOKUP(F304,Table4[Column3],Table4[Column2])</f>
        <v>2</v>
      </c>
      <c r="O304" s="1">
        <f>_xll.XLOOKUP(G304,Table5[Column3],Table5[Column2])</f>
        <v>2</v>
      </c>
    </row>
    <row r="305" spans="1:15" ht="14.5" customHeight="1" thickBot="1">
      <c r="A305" s="3">
        <v>45531.36959490741</v>
      </c>
      <c r="B305" s="3"/>
      <c r="C305" s="1" t="s">
        <v>8</v>
      </c>
      <c r="D305" s="1" t="s">
        <v>9</v>
      </c>
      <c r="E305" s="1" t="s">
        <v>15</v>
      </c>
      <c r="F305" s="1" t="s">
        <v>11</v>
      </c>
      <c r="G305" s="1" t="s">
        <v>12</v>
      </c>
      <c r="H305" s="1" t="s">
        <v>323</v>
      </c>
      <c r="I305" s="1"/>
      <c r="J305" s="4">
        <f t="shared" si="4"/>
        <v>9</v>
      </c>
      <c r="K305" s="1">
        <f>_xll.XLOOKUP(C305,Table1[Column3],Table1[Column2])</f>
        <v>2</v>
      </c>
      <c r="L305" s="1">
        <f>_xll.XLOOKUP(D305,Table2[Column3],Table2[Column2])</f>
        <v>2</v>
      </c>
      <c r="M305" s="1">
        <f>_xll.XLOOKUP(E305,Table3[Column3],Table3[Column2])</f>
        <v>1</v>
      </c>
      <c r="N305" s="1">
        <f>_xll.XLOOKUP(F305,Table4[Column3],Table4[Column2])</f>
        <v>2</v>
      </c>
      <c r="O305" s="1">
        <f>_xll.XLOOKUP(G305,Table5[Column3],Table5[Column2])</f>
        <v>2</v>
      </c>
    </row>
    <row r="306" spans="1:15" ht="14.5" customHeight="1" thickBot="1">
      <c r="A306" s="3">
        <v>45531.375289351854</v>
      </c>
      <c r="B306" s="3"/>
      <c r="C306" s="1" t="s">
        <v>14</v>
      </c>
      <c r="D306" s="1" t="s">
        <v>9</v>
      </c>
      <c r="E306" s="1" t="s">
        <v>10</v>
      </c>
      <c r="F306" s="1" t="s">
        <v>11</v>
      </c>
      <c r="G306" s="1" t="s">
        <v>12</v>
      </c>
      <c r="H306" s="1" t="s">
        <v>324</v>
      </c>
      <c r="I306" s="1"/>
      <c r="J306" s="4">
        <f t="shared" si="4"/>
        <v>9</v>
      </c>
      <c r="K306" s="1">
        <f>_xll.XLOOKUP(C306,Table1[Column3],Table1[Column2])</f>
        <v>1</v>
      </c>
      <c r="L306" s="1">
        <f>_xll.XLOOKUP(D306,Table2[Column3],Table2[Column2])</f>
        <v>2</v>
      </c>
      <c r="M306" s="1">
        <f>_xll.XLOOKUP(E306,Table3[Column3],Table3[Column2])</f>
        <v>2</v>
      </c>
      <c r="N306" s="1">
        <f>_xll.XLOOKUP(F306,Table4[Column3],Table4[Column2])</f>
        <v>2</v>
      </c>
      <c r="O306" s="1">
        <f>_xll.XLOOKUP(G306,Table5[Column3],Table5[Column2])</f>
        <v>2</v>
      </c>
    </row>
    <row r="307" spans="1:15" ht="14.5" customHeight="1" thickBot="1">
      <c r="A307" s="3">
        <v>45531.383576388886</v>
      </c>
      <c r="B307" s="3"/>
      <c r="C307" s="1" t="s">
        <v>8</v>
      </c>
      <c r="D307" s="1" t="s">
        <v>9</v>
      </c>
      <c r="E307" s="1" t="s">
        <v>15</v>
      </c>
      <c r="F307" s="1" t="s">
        <v>22</v>
      </c>
      <c r="G307" s="1" t="s">
        <v>19</v>
      </c>
      <c r="H307" s="1" t="s">
        <v>325</v>
      </c>
      <c r="I307" s="1"/>
      <c r="J307" s="4">
        <f t="shared" si="4"/>
        <v>6</v>
      </c>
      <c r="K307" s="1">
        <f>_xll.XLOOKUP(C307,Table1[Column3],Table1[Column2])</f>
        <v>2</v>
      </c>
      <c r="L307" s="1">
        <f>_xll.XLOOKUP(D307,Table2[Column3],Table2[Column2])</f>
        <v>2</v>
      </c>
      <c r="M307" s="1">
        <f>_xll.XLOOKUP(E307,Table3[Column3],Table3[Column2])</f>
        <v>1</v>
      </c>
      <c r="N307" s="1">
        <f>_xll.XLOOKUP(F307,Table4[Column3],Table4[Column2])</f>
        <v>0</v>
      </c>
      <c r="O307" s="1">
        <f>_xll.XLOOKUP(G307,Table5[Column3],Table5[Column2])</f>
        <v>1</v>
      </c>
    </row>
    <row r="308" spans="1:15" ht="14.5" customHeight="1" thickBot="1">
      <c r="A308" s="3">
        <v>45531.408715277779</v>
      </c>
      <c r="B308" s="3"/>
      <c r="C308" s="1" t="s">
        <v>8</v>
      </c>
      <c r="D308" s="1" t="s">
        <v>9</v>
      </c>
      <c r="E308" s="1" t="s">
        <v>15</v>
      </c>
      <c r="F308" s="1" t="s">
        <v>11</v>
      </c>
      <c r="G308" s="1" t="s">
        <v>12</v>
      </c>
      <c r="H308" s="1" t="s">
        <v>326</v>
      </c>
      <c r="I308" s="1"/>
      <c r="J308" s="4">
        <f t="shared" si="4"/>
        <v>9</v>
      </c>
      <c r="K308" s="1">
        <f>_xll.XLOOKUP(C308,Table1[Column3],Table1[Column2])</f>
        <v>2</v>
      </c>
      <c r="L308" s="1">
        <f>_xll.XLOOKUP(D308,Table2[Column3],Table2[Column2])</f>
        <v>2</v>
      </c>
      <c r="M308" s="1">
        <f>_xll.XLOOKUP(E308,Table3[Column3],Table3[Column2])</f>
        <v>1</v>
      </c>
      <c r="N308" s="1">
        <f>_xll.XLOOKUP(F308,Table4[Column3],Table4[Column2])</f>
        <v>2</v>
      </c>
      <c r="O308" s="1">
        <f>_xll.XLOOKUP(G308,Table5[Column3],Table5[Column2])</f>
        <v>2</v>
      </c>
    </row>
    <row r="309" spans="1:15" ht="14.5" customHeight="1" thickBot="1">
      <c r="A309" s="3">
        <v>45531.415497685186</v>
      </c>
      <c r="B309" s="3"/>
      <c r="C309" s="1" t="s">
        <v>14</v>
      </c>
      <c r="D309" s="1" t="s">
        <v>9</v>
      </c>
      <c r="E309" s="1" t="s">
        <v>15</v>
      </c>
      <c r="F309" s="1" t="s">
        <v>22</v>
      </c>
      <c r="G309" s="1" t="s">
        <v>19</v>
      </c>
      <c r="H309" s="1" t="s">
        <v>327</v>
      </c>
      <c r="I309" s="1"/>
      <c r="J309" s="4">
        <f t="shared" si="4"/>
        <v>5</v>
      </c>
      <c r="K309" s="1">
        <f>_xll.XLOOKUP(C309,Table1[Column3],Table1[Column2])</f>
        <v>1</v>
      </c>
      <c r="L309" s="1">
        <f>_xll.XLOOKUP(D309,Table2[Column3],Table2[Column2])</f>
        <v>2</v>
      </c>
      <c r="M309" s="1">
        <f>_xll.XLOOKUP(E309,Table3[Column3],Table3[Column2])</f>
        <v>1</v>
      </c>
      <c r="N309" s="1">
        <f>_xll.XLOOKUP(F309,Table4[Column3],Table4[Column2])</f>
        <v>0</v>
      </c>
      <c r="O309" s="1">
        <f>_xll.XLOOKUP(G309,Table5[Column3],Table5[Column2])</f>
        <v>1</v>
      </c>
    </row>
    <row r="310" spans="1:15" ht="14.5" customHeight="1" thickBot="1">
      <c r="A310" s="3">
        <v>45531.42</v>
      </c>
      <c r="B310" s="3"/>
      <c r="C310" s="1" t="s">
        <v>8</v>
      </c>
      <c r="D310" s="1" t="s">
        <v>9</v>
      </c>
      <c r="E310" s="1" t="s">
        <v>15</v>
      </c>
      <c r="F310" s="1" t="s">
        <v>22</v>
      </c>
      <c r="G310" s="1" t="s">
        <v>19</v>
      </c>
      <c r="H310" s="1" t="s">
        <v>328</v>
      </c>
      <c r="I310" s="1"/>
      <c r="J310" s="4">
        <f t="shared" si="4"/>
        <v>6</v>
      </c>
      <c r="K310" s="1">
        <f>_xll.XLOOKUP(C310,Table1[Column3],Table1[Column2])</f>
        <v>2</v>
      </c>
      <c r="L310" s="1">
        <f>_xll.XLOOKUP(D310,Table2[Column3],Table2[Column2])</f>
        <v>2</v>
      </c>
      <c r="M310" s="1">
        <f>_xll.XLOOKUP(E310,Table3[Column3],Table3[Column2])</f>
        <v>1</v>
      </c>
      <c r="N310" s="1">
        <f>_xll.XLOOKUP(F310,Table4[Column3],Table4[Column2])</f>
        <v>0</v>
      </c>
      <c r="O310" s="1">
        <f>_xll.XLOOKUP(G310,Table5[Column3],Table5[Column2])</f>
        <v>1</v>
      </c>
    </row>
    <row r="311" spans="1:15" ht="15" thickBot="1">
      <c r="A311" s="2">
        <f ca="1">NOW()</f>
        <v>45567.748158101851</v>
      </c>
      <c r="C311" t="s">
        <v>8</v>
      </c>
      <c r="D311" t="s">
        <v>9</v>
      </c>
      <c r="E311" t="s">
        <v>10</v>
      </c>
      <c r="F311" t="s">
        <v>11</v>
      </c>
      <c r="G311" t="s">
        <v>12</v>
      </c>
      <c r="H311" s="21" t="s">
        <v>406</v>
      </c>
      <c r="J311" s="4">
        <f t="shared" si="4"/>
        <v>10</v>
      </c>
      <c r="K311" s="1">
        <f>_xll.XLOOKUP(C311,Table1[Column3],Table1[Column2])</f>
        <v>2</v>
      </c>
      <c r="L311" s="1">
        <f>_xll.XLOOKUP(D311,Table2[Column3],Table2[Column2])</f>
        <v>2</v>
      </c>
      <c r="M311" s="1">
        <f>_xll.XLOOKUP(E311,Table3[Column3],Table3[Column2])</f>
        <v>2</v>
      </c>
      <c r="N311" s="1">
        <f>_xll.XLOOKUP(F311,Table4[Column3],Table4[Column2])</f>
        <v>2</v>
      </c>
      <c r="O311" s="1">
        <f>_xll.XLOOKUP(G311,Table5[Column3],Table5[Column2])</f>
        <v>2</v>
      </c>
    </row>
    <row r="312" spans="1:15" ht="15" thickBot="1">
      <c r="K312" s="1"/>
      <c r="L312" s="1"/>
      <c r="M312" s="1"/>
      <c r="N312" s="1"/>
      <c r="O312" s="1"/>
    </row>
    <row r="313" spans="1:15" ht="15" thickBot="1">
      <c r="K313" s="1"/>
      <c r="L313" s="1"/>
      <c r="M313" s="1"/>
      <c r="N313" s="1"/>
      <c r="O313" s="1"/>
    </row>
    <row r="314" spans="1:15" ht="15" thickBot="1">
      <c r="K314" s="1"/>
      <c r="L314" s="1"/>
      <c r="M314" s="1"/>
      <c r="N314" s="1"/>
      <c r="O314" s="1"/>
    </row>
    <row r="315" spans="1:15" ht="15" thickBot="1">
      <c r="K315" s="1"/>
      <c r="L315" s="1"/>
      <c r="M315" s="1"/>
      <c r="N315" s="1"/>
      <c r="O315" s="1"/>
    </row>
    <row r="316" spans="1:15" ht="15" thickBot="1">
      <c r="K316" s="1"/>
      <c r="L316" s="1"/>
      <c r="M316" s="1"/>
      <c r="N316" s="1"/>
      <c r="O316" s="1"/>
    </row>
    <row r="317" spans="1:15" ht="15" thickBot="1">
      <c r="K317" s="1"/>
      <c r="L317" s="1"/>
      <c r="M317" s="1"/>
      <c r="N317" s="1"/>
      <c r="O317" s="1"/>
    </row>
    <row r="318" spans="1:15" ht="15" thickBot="1">
      <c r="K318" s="1"/>
      <c r="L318" s="1"/>
      <c r="M318" s="1"/>
      <c r="N318" s="1"/>
      <c r="O318" s="1"/>
    </row>
    <row r="319" spans="1:15" ht="15" thickBot="1">
      <c r="K319" s="1"/>
      <c r="L319" s="1"/>
      <c r="M319" s="1"/>
      <c r="N319" s="1"/>
      <c r="O319" s="1"/>
    </row>
    <row r="320" spans="1:15" ht="15" thickBot="1">
      <c r="K320" s="1"/>
      <c r="L320" s="1"/>
      <c r="M320" s="1"/>
      <c r="N320" s="1"/>
      <c r="O320" s="1"/>
    </row>
    <row r="321" spans="11:15" ht="15" thickBot="1">
      <c r="K321" s="1"/>
      <c r="L321" s="1"/>
      <c r="M321" s="1"/>
      <c r="N321" s="1"/>
      <c r="O321" s="1"/>
    </row>
    <row r="322" spans="11:15" ht="15" thickBot="1">
      <c r="K322" s="1"/>
      <c r="L322" s="1"/>
      <c r="M322" s="1"/>
      <c r="N322" s="1"/>
      <c r="O322" s="1"/>
    </row>
    <row r="323" spans="11:15" ht="15" thickBot="1">
      <c r="K323" s="1"/>
      <c r="L323" s="1"/>
      <c r="M323" s="1"/>
      <c r="N323" s="1"/>
      <c r="O323" s="1"/>
    </row>
    <row r="324" spans="11:15" ht="15" thickBot="1">
      <c r="K324" s="1"/>
      <c r="L324" s="1"/>
      <c r="M324" s="1"/>
      <c r="N324" s="1"/>
      <c r="O324" s="1"/>
    </row>
    <row r="325" spans="11:15" ht="15" thickBot="1">
      <c r="K325" s="1"/>
      <c r="L325" s="1"/>
      <c r="M325" s="1"/>
      <c r="N325" s="1"/>
      <c r="O325" s="1"/>
    </row>
    <row r="326" spans="11:15" ht="15" thickBot="1">
      <c r="K326" s="1"/>
      <c r="L326" s="1"/>
      <c r="M326" s="1"/>
      <c r="N326" s="1"/>
      <c r="O326" s="1"/>
    </row>
    <row r="327" spans="11:15" ht="15" thickBot="1">
      <c r="K327" s="1"/>
      <c r="L327" s="1"/>
      <c r="M327" s="1"/>
      <c r="N327" s="1"/>
      <c r="O327" s="1"/>
    </row>
    <row r="328" spans="11:15" ht="15" thickBot="1">
      <c r="K328" s="1"/>
      <c r="L328" s="1"/>
      <c r="M328" s="1"/>
      <c r="N328" s="1"/>
      <c r="O328" s="1"/>
    </row>
    <row r="329" spans="11:15" ht="15" thickBot="1">
      <c r="K329" s="1"/>
      <c r="L329" s="1"/>
      <c r="M329" s="1"/>
      <c r="N329" s="1"/>
      <c r="O329" s="1"/>
    </row>
    <row r="330" spans="11:15" ht="15" thickBot="1">
      <c r="K330" s="1"/>
      <c r="L330" s="1"/>
      <c r="M330" s="1"/>
      <c r="N330" s="1"/>
      <c r="O330" s="1"/>
    </row>
    <row r="331" spans="11:15" ht="15" thickBot="1">
      <c r="K331" s="1"/>
      <c r="L331" s="1"/>
      <c r="M331" s="1"/>
      <c r="N331" s="1"/>
      <c r="O331" s="1"/>
    </row>
    <row r="332" spans="11:15" ht="15" thickBot="1">
      <c r="K332" s="1"/>
      <c r="L332" s="1"/>
      <c r="M332" s="1"/>
      <c r="N332" s="1"/>
      <c r="O332" s="1"/>
    </row>
    <row r="333" spans="11:15" ht="15" thickBot="1">
      <c r="K333" s="1"/>
      <c r="L333" s="1"/>
      <c r="M333" s="1"/>
      <c r="N333" s="1"/>
      <c r="O333" s="1"/>
    </row>
    <row r="334" spans="11:15" ht="15" thickBot="1">
      <c r="K334" s="1"/>
      <c r="L334" s="1"/>
      <c r="M334" s="1"/>
      <c r="N334" s="1"/>
      <c r="O334" s="1"/>
    </row>
    <row r="335" spans="11:15" ht="15" thickBot="1">
      <c r="K335" s="1"/>
      <c r="L335" s="1"/>
      <c r="M335" s="1"/>
      <c r="N335" s="1"/>
      <c r="O335" s="1"/>
    </row>
    <row r="336" spans="11:15" ht="15" thickBot="1">
      <c r="K336" s="1"/>
      <c r="L336" s="1"/>
      <c r="M336" s="1"/>
      <c r="N336" s="1"/>
      <c r="O336" s="1"/>
    </row>
    <row r="337" spans="11:15" ht="15" thickBot="1">
      <c r="K337" s="1"/>
      <c r="L337" s="1"/>
      <c r="M337" s="1"/>
      <c r="N337" s="1"/>
      <c r="O337" s="1"/>
    </row>
    <row r="338" spans="11:15" ht="15" thickBot="1">
      <c r="K338" s="1"/>
      <c r="L338" s="1"/>
      <c r="M338" s="1"/>
      <c r="N338" s="1"/>
      <c r="O338" s="1"/>
    </row>
    <row r="339" spans="11:15" ht="15" thickBot="1">
      <c r="K339" s="1"/>
      <c r="L339" s="1"/>
      <c r="M339" s="1"/>
      <c r="N339" s="1"/>
      <c r="O339" s="1"/>
    </row>
    <row r="340" spans="11:15" ht="15" thickBot="1">
      <c r="K340" s="1"/>
      <c r="L340" s="1"/>
      <c r="M340" s="1"/>
      <c r="N340" s="1"/>
      <c r="O340" s="1"/>
    </row>
    <row r="341" spans="11:15" ht="15" thickBot="1">
      <c r="K341" s="1"/>
      <c r="L341" s="1"/>
      <c r="M341" s="1"/>
      <c r="N341" s="1"/>
      <c r="O341" s="1"/>
    </row>
    <row r="342" spans="11:15" ht="15" thickBot="1">
      <c r="K342" s="1"/>
      <c r="L342" s="1"/>
      <c r="M342" s="1"/>
      <c r="N342" s="1"/>
      <c r="O342" s="1"/>
    </row>
    <row r="343" spans="11:15" ht="15" thickBot="1">
      <c r="K343" s="1"/>
      <c r="L343" s="1"/>
      <c r="M343" s="1"/>
      <c r="N343" s="1"/>
      <c r="O343" s="1"/>
    </row>
    <row r="344" spans="11:15" ht="15" thickBot="1">
      <c r="K344" s="1"/>
      <c r="L344" s="1"/>
      <c r="M344" s="1"/>
      <c r="N344" s="1"/>
      <c r="O344" s="1"/>
    </row>
    <row r="345" spans="11:15" ht="15" thickBot="1">
      <c r="K345" s="1"/>
      <c r="L345" s="1"/>
      <c r="M345" s="1"/>
      <c r="N345" s="1"/>
      <c r="O345" s="1"/>
    </row>
    <row r="346" spans="11:15" ht="15" thickBot="1">
      <c r="K346" s="1"/>
      <c r="L346" s="1"/>
      <c r="M346" s="1"/>
      <c r="N346" s="1"/>
      <c r="O346" s="1"/>
    </row>
    <row r="347" spans="11:15" ht="15" thickBot="1">
      <c r="K347" s="1"/>
      <c r="L347" s="1"/>
      <c r="M347" s="1"/>
      <c r="N347" s="1"/>
      <c r="O347" s="1"/>
    </row>
    <row r="348" spans="11:15" ht="15" thickBot="1">
      <c r="K348" s="1"/>
      <c r="L348" s="1"/>
      <c r="M348" s="1"/>
      <c r="N348" s="1"/>
      <c r="O348" s="1"/>
    </row>
    <row r="349" spans="11:15" ht="15" thickBot="1">
      <c r="K349" s="1"/>
      <c r="L349" s="1"/>
      <c r="M349" s="1"/>
      <c r="N349" s="1"/>
      <c r="O349" s="1"/>
    </row>
    <row r="350" spans="11:15" ht="15" thickBot="1">
      <c r="K350" s="1"/>
      <c r="L350" s="1"/>
      <c r="M350" s="1"/>
      <c r="N350" s="1"/>
      <c r="O350" s="1"/>
    </row>
    <row r="351" spans="11:15" ht="15" thickBot="1">
      <c r="K351" s="1"/>
      <c r="L351" s="1"/>
      <c r="M351" s="1"/>
      <c r="N351" s="1"/>
      <c r="O351" s="1"/>
    </row>
    <row r="352" spans="11:15" ht="15" thickBot="1">
      <c r="K352" s="1"/>
      <c r="L352" s="1"/>
      <c r="M352" s="1"/>
      <c r="N352" s="1"/>
      <c r="O352" s="1"/>
    </row>
    <row r="353" spans="11:15" ht="15" thickBot="1">
      <c r="K353" s="1"/>
      <c r="L353" s="1"/>
      <c r="M353" s="1"/>
      <c r="N353" s="1"/>
      <c r="O353" s="1"/>
    </row>
    <row r="354" spans="11:15" ht="15" thickBot="1">
      <c r="K354" s="1"/>
      <c r="L354" s="1"/>
      <c r="M354" s="1"/>
      <c r="N354" s="1"/>
      <c r="O354" s="1"/>
    </row>
    <row r="355" spans="11:15" ht="15" thickBot="1">
      <c r="K355" s="1"/>
      <c r="L355" s="1"/>
      <c r="M355" s="1"/>
      <c r="N355" s="1"/>
      <c r="O355" s="1"/>
    </row>
  </sheetData>
  <mergeCells count="2">
    <mergeCell ref="A1:G1"/>
    <mergeCell ref="J1:Q1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C74C-5F4D-4F98-B10A-730729391301}">
  <dimension ref="A1:AF285"/>
  <sheetViews>
    <sheetView topLeftCell="M2" workbookViewId="0">
      <selection activeCell="M10" sqref="M10"/>
    </sheetView>
  </sheetViews>
  <sheetFormatPr defaultRowHeight="14.5"/>
  <cols>
    <col min="1" max="1" width="15.26953125" bestFit="1" customWidth="1"/>
    <col min="2" max="2" width="12.1796875" bestFit="1" customWidth="1"/>
    <col min="3" max="3" width="138.7265625" bestFit="1" customWidth="1"/>
    <col min="4" max="4" width="106.1796875" bestFit="1" customWidth="1"/>
    <col min="5" max="5" width="113.1796875" bestFit="1" customWidth="1"/>
    <col min="6" max="6" width="103.7265625" bestFit="1" customWidth="1"/>
    <col min="7" max="7" width="110.54296875" bestFit="1" customWidth="1"/>
    <col min="8" max="8" width="208.1796875" bestFit="1" customWidth="1"/>
    <col min="9" max="9" width="178.453125" bestFit="1" customWidth="1"/>
    <col min="10" max="10" width="159.26953125" bestFit="1" customWidth="1"/>
    <col min="11" max="11" width="192.54296875" bestFit="1" customWidth="1"/>
    <col min="12" max="12" width="174.6328125" bestFit="1" customWidth="1"/>
    <col min="13" max="13" width="115.1796875" bestFit="1" customWidth="1"/>
    <col min="14" max="14" width="33.54296875" bestFit="1" customWidth="1"/>
    <col min="15" max="15" width="33.54296875" customWidth="1"/>
    <col min="16" max="26" width="9.6328125" customWidth="1"/>
    <col min="32" max="32" width="159.54296875" bestFit="1" customWidth="1"/>
  </cols>
  <sheetData>
    <row r="1" spans="1:32" ht="29" thickBot="1">
      <c r="C1" s="24" t="s">
        <v>407</v>
      </c>
      <c r="D1" s="24"/>
      <c r="E1" s="24"/>
      <c r="F1" s="24"/>
      <c r="G1" s="24"/>
      <c r="H1" s="24"/>
      <c r="I1" s="24"/>
      <c r="J1" s="24"/>
      <c r="K1" s="24"/>
      <c r="L1" s="24"/>
      <c r="P1" s="25" t="s">
        <v>339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32" ht="16" customHeight="1" thickBot="1">
      <c r="A2" s="26" t="s">
        <v>0</v>
      </c>
      <c r="B2" s="1"/>
      <c r="C2" s="26" t="s">
        <v>340</v>
      </c>
      <c r="D2" s="26" t="s">
        <v>341</v>
      </c>
      <c r="E2" s="26" t="s">
        <v>342</v>
      </c>
      <c r="F2" s="26" t="s">
        <v>343</v>
      </c>
      <c r="G2" s="26" t="s">
        <v>344</v>
      </c>
      <c r="H2" s="26" t="s">
        <v>408</v>
      </c>
      <c r="I2" s="26" t="s">
        <v>409</v>
      </c>
      <c r="J2" s="26" t="s">
        <v>410</v>
      </c>
      <c r="K2" s="26" t="s">
        <v>411</v>
      </c>
      <c r="L2" s="26" t="s">
        <v>412</v>
      </c>
      <c r="M2" s="27" t="s">
        <v>345</v>
      </c>
      <c r="N2" s="27" t="s">
        <v>346</v>
      </c>
      <c r="O2" s="1"/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7</v>
      </c>
      <c r="V2" s="26" t="s">
        <v>347</v>
      </c>
      <c r="W2" s="26" t="s">
        <v>348</v>
      </c>
      <c r="X2" s="26" t="s">
        <v>349</v>
      </c>
      <c r="Y2" s="26" t="s">
        <v>350</v>
      </c>
      <c r="Z2" s="26" t="s">
        <v>351</v>
      </c>
    </row>
    <row r="3" spans="1:32" ht="16" customHeight="1" thickBot="1">
      <c r="A3" s="3">
        <v>45491.62940972222</v>
      </c>
      <c r="B3" s="1"/>
      <c r="C3" s="1" t="s">
        <v>352</v>
      </c>
      <c r="D3" s="1" t="s">
        <v>353</v>
      </c>
      <c r="E3" s="1" t="s">
        <v>354</v>
      </c>
      <c r="F3" s="1" t="s">
        <v>355</v>
      </c>
      <c r="G3" s="1" t="s">
        <v>356</v>
      </c>
      <c r="H3" s="1" t="s">
        <v>357</v>
      </c>
      <c r="I3" s="1" t="s">
        <v>358</v>
      </c>
      <c r="J3" s="1" t="s">
        <v>384</v>
      </c>
      <c r="K3" s="1" t="s">
        <v>359</v>
      </c>
      <c r="L3" s="1" t="s">
        <v>360</v>
      </c>
      <c r="M3" s="1" t="s">
        <v>13</v>
      </c>
      <c r="N3" s="1"/>
      <c r="O3" s="1"/>
      <c r="P3" s="1">
        <f t="shared" ref="P3:P66" si="0">SUM(Q3:Z3)</f>
        <v>2</v>
      </c>
      <c r="Q3" s="1">
        <f>_xll.XLOOKUP(C3,$AF$6:$AF$9,$AE$6:$AE$9)</f>
        <v>-1</v>
      </c>
      <c r="R3" s="1">
        <f>_xll.XLOOKUP(D3,$AF$12:$AF$15,$AE$12:$AE$15)</f>
        <v>2</v>
      </c>
      <c r="S3" s="1">
        <f>_xll.XLOOKUP(E3,$AF$18:$AF$21,$AE$18:$AE$21)</f>
        <v>0</v>
      </c>
      <c r="T3" s="1">
        <f>_xll.XLOOKUP(F3,$AF$24:$AF$27,$AE$24:$AE$27)</f>
        <v>-1</v>
      </c>
      <c r="U3" s="1">
        <f>_xll.XLOOKUP(G3,$AF$30:$AF$33,$AE$30:$AE$33)</f>
        <v>-1</v>
      </c>
      <c r="V3" s="1">
        <f>_xll.XLOOKUP(H3,$AF$36:$AF$39,$AE$36:$AE$39)</f>
        <v>0</v>
      </c>
      <c r="W3" s="4">
        <f>_xll.XLOOKUP(I3,$AF$42:$AF$45,$AE$42:$AE$45)</f>
        <v>1</v>
      </c>
      <c r="X3" s="1">
        <f>_xll.XLOOKUP(J3,$AF$48:$AF$51,$AE$48:$AE$51)</f>
        <v>1</v>
      </c>
      <c r="Y3" s="1">
        <f>_xll.XLOOKUP(K3,$AF$54:$AF$57,$AE$54:$AE$57)</f>
        <v>1</v>
      </c>
      <c r="Z3" s="1">
        <f>_xll.XLOOKUP(L3,$AF$60:$AF$63,$AE$60:$AE$63)</f>
        <v>0</v>
      </c>
    </row>
    <row r="4" spans="1:32" ht="16" customHeight="1" thickBot="1">
      <c r="A4" s="3">
        <v>45491.636712962965</v>
      </c>
      <c r="B4" s="1"/>
      <c r="C4" s="1" t="s">
        <v>352</v>
      </c>
      <c r="D4" s="1" t="s">
        <v>361</v>
      </c>
      <c r="E4" s="1" t="s">
        <v>362</v>
      </c>
      <c r="F4" s="1" t="s">
        <v>363</v>
      </c>
      <c r="G4" s="1" t="s">
        <v>364</v>
      </c>
      <c r="H4" s="1" t="s">
        <v>357</v>
      </c>
      <c r="I4" s="1" t="s">
        <v>365</v>
      </c>
      <c r="J4" s="1" t="s">
        <v>392</v>
      </c>
      <c r="K4" s="1" t="s">
        <v>359</v>
      </c>
      <c r="L4" s="1" t="s">
        <v>360</v>
      </c>
      <c r="M4" s="1" t="s">
        <v>17</v>
      </c>
      <c r="N4" s="1"/>
      <c r="O4" s="1"/>
      <c r="P4" s="1">
        <f t="shared" si="0"/>
        <v>2</v>
      </c>
      <c r="Q4" s="1">
        <f>_xll.XLOOKUP(C4,$AF$6:$AF$9,$AE$6:$AE$9)</f>
        <v>-1</v>
      </c>
      <c r="R4" s="1">
        <f>_xll.XLOOKUP(D4,$AF$12:$AF$15,$AE$12:$AE$15)</f>
        <v>-1</v>
      </c>
      <c r="S4" s="1">
        <f>_xll.XLOOKUP(E4,$AF$18:$AF$21,$AE$18:$AE$21)</f>
        <v>2</v>
      </c>
      <c r="T4" s="1">
        <f>_xll.XLOOKUP(F4,$AF$24:$AF$27,$AE$24:$AE$27)</f>
        <v>1</v>
      </c>
      <c r="U4" s="1">
        <f>_xll.XLOOKUP(G4,$AF$30:$AF$33,$AE$30:$AE$33)</f>
        <v>0</v>
      </c>
      <c r="V4" s="1">
        <f>_xll.XLOOKUP(H4,$AF$36:$AF$39,$AE$36:$AE$39)</f>
        <v>0</v>
      </c>
      <c r="W4" s="4">
        <f>_xll.XLOOKUP(I4,$AF$42:$AF$45,$AE$42:$AE$45)</f>
        <v>0</v>
      </c>
      <c r="X4" s="1">
        <f>_xll.XLOOKUP(J4,$AF$48:$AF$51,$AE$48:$AE$51)</f>
        <v>0</v>
      </c>
      <c r="Y4" s="1">
        <f>_xll.XLOOKUP(K4,$AF$54:$AF$57,$AE$54:$AE$57)</f>
        <v>1</v>
      </c>
      <c r="Z4" s="1">
        <f>_xll.XLOOKUP(L4,$AF$60:$AF$63,$AE$60:$AE$63)</f>
        <v>0</v>
      </c>
    </row>
    <row r="5" spans="1:32" ht="16" customHeight="1" thickBot="1">
      <c r="A5" s="3">
        <v>45491.638784722221</v>
      </c>
      <c r="B5" s="1"/>
      <c r="C5" s="1" t="s">
        <v>366</v>
      </c>
      <c r="D5" s="1" t="s">
        <v>367</v>
      </c>
      <c r="E5" s="1" t="s">
        <v>354</v>
      </c>
      <c r="F5" s="1" t="s">
        <v>368</v>
      </c>
      <c r="G5" s="1" t="s">
        <v>369</v>
      </c>
      <c r="H5" s="1" t="s">
        <v>357</v>
      </c>
      <c r="I5" s="1" t="s">
        <v>370</v>
      </c>
      <c r="J5" s="1" t="s">
        <v>385</v>
      </c>
      <c r="K5" s="1" t="s">
        <v>371</v>
      </c>
      <c r="L5" s="1" t="s">
        <v>372</v>
      </c>
      <c r="M5" s="1" t="s">
        <v>18</v>
      </c>
      <c r="N5" s="1"/>
      <c r="O5" s="1"/>
      <c r="P5" s="1">
        <f t="shared" si="0"/>
        <v>2</v>
      </c>
      <c r="Q5" s="1">
        <f>_xll.XLOOKUP(C5,$AF$6:$AF$9,$AE$6:$AE$9)</f>
        <v>2</v>
      </c>
      <c r="R5" s="1">
        <f>_xll.XLOOKUP(D5,$AF$12:$AF$15,$AE$12:$AE$15)</f>
        <v>0</v>
      </c>
      <c r="S5" s="1">
        <f>_xll.XLOOKUP(E5,$AF$18:$AF$21,$AE$18:$AE$21)</f>
        <v>0</v>
      </c>
      <c r="T5" s="1">
        <f>_xll.XLOOKUP(F5,$AF$24:$AF$27,$AE$24:$AE$27)</f>
        <v>0</v>
      </c>
      <c r="U5" s="1">
        <f>_xll.XLOOKUP(G5,$AF$30:$AF$33,$AE$30:$AE$33)</f>
        <v>2</v>
      </c>
      <c r="V5" s="1">
        <f>_xll.XLOOKUP(H5,$AF$36:$AF$39,$AE$36:$AE$39)</f>
        <v>0</v>
      </c>
      <c r="W5" s="4">
        <f>_xll.XLOOKUP(I5,$AF$42:$AF$45,$AE$42:$AE$45)</f>
        <v>-1</v>
      </c>
      <c r="X5" s="1">
        <f>_xll.XLOOKUP(J5,$AF$48:$AF$51,$AE$48:$AE$51)</f>
        <v>-1</v>
      </c>
      <c r="Y5" s="1">
        <f>_xll.XLOOKUP(K5,$AF$54:$AF$57,$AE$54:$AE$57)</f>
        <v>-1</v>
      </c>
      <c r="Z5" s="1">
        <f>_xll.XLOOKUP(L5,$AF$60:$AF$63,$AE$60:$AE$63)</f>
        <v>1</v>
      </c>
    </row>
    <row r="6" spans="1:32" ht="16" customHeight="1" thickBot="1">
      <c r="A6" s="3">
        <v>45491.645671296297</v>
      </c>
      <c r="B6" s="1"/>
      <c r="C6" s="1" t="s">
        <v>366</v>
      </c>
      <c r="D6" s="1" t="s">
        <v>361</v>
      </c>
      <c r="E6" s="1" t="s">
        <v>362</v>
      </c>
      <c r="F6" s="1" t="s">
        <v>355</v>
      </c>
      <c r="G6" s="1" t="s">
        <v>369</v>
      </c>
      <c r="H6" s="1" t="s">
        <v>373</v>
      </c>
      <c r="I6" s="1" t="s">
        <v>365</v>
      </c>
      <c r="J6" s="1" t="s">
        <v>386</v>
      </c>
      <c r="K6" s="1" t="s">
        <v>359</v>
      </c>
      <c r="L6" s="1" t="s">
        <v>375</v>
      </c>
      <c r="M6" s="1" t="s">
        <v>20</v>
      </c>
      <c r="N6" s="1"/>
      <c r="O6" s="1"/>
      <c r="P6" s="1">
        <f t="shared" si="0"/>
        <v>8</v>
      </c>
      <c r="Q6" s="1">
        <f>_xll.XLOOKUP(C6,$AF$6:$AF$9,$AE$6:$AE$9)</f>
        <v>2</v>
      </c>
      <c r="R6" s="1">
        <f>_xll.XLOOKUP(D6,$AF$12:$AF$15,$AE$12:$AE$15)</f>
        <v>-1</v>
      </c>
      <c r="S6" s="1">
        <f>_xll.XLOOKUP(E6,$AF$18:$AF$21,$AE$18:$AE$21)</f>
        <v>2</v>
      </c>
      <c r="T6" s="1">
        <f>_xll.XLOOKUP(F6,$AF$24:$AF$27,$AE$24:$AE$27)</f>
        <v>-1</v>
      </c>
      <c r="U6" s="1">
        <f>_xll.XLOOKUP(G6,$AF$30:$AF$33,$AE$30:$AE$33)</f>
        <v>2</v>
      </c>
      <c r="V6" s="1">
        <f>_xll.XLOOKUP(H6,$AF$36:$AF$39,$AE$36:$AE$39)</f>
        <v>2</v>
      </c>
      <c r="W6" s="4">
        <f>_xll.XLOOKUP(I6,$AF$42:$AF$45,$AE$42:$AE$45)</f>
        <v>0</v>
      </c>
      <c r="X6" s="1">
        <f>_xll.XLOOKUP(J6,$AF$48:$AF$51,$AE$48:$AE$51)</f>
        <v>2</v>
      </c>
      <c r="Y6" s="1">
        <f>_xll.XLOOKUP(K6,$AF$54:$AF$57,$AE$54:$AE$57)</f>
        <v>1</v>
      </c>
      <c r="Z6" s="1">
        <f>_xll.XLOOKUP(L6,$AF$60:$AF$63,$AE$60:$AE$63)</f>
        <v>-1</v>
      </c>
      <c r="AD6" s="1" t="s">
        <v>3</v>
      </c>
      <c r="AE6" s="4">
        <v>0</v>
      </c>
      <c r="AF6" s="5" t="s">
        <v>398</v>
      </c>
    </row>
    <row r="7" spans="1:32" ht="16" customHeight="1" thickBot="1">
      <c r="A7" s="3">
        <v>45491.65289351852</v>
      </c>
      <c r="B7" s="1"/>
      <c r="C7" s="1" t="s">
        <v>376</v>
      </c>
      <c r="D7" s="1" t="s">
        <v>377</v>
      </c>
      <c r="E7" s="1" t="s">
        <v>362</v>
      </c>
      <c r="F7" s="1" t="s">
        <v>355</v>
      </c>
      <c r="G7" s="1" t="s">
        <v>378</v>
      </c>
      <c r="H7" s="1" t="s">
        <v>379</v>
      </c>
      <c r="I7" s="1" t="s">
        <v>370</v>
      </c>
      <c r="J7" s="1" t="s">
        <v>392</v>
      </c>
      <c r="K7" s="1" t="s">
        <v>380</v>
      </c>
      <c r="L7" s="1" t="s">
        <v>372</v>
      </c>
      <c r="M7" s="1" t="s">
        <v>21</v>
      </c>
      <c r="N7" s="1"/>
      <c r="O7" s="1"/>
      <c r="P7" s="1">
        <f t="shared" si="0"/>
        <v>3</v>
      </c>
      <c r="Q7" s="1">
        <f>_xll.XLOOKUP(C7,$AF$6:$AF$9,$AE$6:$AE$9)</f>
        <v>1</v>
      </c>
      <c r="R7" s="1">
        <f>_xll.XLOOKUP(D7,$AF$12:$AF$15,$AE$12:$AE$15)</f>
        <v>1</v>
      </c>
      <c r="S7" s="1">
        <f>_xll.XLOOKUP(E7,$AF$18:$AF$21,$AE$18:$AE$21)</f>
        <v>2</v>
      </c>
      <c r="T7" s="1">
        <f>_xll.XLOOKUP(F7,$AF$24:$AF$27,$AE$24:$AE$27)</f>
        <v>-1</v>
      </c>
      <c r="U7" s="1">
        <f>_xll.XLOOKUP(G7,$AF$30:$AF$33,$AE$30:$AE$33)</f>
        <v>1</v>
      </c>
      <c r="V7" s="1">
        <f>_xll.XLOOKUP(H7,$AF$36:$AF$39,$AE$36:$AE$39)</f>
        <v>-1</v>
      </c>
      <c r="W7" s="4">
        <f>_xll.XLOOKUP(I7,$AF$42:$AF$45,$AE$42:$AE$45)</f>
        <v>-1</v>
      </c>
      <c r="X7" s="1">
        <f>_xll.XLOOKUP(J7,$AF$48:$AF$51,$AE$48:$AE$51)</f>
        <v>0</v>
      </c>
      <c r="Y7" s="1">
        <f>_xll.XLOOKUP(K7,$AF$54:$AF$57,$AE$54:$AE$57)</f>
        <v>0</v>
      </c>
      <c r="Z7" s="1">
        <f>_xll.XLOOKUP(L7,$AF$60:$AF$63,$AE$60:$AE$63)</f>
        <v>1</v>
      </c>
      <c r="AD7" s="1"/>
      <c r="AE7" s="4">
        <v>1</v>
      </c>
      <c r="AF7" s="5" t="s">
        <v>376</v>
      </c>
    </row>
    <row r="8" spans="1:32" ht="16" customHeight="1" thickBot="1">
      <c r="A8" s="3">
        <v>45491.665335648147</v>
      </c>
      <c r="B8" s="1"/>
      <c r="C8" s="1" t="s">
        <v>366</v>
      </c>
      <c r="D8" s="1" t="s">
        <v>367</v>
      </c>
      <c r="E8" s="1" t="s">
        <v>362</v>
      </c>
      <c r="F8" s="1" t="s">
        <v>355</v>
      </c>
      <c r="G8" s="1" t="s">
        <v>369</v>
      </c>
      <c r="H8" s="1" t="s">
        <v>357</v>
      </c>
      <c r="I8" s="1" t="s">
        <v>358</v>
      </c>
      <c r="J8" s="1" t="s">
        <v>384</v>
      </c>
      <c r="K8" s="1" t="s">
        <v>359</v>
      </c>
      <c r="L8" s="1" t="s">
        <v>360</v>
      </c>
      <c r="M8" s="1" t="s">
        <v>23</v>
      </c>
      <c r="N8" s="1"/>
      <c r="O8" s="1"/>
      <c r="P8" s="1">
        <f t="shared" si="0"/>
        <v>8</v>
      </c>
      <c r="Q8" s="1">
        <f>_xll.XLOOKUP(C8,$AF$6:$AF$9,$AE$6:$AE$9)</f>
        <v>2</v>
      </c>
      <c r="R8" s="1">
        <f>_xll.XLOOKUP(D8,$AF$12:$AF$15,$AE$12:$AE$15)</f>
        <v>0</v>
      </c>
      <c r="S8" s="1">
        <f>_xll.XLOOKUP(E8,$AF$18:$AF$21,$AE$18:$AE$21)</f>
        <v>2</v>
      </c>
      <c r="T8" s="1">
        <f>_xll.XLOOKUP(F8,$AF$24:$AF$27,$AE$24:$AE$27)</f>
        <v>-1</v>
      </c>
      <c r="U8" s="1">
        <f>_xll.XLOOKUP(G8,$AF$30:$AF$33,$AE$30:$AE$33)</f>
        <v>2</v>
      </c>
      <c r="V8" s="1">
        <f>_xll.XLOOKUP(H8,$AF$36:$AF$39,$AE$36:$AE$39)</f>
        <v>0</v>
      </c>
      <c r="W8" s="4">
        <f>_xll.XLOOKUP(I8,$AF$42:$AF$45,$AE$42:$AE$45)</f>
        <v>1</v>
      </c>
      <c r="X8" s="1">
        <f>_xll.XLOOKUP(J8,$AF$48:$AF$51,$AE$48:$AE$51)</f>
        <v>1</v>
      </c>
      <c r="Y8" s="1">
        <f>_xll.XLOOKUP(K8,$AF$54:$AF$57,$AE$54:$AE$57)</f>
        <v>1</v>
      </c>
      <c r="Z8" s="1">
        <f>_xll.XLOOKUP(L8,$AF$60:$AF$63,$AE$60:$AE$63)</f>
        <v>0</v>
      </c>
      <c r="AD8" s="1"/>
      <c r="AE8" s="4">
        <v>2</v>
      </c>
      <c r="AF8" s="5" t="s">
        <v>366</v>
      </c>
    </row>
    <row r="9" spans="1:32" ht="16" customHeight="1" thickBot="1">
      <c r="A9" s="3">
        <v>45491.670393518521</v>
      </c>
      <c r="B9" s="1"/>
      <c r="C9" s="1" t="s">
        <v>366</v>
      </c>
      <c r="D9" s="1" t="s">
        <v>361</v>
      </c>
      <c r="E9" s="1" t="s">
        <v>354</v>
      </c>
      <c r="F9" s="1" t="s">
        <v>355</v>
      </c>
      <c r="G9" s="1" t="s">
        <v>364</v>
      </c>
      <c r="H9" s="1" t="s">
        <v>379</v>
      </c>
      <c r="I9" s="1" t="s">
        <v>365</v>
      </c>
      <c r="J9" s="1" t="s">
        <v>385</v>
      </c>
      <c r="K9" s="1" t="s">
        <v>380</v>
      </c>
      <c r="L9" s="1" t="s">
        <v>360</v>
      </c>
      <c r="M9" s="1" t="s">
        <v>24</v>
      </c>
      <c r="N9" s="1"/>
      <c r="O9" s="1"/>
      <c r="P9" s="1">
        <f t="shared" si="0"/>
        <v>-2</v>
      </c>
      <c r="Q9" s="1">
        <f>_xll.XLOOKUP(C9,$AF$6:$AF$9,$AE$6:$AE$9)</f>
        <v>2</v>
      </c>
      <c r="R9" s="1">
        <f>_xll.XLOOKUP(D9,$AF$12:$AF$15,$AE$12:$AE$15)</f>
        <v>-1</v>
      </c>
      <c r="S9" s="1">
        <f>_xll.XLOOKUP(E9,$AF$18:$AF$21,$AE$18:$AE$21)</f>
        <v>0</v>
      </c>
      <c r="T9" s="1">
        <f>_xll.XLOOKUP(F9,$AF$24:$AF$27,$AE$24:$AE$27)</f>
        <v>-1</v>
      </c>
      <c r="U9" s="1">
        <f>_xll.XLOOKUP(G9,$AF$30:$AF$33,$AE$30:$AE$33)</f>
        <v>0</v>
      </c>
      <c r="V9" s="1">
        <f>_xll.XLOOKUP(H9,$AF$36:$AF$39,$AE$36:$AE$39)</f>
        <v>-1</v>
      </c>
      <c r="W9" s="4">
        <f>_xll.XLOOKUP(I9,$AF$42:$AF$45,$AE$42:$AE$45)</f>
        <v>0</v>
      </c>
      <c r="X9" s="1">
        <f>_xll.XLOOKUP(J9,$AF$48:$AF$51,$AE$48:$AE$51)</f>
        <v>-1</v>
      </c>
      <c r="Y9" s="1">
        <f>_xll.XLOOKUP(K9,$AF$54:$AF$57,$AE$54:$AE$57)</f>
        <v>0</v>
      </c>
      <c r="Z9" s="1">
        <f>_xll.XLOOKUP(L9,$AF$60:$AF$63,$AE$60:$AE$63)</f>
        <v>0</v>
      </c>
      <c r="AD9" s="1"/>
      <c r="AE9" s="4">
        <v>-1</v>
      </c>
      <c r="AF9" s="5" t="s">
        <v>352</v>
      </c>
    </row>
    <row r="10" spans="1:32" ht="16" customHeight="1" thickBot="1">
      <c r="A10" s="3">
        <v>45491.676319444443</v>
      </c>
      <c r="B10" s="1"/>
      <c r="C10" s="1" t="s">
        <v>376</v>
      </c>
      <c r="D10" s="1" t="s">
        <v>367</v>
      </c>
      <c r="E10" s="1" t="s">
        <v>381</v>
      </c>
      <c r="F10" s="1" t="s">
        <v>368</v>
      </c>
      <c r="G10" s="1" t="s">
        <v>378</v>
      </c>
      <c r="H10" s="1" t="s">
        <v>379</v>
      </c>
      <c r="I10" s="1" t="s">
        <v>358</v>
      </c>
      <c r="J10" s="1" t="s">
        <v>384</v>
      </c>
      <c r="K10" s="1" t="s">
        <v>359</v>
      </c>
      <c r="L10" s="1" t="s">
        <v>372</v>
      </c>
      <c r="M10" s="1" t="s">
        <v>382</v>
      </c>
      <c r="N10" s="1"/>
      <c r="O10" s="1"/>
      <c r="P10" s="1">
        <f t="shared" si="0"/>
        <v>4</v>
      </c>
      <c r="Q10" s="1">
        <f>_xll.XLOOKUP(C10,$AF$6:$AF$9,$AE$6:$AE$9)</f>
        <v>1</v>
      </c>
      <c r="R10" s="1">
        <f>_xll.XLOOKUP(D10,$AF$12:$AF$15,$AE$12:$AE$15)</f>
        <v>0</v>
      </c>
      <c r="S10" s="1">
        <f>_xll.XLOOKUP(E10,$AF$18:$AF$21,$AE$18:$AE$21)</f>
        <v>-1</v>
      </c>
      <c r="T10" s="1">
        <f>_xll.XLOOKUP(F10,$AF$24:$AF$27,$AE$24:$AE$27)</f>
        <v>0</v>
      </c>
      <c r="U10" s="1">
        <f>_xll.XLOOKUP(G10,$AF$30:$AF$33,$AE$30:$AE$33)</f>
        <v>1</v>
      </c>
      <c r="V10" s="1">
        <f>_xll.XLOOKUP(H10,$AF$36:$AF$39,$AE$36:$AE$39)</f>
        <v>-1</v>
      </c>
      <c r="W10" s="4">
        <f>_xll.XLOOKUP(I10,$AF$42:$AF$45,$AE$42:$AE$45)</f>
        <v>1</v>
      </c>
      <c r="X10" s="1">
        <f>_xll.XLOOKUP(J10,$AF$48:$AF$51,$AE$48:$AE$51)</f>
        <v>1</v>
      </c>
      <c r="Y10" s="1">
        <f>_xll.XLOOKUP(K10,$AF$54:$AF$57,$AE$54:$AE$57)</f>
        <v>1</v>
      </c>
      <c r="Z10" s="1">
        <f>_xll.XLOOKUP(L10,$AF$60:$AF$63,$AE$60:$AE$63)</f>
        <v>1</v>
      </c>
      <c r="AD10" s="1"/>
      <c r="AE10" s="1"/>
      <c r="AF10" s="1"/>
    </row>
    <row r="11" spans="1:32" ht="16" customHeight="1" thickBot="1">
      <c r="A11" s="3">
        <v>45491.682893518519</v>
      </c>
      <c r="B11" s="1"/>
      <c r="C11" s="1" t="s">
        <v>352</v>
      </c>
      <c r="D11" s="1" t="s">
        <v>353</v>
      </c>
      <c r="E11" s="1" t="s">
        <v>354</v>
      </c>
      <c r="F11" s="1" t="s">
        <v>355</v>
      </c>
      <c r="G11" s="1" t="s">
        <v>378</v>
      </c>
      <c r="H11" s="1" t="s">
        <v>357</v>
      </c>
      <c r="I11" s="1" t="s">
        <v>370</v>
      </c>
      <c r="J11" s="1" t="s">
        <v>385</v>
      </c>
      <c r="K11" s="1" t="s">
        <v>359</v>
      </c>
      <c r="L11" s="1" t="s">
        <v>372</v>
      </c>
      <c r="M11" s="5" t="s">
        <v>25</v>
      </c>
      <c r="N11" s="1"/>
      <c r="O11" s="1"/>
      <c r="P11" s="1">
        <f t="shared" si="0"/>
        <v>1</v>
      </c>
      <c r="Q11" s="1">
        <f>_xll.XLOOKUP(C11,$AF$6:$AF$9,$AE$6:$AE$9)</f>
        <v>-1</v>
      </c>
      <c r="R11" s="1">
        <f>_xll.XLOOKUP(D11,$AF$12:$AF$15,$AE$12:$AE$15)</f>
        <v>2</v>
      </c>
      <c r="S11" s="1">
        <f>_xll.XLOOKUP(E11,$AF$18:$AF$21,$AE$18:$AE$21)</f>
        <v>0</v>
      </c>
      <c r="T11" s="1">
        <f>_xll.XLOOKUP(F11,$AF$24:$AF$27,$AE$24:$AE$27)</f>
        <v>-1</v>
      </c>
      <c r="U11" s="1">
        <f>_xll.XLOOKUP(G11,$AF$30:$AF$33,$AE$30:$AE$33)</f>
        <v>1</v>
      </c>
      <c r="V11" s="1">
        <f>_xll.XLOOKUP(H11,$AF$36:$AF$39,$AE$36:$AE$39)</f>
        <v>0</v>
      </c>
      <c r="W11" s="4">
        <f>_xll.XLOOKUP(I11,$AF$42:$AF$45,$AE$42:$AE$45)</f>
        <v>-1</v>
      </c>
      <c r="X11" s="1">
        <f>_xll.XLOOKUP(J11,$AF$48:$AF$51,$AE$48:$AE$51)</f>
        <v>-1</v>
      </c>
      <c r="Y11" s="1">
        <f>_xll.XLOOKUP(K11,$AF$54:$AF$57,$AE$54:$AE$57)</f>
        <v>1</v>
      </c>
      <c r="Z11" s="1">
        <f>_xll.XLOOKUP(L11,$AF$60:$AF$63,$AE$60:$AE$63)</f>
        <v>1</v>
      </c>
      <c r="AD11" s="1"/>
      <c r="AE11" s="1"/>
      <c r="AF11" s="1"/>
    </row>
    <row r="12" spans="1:32" ht="16" customHeight="1" thickBot="1">
      <c r="A12" s="3">
        <v>45491.692557870374</v>
      </c>
      <c r="B12" s="1"/>
      <c r="C12" s="1" t="s">
        <v>352</v>
      </c>
      <c r="D12" s="1" t="s">
        <v>367</v>
      </c>
      <c r="E12" s="1" t="s">
        <v>381</v>
      </c>
      <c r="F12" s="1" t="s">
        <v>368</v>
      </c>
      <c r="G12" s="1" t="s">
        <v>356</v>
      </c>
      <c r="H12" s="1" t="s">
        <v>379</v>
      </c>
      <c r="I12" s="1" t="s">
        <v>374</v>
      </c>
      <c r="J12" s="1" t="s">
        <v>386</v>
      </c>
      <c r="K12" s="1" t="s">
        <v>380</v>
      </c>
      <c r="L12" s="1" t="s">
        <v>360</v>
      </c>
      <c r="M12" s="5" t="s">
        <v>28</v>
      </c>
      <c r="N12" s="1"/>
      <c r="O12" s="1"/>
      <c r="P12" s="1">
        <f t="shared" si="0"/>
        <v>0</v>
      </c>
      <c r="Q12" s="1">
        <f>_xll.XLOOKUP(C12,$AF$6:$AF$9,$AE$6:$AE$9)</f>
        <v>-1</v>
      </c>
      <c r="R12" s="1">
        <f>_xll.XLOOKUP(D12,$AF$12:$AF$15,$AE$12:$AE$15)</f>
        <v>0</v>
      </c>
      <c r="S12" s="1">
        <f>_xll.XLOOKUP(E12,$AF$18:$AF$21,$AE$18:$AE$21)</f>
        <v>-1</v>
      </c>
      <c r="T12" s="1">
        <f>_xll.XLOOKUP(F12,$AF$24:$AF$27,$AE$24:$AE$27)</f>
        <v>0</v>
      </c>
      <c r="U12" s="1">
        <f>_xll.XLOOKUP(G12,$AF$30:$AF$33,$AE$30:$AE$33)</f>
        <v>-1</v>
      </c>
      <c r="V12" s="1">
        <f>_xll.XLOOKUP(H12,$AF$36:$AF$39,$AE$36:$AE$39)</f>
        <v>-1</v>
      </c>
      <c r="W12" s="4">
        <f>_xll.XLOOKUP(I12,$AF$42:$AF$45,$AE$42:$AE$45)</f>
        <v>2</v>
      </c>
      <c r="X12" s="1">
        <f>_xll.XLOOKUP(J12,$AF$48:$AF$51,$AE$48:$AE$51)</f>
        <v>2</v>
      </c>
      <c r="Y12" s="1">
        <f>_xll.XLOOKUP(K12,$AF$54:$AF$57,$AE$54:$AE$57)</f>
        <v>0</v>
      </c>
      <c r="Z12" s="1">
        <f>_xll.XLOOKUP(L12,$AF$60:$AF$63,$AE$60:$AE$63)</f>
        <v>0</v>
      </c>
      <c r="AD12" s="1" t="s">
        <v>4</v>
      </c>
      <c r="AE12" s="4">
        <v>-1</v>
      </c>
      <c r="AF12" s="22" t="s">
        <v>361</v>
      </c>
    </row>
    <row r="13" spans="1:32" ht="16" customHeight="1" thickBot="1">
      <c r="A13" s="3">
        <v>45491.699490740742</v>
      </c>
      <c r="B13" s="1"/>
      <c r="C13" s="1" t="s">
        <v>352</v>
      </c>
      <c r="D13" s="1" t="s">
        <v>353</v>
      </c>
      <c r="E13" s="1" t="s">
        <v>362</v>
      </c>
      <c r="F13" s="1" t="s">
        <v>355</v>
      </c>
      <c r="G13" s="1" t="s">
        <v>378</v>
      </c>
      <c r="H13" s="1" t="s">
        <v>379</v>
      </c>
      <c r="I13" s="1" t="s">
        <v>370</v>
      </c>
      <c r="J13" s="1" t="s">
        <v>392</v>
      </c>
      <c r="K13" s="1" t="s">
        <v>380</v>
      </c>
      <c r="L13" s="1" t="s">
        <v>372</v>
      </c>
      <c r="M13" s="1" t="s">
        <v>31</v>
      </c>
      <c r="N13" s="1"/>
      <c r="O13" s="1"/>
      <c r="P13" s="1">
        <f t="shared" si="0"/>
        <v>2</v>
      </c>
      <c r="Q13" s="1">
        <f>_xll.XLOOKUP(C13,$AF$6:$AF$9,$AE$6:$AE$9)</f>
        <v>-1</v>
      </c>
      <c r="R13" s="1">
        <f>_xll.XLOOKUP(D13,$AF$12:$AF$15,$AE$12:$AE$15)</f>
        <v>2</v>
      </c>
      <c r="S13" s="1">
        <f>_xll.XLOOKUP(E13,$AF$18:$AF$21,$AE$18:$AE$21)</f>
        <v>2</v>
      </c>
      <c r="T13" s="1">
        <f>_xll.XLOOKUP(F13,$AF$24:$AF$27,$AE$24:$AE$27)</f>
        <v>-1</v>
      </c>
      <c r="U13" s="1">
        <f>_xll.XLOOKUP(G13,$AF$30:$AF$33,$AE$30:$AE$33)</f>
        <v>1</v>
      </c>
      <c r="V13" s="1">
        <f>_xll.XLOOKUP(H13,$AF$36:$AF$39,$AE$36:$AE$39)</f>
        <v>-1</v>
      </c>
      <c r="W13" s="4">
        <f>_xll.XLOOKUP(I13,$AF$42:$AF$45,$AE$42:$AE$45)</f>
        <v>-1</v>
      </c>
      <c r="X13" s="1">
        <f>_xll.XLOOKUP(J13,$AF$48:$AF$51,$AE$48:$AE$51)</f>
        <v>0</v>
      </c>
      <c r="Y13" s="1">
        <f>_xll.XLOOKUP(K13,$AF$54:$AF$57,$AE$54:$AE$57)</f>
        <v>0</v>
      </c>
      <c r="Z13" s="1">
        <f>_xll.XLOOKUP(L13,$AF$60:$AF$63,$AE$60:$AE$63)</f>
        <v>1</v>
      </c>
      <c r="AD13" s="1"/>
      <c r="AE13" s="4">
        <v>2</v>
      </c>
      <c r="AF13" s="23" t="s">
        <v>353</v>
      </c>
    </row>
    <row r="14" spans="1:32" ht="16" customHeight="1" thickBot="1">
      <c r="A14" s="3">
        <v>45491.709108796298</v>
      </c>
      <c r="B14" s="1"/>
      <c r="C14" s="1" t="s">
        <v>366</v>
      </c>
      <c r="D14" s="1" t="s">
        <v>361</v>
      </c>
      <c r="E14" s="1" t="s">
        <v>362</v>
      </c>
      <c r="F14" s="1" t="s">
        <v>355</v>
      </c>
      <c r="G14" s="1" t="s">
        <v>369</v>
      </c>
      <c r="H14" s="1" t="s">
        <v>379</v>
      </c>
      <c r="I14" s="1" t="s">
        <v>370</v>
      </c>
      <c r="J14" s="1" t="s">
        <v>385</v>
      </c>
      <c r="K14" s="1" t="s">
        <v>380</v>
      </c>
      <c r="L14" s="1" t="s">
        <v>372</v>
      </c>
      <c r="M14" s="1" t="s">
        <v>32</v>
      </c>
      <c r="N14" s="1"/>
      <c r="O14" s="1"/>
      <c r="P14" s="1">
        <f t="shared" si="0"/>
        <v>2</v>
      </c>
      <c r="Q14" s="1">
        <f>_xll.XLOOKUP(C14,$AF$6:$AF$9,$AE$6:$AE$9)</f>
        <v>2</v>
      </c>
      <c r="R14" s="1">
        <f>_xll.XLOOKUP(D14,$AF$12:$AF$15,$AE$12:$AE$15)</f>
        <v>-1</v>
      </c>
      <c r="S14" s="1">
        <f>_xll.XLOOKUP(E14,$AF$18:$AF$21,$AE$18:$AE$21)</f>
        <v>2</v>
      </c>
      <c r="T14" s="1">
        <f>_xll.XLOOKUP(F14,$AF$24:$AF$27,$AE$24:$AE$27)</f>
        <v>-1</v>
      </c>
      <c r="U14" s="1">
        <f>_xll.XLOOKUP(G14,$AF$30:$AF$33,$AE$30:$AE$33)</f>
        <v>2</v>
      </c>
      <c r="V14" s="1">
        <f>_xll.XLOOKUP(H14,$AF$36:$AF$39,$AE$36:$AE$39)</f>
        <v>-1</v>
      </c>
      <c r="W14" s="4">
        <f>_xll.XLOOKUP(I14,$AF$42:$AF$45,$AE$42:$AE$45)</f>
        <v>-1</v>
      </c>
      <c r="X14" s="1">
        <f>_xll.XLOOKUP(J14,$AF$48:$AF$51,$AE$48:$AE$51)</f>
        <v>-1</v>
      </c>
      <c r="Y14" s="1">
        <f>_xll.XLOOKUP(K14,$AF$54:$AF$57,$AE$54:$AE$57)</f>
        <v>0</v>
      </c>
      <c r="Z14" s="1">
        <f>_xll.XLOOKUP(L14,$AF$60:$AF$63,$AE$60:$AE$63)</f>
        <v>1</v>
      </c>
      <c r="AD14" s="1"/>
      <c r="AE14" s="4">
        <v>1</v>
      </c>
      <c r="AF14" s="23" t="s">
        <v>377</v>
      </c>
    </row>
    <row r="15" spans="1:32" ht="16" customHeight="1" thickBot="1">
      <c r="A15" s="3">
        <v>45491.715497685182</v>
      </c>
      <c r="B15" s="1"/>
      <c r="C15" s="1" t="s">
        <v>352</v>
      </c>
      <c r="D15" s="1" t="s">
        <v>377</v>
      </c>
      <c r="E15" s="1" t="s">
        <v>362</v>
      </c>
      <c r="F15" s="1" t="s">
        <v>355</v>
      </c>
      <c r="G15" s="1" t="s">
        <v>364</v>
      </c>
      <c r="H15" s="1" t="s">
        <v>379</v>
      </c>
      <c r="I15" s="1" t="s">
        <v>370</v>
      </c>
      <c r="J15" s="1" t="s">
        <v>392</v>
      </c>
      <c r="K15" s="1" t="s">
        <v>359</v>
      </c>
      <c r="L15" s="1" t="s">
        <v>372</v>
      </c>
      <c r="M15" s="1" t="s">
        <v>30</v>
      </c>
      <c r="N15" s="1"/>
      <c r="O15" s="1"/>
      <c r="P15" s="1">
        <f t="shared" si="0"/>
        <v>1</v>
      </c>
      <c r="Q15" s="1">
        <f>_xll.XLOOKUP(C15,$AF$6:$AF$9,$AE$6:$AE$9)</f>
        <v>-1</v>
      </c>
      <c r="R15" s="1">
        <f>_xll.XLOOKUP(D15,$AF$12:$AF$15,$AE$12:$AE$15)</f>
        <v>1</v>
      </c>
      <c r="S15" s="1">
        <f>_xll.XLOOKUP(E15,$AF$18:$AF$21,$AE$18:$AE$21)</f>
        <v>2</v>
      </c>
      <c r="T15" s="1">
        <f>_xll.XLOOKUP(F15,$AF$24:$AF$27,$AE$24:$AE$27)</f>
        <v>-1</v>
      </c>
      <c r="U15" s="1">
        <f>_xll.XLOOKUP(G15,$AF$30:$AF$33,$AE$30:$AE$33)</f>
        <v>0</v>
      </c>
      <c r="V15" s="1">
        <f>_xll.XLOOKUP(H15,$AF$36:$AF$39,$AE$36:$AE$39)</f>
        <v>-1</v>
      </c>
      <c r="W15" s="4">
        <f>_xll.XLOOKUP(I15,$AF$42:$AF$45,$AE$42:$AE$45)</f>
        <v>-1</v>
      </c>
      <c r="X15" s="1">
        <f>_xll.XLOOKUP(J15,$AF$48:$AF$51,$AE$48:$AE$51)</f>
        <v>0</v>
      </c>
      <c r="Y15" s="1">
        <f>_xll.XLOOKUP(K15,$AF$54:$AF$57,$AE$54:$AE$57)</f>
        <v>1</v>
      </c>
      <c r="Z15" s="1">
        <f>_xll.XLOOKUP(L15,$AF$60:$AF$63,$AE$60:$AE$63)</f>
        <v>1</v>
      </c>
      <c r="AD15" s="1"/>
      <c r="AE15" s="4">
        <v>0</v>
      </c>
      <c r="AF15" s="23" t="s">
        <v>367</v>
      </c>
    </row>
    <row r="16" spans="1:32" ht="16" customHeight="1" thickBot="1">
      <c r="A16" s="3">
        <v>45491.721620370372</v>
      </c>
      <c r="B16" s="1"/>
      <c r="C16" s="1" t="s">
        <v>352</v>
      </c>
      <c r="D16" s="1" t="s">
        <v>377</v>
      </c>
      <c r="E16" s="1" t="s">
        <v>354</v>
      </c>
      <c r="F16" s="1" t="s">
        <v>355</v>
      </c>
      <c r="G16" s="1" t="s">
        <v>356</v>
      </c>
      <c r="H16" s="1" t="s">
        <v>379</v>
      </c>
      <c r="I16" s="1" t="s">
        <v>370</v>
      </c>
      <c r="J16" s="1" t="s">
        <v>392</v>
      </c>
      <c r="K16" s="1" t="s">
        <v>371</v>
      </c>
      <c r="L16" s="1" t="s">
        <v>372</v>
      </c>
      <c r="M16" s="1" t="s">
        <v>33</v>
      </c>
      <c r="N16" s="1"/>
      <c r="O16" s="1"/>
      <c r="P16" s="1">
        <f t="shared" si="0"/>
        <v>-4</v>
      </c>
      <c r="Q16" s="1">
        <f>_xll.XLOOKUP(C16,$AF$6:$AF$9,$AE$6:$AE$9)</f>
        <v>-1</v>
      </c>
      <c r="R16" s="1">
        <f>_xll.XLOOKUP(D16,$AF$12:$AF$15,$AE$12:$AE$15)</f>
        <v>1</v>
      </c>
      <c r="S16" s="1">
        <f>_xll.XLOOKUP(E16,$AF$18:$AF$21,$AE$18:$AE$21)</f>
        <v>0</v>
      </c>
      <c r="T16" s="1">
        <f>_xll.XLOOKUP(F16,$AF$24:$AF$27,$AE$24:$AE$27)</f>
        <v>-1</v>
      </c>
      <c r="U16" s="1">
        <f>_xll.XLOOKUP(G16,$AF$30:$AF$33,$AE$30:$AE$33)</f>
        <v>-1</v>
      </c>
      <c r="V16" s="1">
        <f>_xll.XLOOKUP(H16,$AF$36:$AF$39,$AE$36:$AE$39)</f>
        <v>-1</v>
      </c>
      <c r="W16" s="4">
        <f>_xll.XLOOKUP(I16,$AF$42:$AF$45,$AE$42:$AE$45)</f>
        <v>-1</v>
      </c>
      <c r="X16" s="1">
        <f>_xll.XLOOKUP(J16,$AF$48:$AF$51,$AE$48:$AE$51)</f>
        <v>0</v>
      </c>
      <c r="Y16" s="1">
        <f>_xll.XLOOKUP(K16,$AF$54:$AF$57,$AE$54:$AE$57)</f>
        <v>-1</v>
      </c>
      <c r="Z16" s="1">
        <f>_xll.XLOOKUP(L16,$AF$60:$AF$63,$AE$60:$AE$63)</f>
        <v>1</v>
      </c>
      <c r="AD16" s="1"/>
      <c r="AE16" s="1"/>
      <c r="AF16" s="1"/>
    </row>
    <row r="17" spans="1:32" ht="16" customHeight="1" thickBot="1">
      <c r="A17" s="3">
        <v>45491.722569444442</v>
      </c>
      <c r="B17" s="1"/>
      <c r="C17" s="1" t="s">
        <v>352</v>
      </c>
      <c r="D17" s="1" t="s">
        <v>361</v>
      </c>
      <c r="E17" s="1" t="s">
        <v>362</v>
      </c>
      <c r="F17" s="1" t="s">
        <v>355</v>
      </c>
      <c r="G17" s="1" t="s">
        <v>378</v>
      </c>
      <c r="H17" s="1" t="s">
        <v>373</v>
      </c>
      <c r="I17" s="1" t="s">
        <v>370</v>
      </c>
      <c r="J17" s="1" t="s">
        <v>385</v>
      </c>
      <c r="K17" s="1" t="s">
        <v>380</v>
      </c>
      <c r="L17" s="1" t="s">
        <v>383</v>
      </c>
      <c r="M17" s="1" t="s">
        <v>46</v>
      </c>
      <c r="N17" s="1"/>
      <c r="O17" s="1"/>
      <c r="P17" s="1">
        <f t="shared" si="0"/>
        <v>2</v>
      </c>
      <c r="Q17" s="1">
        <f>_xll.XLOOKUP(C17,$AF$6:$AF$9,$AE$6:$AE$9)</f>
        <v>-1</v>
      </c>
      <c r="R17" s="1">
        <f>_xll.XLOOKUP(D17,$AF$12:$AF$15,$AE$12:$AE$15)</f>
        <v>-1</v>
      </c>
      <c r="S17" s="1">
        <f>_xll.XLOOKUP(E17,$AF$18:$AF$21,$AE$18:$AE$21)</f>
        <v>2</v>
      </c>
      <c r="T17" s="1">
        <f>_xll.XLOOKUP(F17,$AF$24:$AF$27,$AE$24:$AE$27)</f>
        <v>-1</v>
      </c>
      <c r="U17" s="1">
        <f>_xll.XLOOKUP(G17,$AF$30:$AF$33,$AE$30:$AE$33)</f>
        <v>1</v>
      </c>
      <c r="V17" s="1">
        <f>_xll.XLOOKUP(H17,$AF$36:$AF$39,$AE$36:$AE$39)</f>
        <v>2</v>
      </c>
      <c r="W17" s="4">
        <f>_xll.XLOOKUP(I17,$AF$42:$AF$45,$AE$42:$AE$45)</f>
        <v>-1</v>
      </c>
      <c r="X17" s="1">
        <f>_xll.XLOOKUP(J17,$AF$48:$AF$51,$AE$48:$AE$51)</f>
        <v>-1</v>
      </c>
      <c r="Y17" s="1">
        <f>_xll.XLOOKUP(K17,$AF$54:$AF$57,$AE$54:$AE$57)</f>
        <v>0</v>
      </c>
      <c r="Z17" s="1">
        <f>_xll.XLOOKUP(L17,$AF$60:$AF$63,$AE$60:$AE$63)</f>
        <v>2</v>
      </c>
      <c r="AD17" s="1"/>
      <c r="AE17" s="1"/>
      <c r="AF17" s="1"/>
    </row>
    <row r="18" spans="1:32" ht="16" customHeight="1" thickBot="1">
      <c r="A18" s="3">
        <v>45491.725011574075</v>
      </c>
      <c r="B18" s="1"/>
      <c r="C18" s="1" t="s">
        <v>366</v>
      </c>
      <c r="D18" s="1" t="s">
        <v>367</v>
      </c>
      <c r="E18" s="1" t="s">
        <v>362</v>
      </c>
      <c r="F18" s="1" t="s">
        <v>368</v>
      </c>
      <c r="G18" s="1" t="s">
        <v>378</v>
      </c>
      <c r="H18" s="1" t="s">
        <v>379</v>
      </c>
      <c r="I18" s="1" t="s">
        <v>370</v>
      </c>
      <c r="J18" s="1" t="s">
        <v>384</v>
      </c>
      <c r="K18" s="1" t="s">
        <v>380</v>
      </c>
      <c r="L18" s="1" t="s">
        <v>372</v>
      </c>
      <c r="M18" s="1" t="s">
        <v>37</v>
      </c>
      <c r="N18" s="1"/>
      <c r="O18" s="1"/>
      <c r="P18" s="1">
        <f t="shared" si="0"/>
        <v>5</v>
      </c>
      <c r="Q18" s="1">
        <f>_xll.XLOOKUP(C18,$AF$6:$AF$9,$AE$6:$AE$9)</f>
        <v>2</v>
      </c>
      <c r="R18" s="1">
        <f>_xll.XLOOKUP(D18,$AF$12:$AF$15,$AE$12:$AE$15)</f>
        <v>0</v>
      </c>
      <c r="S18" s="1">
        <f>_xll.XLOOKUP(E18,$AF$18:$AF$21,$AE$18:$AE$21)</f>
        <v>2</v>
      </c>
      <c r="T18" s="1">
        <f>_xll.XLOOKUP(F18,$AF$24:$AF$27,$AE$24:$AE$27)</f>
        <v>0</v>
      </c>
      <c r="U18" s="1">
        <f>_xll.XLOOKUP(G18,$AF$30:$AF$33,$AE$30:$AE$33)</f>
        <v>1</v>
      </c>
      <c r="V18" s="1">
        <f>_xll.XLOOKUP(H18,$AF$36:$AF$39,$AE$36:$AE$39)</f>
        <v>-1</v>
      </c>
      <c r="W18" s="4">
        <f>_xll.XLOOKUP(I18,$AF$42:$AF$45,$AE$42:$AE$45)</f>
        <v>-1</v>
      </c>
      <c r="X18" s="1">
        <f>_xll.XLOOKUP(J18,$AF$48:$AF$51,$AE$48:$AE$51)</f>
        <v>1</v>
      </c>
      <c r="Y18" s="1">
        <f>_xll.XLOOKUP(K18,$AF$54:$AF$57,$AE$54:$AE$57)</f>
        <v>0</v>
      </c>
      <c r="Z18" s="1">
        <f>_xll.XLOOKUP(L18,$AF$60:$AF$63,$AE$60:$AE$63)</f>
        <v>1</v>
      </c>
      <c r="AD18" s="1" t="s">
        <v>5</v>
      </c>
      <c r="AE18" s="4">
        <v>2</v>
      </c>
      <c r="AF18" s="22" t="s">
        <v>362</v>
      </c>
    </row>
    <row r="19" spans="1:32" ht="16" customHeight="1" thickBot="1">
      <c r="A19" s="3">
        <v>45491.727025462962</v>
      </c>
      <c r="B19" s="1"/>
      <c r="C19" s="1" t="s">
        <v>366</v>
      </c>
      <c r="D19" s="1" t="s">
        <v>377</v>
      </c>
      <c r="E19" s="1" t="s">
        <v>354</v>
      </c>
      <c r="F19" s="1" t="s">
        <v>363</v>
      </c>
      <c r="G19" s="1" t="s">
        <v>364</v>
      </c>
      <c r="H19" s="1" t="s">
        <v>379</v>
      </c>
      <c r="I19" s="1" t="s">
        <v>370</v>
      </c>
      <c r="J19" s="1" t="s">
        <v>385</v>
      </c>
      <c r="K19" s="1" t="s">
        <v>359</v>
      </c>
      <c r="L19" s="1" t="s">
        <v>372</v>
      </c>
      <c r="M19" s="1" t="s">
        <v>39</v>
      </c>
      <c r="N19" s="1"/>
      <c r="O19" s="1"/>
      <c r="P19" s="1">
        <f t="shared" si="0"/>
        <v>3</v>
      </c>
      <c r="Q19" s="1">
        <f>_xll.XLOOKUP(C19,$AF$6:$AF$9,$AE$6:$AE$9)</f>
        <v>2</v>
      </c>
      <c r="R19" s="1">
        <f>_xll.XLOOKUP(D19,$AF$12:$AF$15,$AE$12:$AE$15)</f>
        <v>1</v>
      </c>
      <c r="S19" s="1">
        <f>_xll.XLOOKUP(E19,$AF$18:$AF$21,$AE$18:$AE$21)</f>
        <v>0</v>
      </c>
      <c r="T19" s="1">
        <f>_xll.XLOOKUP(F19,$AF$24:$AF$27,$AE$24:$AE$27)</f>
        <v>1</v>
      </c>
      <c r="U19" s="1">
        <f>_xll.XLOOKUP(G19,$AF$30:$AF$33,$AE$30:$AE$33)</f>
        <v>0</v>
      </c>
      <c r="V19" s="1">
        <f>_xll.XLOOKUP(H19,$AF$36:$AF$39,$AE$36:$AE$39)</f>
        <v>-1</v>
      </c>
      <c r="W19" s="4">
        <f>_xll.XLOOKUP(I19,$AF$42:$AF$45,$AE$42:$AE$45)</f>
        <v>-1</v>
      </c>
      <c r="X19" s="1">
        <f>_xll.XLOOKUP(J19,$AF$48:$AF$51,$AE$48:$AE$51)</f>
        <v>-1</v>
      </c>
      <c r="Y19" s="1">
        <f>_xll.XLOOKUP(K19,$AF$54:$AF$57,$AE$54:$AE$57)</f>
        <v>1</v>
      </c>
      <c r="Z19" s="1">
        <f>_xll.XLOOKUP(L19,$AF$60:$AF$63,$AE$60:$AE$63)</f>
        <v>1</v>
      </c>
      <c r="AD19" s="1"/>
      <c r="AE19" s="4">
        <v>1</v>
      </c>
      <c r="AF19" s="23" t="s">
        <v>363</v>
      </c>
    </row>
    <row r="20" spans="1:32" ht="16" customHeight="1" thickBot="1">
      <c r="A20" s="3">
        <v>45491.728888888887</v>
      </c>
      <c r="B20" s="1"/>
      <c r="C20" s="1" t="s">
        <v>376</v>
      </c>
      <c r="D20" s="1" t="s">
        <v>367</v>
      </c>
      <c r="E20" s="1" t="s">
        <v>354</v>
      </c>
      <c r="F20" s="1" t="s">
        <v>355</v>
      </c>
      <c r="G20" s="1" t="s">
        <v>378</v>
      </c>
      <c r="H20" s="1" t="s">
        <v>379</v>
      </c>
      <c r="I20" s="1" t="s">
        <v>374</v>
      </c>
      <c r="J20" s="1" t="s">
        <v>384</v>
      </c>
      <c r="K20" s="1" t="s">
        <v>380</v>
      </c>
      <c r="L20" s="1" t="s">
        <v>372</v>
      </c>
      <c r="M20" s="1" t="s">
        <v>41</v>
      </c>
      <c r="N20" s="1"/>
      <c r="O20" s="1"/>
      <c r="P20" s="1">
        <f t="shared" si="0"/>
        <v>4</v>
      </c>
      <c r="Q20" s="1">
        <f>_xll.XLOOKUP(C20,$AF$6:$AF$9,$AE$6:$AE$9)</f>
        <v>1</v>
      </c>
      <c r="R20" s="1">
        <f>_xll.XLOOKUP(D20,$AF$12:$AF$15,$AE$12:$AE$15)</f>
        <v>0</v>
      </c>
      <c r="S20" s="1">
        <f>_xll.XLOOKUP(E20,$AF$18:$AF$21,$AE$18:$AE$21)</f>
        <v>0</v>
      </c>
      <c r="T20" s="1">
        <f>_xll.XLOOKUP(F20,$AF$24:$AF$27,$AE$24:$AE$27)</f>
        <v>-1</v>
      </c>
      <c r="U20" s="1">
        <f>_xll.XLOOKUP(G20,$AF$30:$AF$33,$AE$30:$AE$33)</f>
        <v>1</v>
      </c>
      <c r="V20" s="1">
        <f>_xll.XLOOKUP(H20,$AF$36:$AF$39,$AE$36:$AE$39)</f>
        <v>-1</v>
      </c>
      <c r="W20" s="4">
        <f>_xll.XLOOKUP(I20,$AF$42:$AF$45,$AE$42:$AE$45)</f>
        <v>2</v>
      </c>
      <c r="X20" s="1">
        <f>_xll.XLOOKUP(J20,$AF$48:$AF$51,$AE$48:$AE$51)</f>
        <v>1</v>
      </c>
      <c r="Y20" s="1">
        <f>_xll.XLOOKUP(K20,$AF$54:$AF$57,$AE$54:$AE$57)</f>
        <v>0</v>
      </c>
      <c r="Z20" s="1">
        <f>_xll.XLOOKUP(L20,$AF$60:$AF$63,$AE$60:$AE$63)</f>
        <v>1</v>
      </c>
      <c r="AD20" s="1"/>
      <c r="AE20" s="4">
        <v>-1</v>
      </c>
      <c r="AF20" s="23" t="s">
        <v>381</v>
      </c>
    </row>
    <row r="21" spans="1:32" ht="16" customHeight="1" thickBot="1">
      <c r="A21" s="3">
        <v>45491.730451388888</v>
      </c>
      <c r="B21" s="1"/>
      <c r="C21" s="1" t="s">
        <v>376</v>
      </c>
      <c r="D21" s="1" t="s">
        <v>377</v>
      </c>
      <c r="E21" s="1" t="s">
        <v>381</v>
      </c>
      <c r="F21" s="1" t="s">
        <v>368</v>
      </c>
      <c r="G21" s="1" t="s">
        <v>364</v>
      </c>
      <c r="H21" s="1" t="s">
        <v>379</v>
      </c>
      <c r="I21" s="1" t="s">
        <v>365</v>
      </c>
      <c r="J21" s="1" t="s">
        <v>385</v>
      </c>
      <c r="K21" s="1" t="s">
        <v>359</v>
      </c>
      <c r="L21" s="1" t="s">
        <v>360</v>
      </c>
      <c r="M21" s="5" t="s">
        <v>36</v>
      </c>
      <c r="N21" s="1"/>
      <c r="O21" s="1"/>
      <c r="P21" s="1">
        <f t="shared" si="0"/>
        <v>0</v>
      </c>
      <c r="Q21" s="1">
        <f>_xll.XLOOKUP(C21,$AF$6:$AF$9,$AE$6:$AE$9)</f>
        <v>1</v>
      </c>
      <c r="R21" s="1">
        <f>_xll.XLOOKUP(D21,$AF$12:$AF$15,$AE$12:$AE$15)</f>
        <v>1</v>
      </c>
      <c r="S21" s="1">
        <f>_xll.XLOOKUP(E21,$AF$18:$AF$21,$AE$18:$AE$21)</f>
        <v>-1</v>
      </c>
      <c r="T21" s="1">
        <f>_xll.XLOOKUP(F21,$AF$24:$AF$27,$AE$24:$AE$27)</f>
        <v>0</v>
      </c>
      <c r="U21" s="1">
        <f>_xll.XLOOKUP(G21,$AF$30:$AF$33,$AE$30:$AE$33)</f>
        <v>0</v>
      </c>
      <c r="V21" s="1">
        <f>_xll.XLOOKUP(H21,$AF$36:$AF$39,$AE$36:$AE$39)</f>
        <v>-1</v>
      </c>
      <c r="W21" s="4">
        <f>_xll.XLOOKUP(I21,$AF$42:$AF$45,$AE$42:$AE$45)</f>
        <v>0</v>
      </c>
      <c r="X21" s="1">
        <f>_xll.XLOOKUP(J21,$AF$48:$AF$51,$AE$48:$AE$51)</f>
        <v>-1</v>
      </c>
      <c r="Y21" s="1">
        <f>_xll.XLOOKUP(K21,$AF$54:$AF$57,$AE$54:$AE$57)</f>
        <v>1</v>
      </c>
      <c r="Z21" s="1">
        <f>_xll.XLOOKUP(L21,$AF$60:$AF$63,$AE$60:$AE$63)</f>
        <v>0</v>
      </c>
      <c r="AD21" s="1"/>
      <c r="AE21" s="4">
        <v>0</v>
      </c>
      <c r="AF21" s="23" t="s">
        <v>354</v>
      </c>
    </row>
    <row r="22" spans="1:32" ht="16" customHeight="1" thickBot="1">
      <c r="A22" s="3">
        <v>45491.732719907406</v>
      </c>
      <c r="B22" s="1"/>
      <c r="C22" s="1" t="s">
        <v>352</v>
      </c>
      <c r="D22" s="1" t="s">
        <v>377</v>
      </c>
      <c r="E22" s="1" t="s">
        <v>354</v>
      </c>
      <c r="F22" s="1" t="s">
        <v>368</v>
      </c>
      <c r="G22" s="1" t="s">
        <v>378</v>
      </c>
      <c r="H22" s="1" t="s">
        <v>379</v>
      </c>
      <c r="I22" s="1" t="s">
        <v>370</v>
      </c>
      <c r="J22" s="1" t="s">
        <v>384</v>
      </c>
      <c r="K22" s="1" t="s">
        <v>380</v>
      </c>
      <c r="L22" s="1" t="s">
        <v>372</v>
      </c>
      <c r="M22" s="1" t="s">
        <v>40</v>
      </c>
      <c r="N22" s="1"/>
      <c r="O22" s="1"/>
      <c r="P22" s="1">
        <f t="shared" si="0"/>
        <v>1</v>
      </c>
      <c r="Q22" s="1">
        <f>_xll.XLOOKUP(C22,$AF$6:$AF$9,$AE$6:$AE$9)</f>
        <v>-1</v>
      </c>
      <c r="R22" s="1">
        <f>_xll.XLOOKUP(D22,$AF$12:$AF$15,$AE$12:$AE$15)</f>
        <v>1</v>
      </c>
      <c r="S22" s="1">
        <f>_xll.XLOOKUP(E22,$AF$18:$AF$21,$AE$18:$AE$21)</f>
        <v>0</v>
      </c>
      <c r="T22" s="1">
        <f>_xll.XLOOKUP(F22,$AF$24:$AF$27,$AE$24:$AE$27)</f>
        <v>0</v>
      </c>
      <c r="U22" s="1">
        <f>_xll.XLOOKUP(G22,$AF$30:$AF$33,$AE$30:$AE$33)</f>
        <v>1</v>
      </c>
      <c r="V22" s="1">
        <f>_xll.XLOOKUP(H22,$AF$36:$AF$39,$AE$36:$AE$39)</f>
        <v>-1</v>
      </c>
      <c r="W22" s="4">
        <f>_xll.XLOOKUP(I22,$AF$42:$AF$45,$AE$42:$AE$45)</f>
        <v>-1</v>
      </c>
      <c r="X22" s="1">
        <f>_xll.XLOOKUP(J22,$AF$48:$AF$51,$AE$48:$AE$51)</f>
        <v>1</v>
      </c>
      <c r="Y22" s="1">
        <f>_xll.XLOOKUP(K22,$AF$54:$AF$57,$AE$54:$AE$57)</f>
        <v>0</v>
      </c>
      <c r="Z22" s="1">
        <f>_xll.XLOOKUP(L22,$AF$60:$AF$63,$AE$60:$AE$63)</f>
        <v>1</v>
      </c>
      <c r="AD22" s="1"/>
      <c r="AE22" s="1"/>
      <c r="AF22" s="1"/>
    </row>
    <row r="23" spans="1:32" ht="16" customHeight="1" thickBot="1">
      <c r="A23" s="3">
        <v>45491.73332175926</v>
      </c>
      <c r="B23" s="1"/>
      <c r="C23" s="1" t="s">
        <v>376</v>
      </c>
      <c r="D23" s="1" t="s">
        <v>367</v>
      </c>
      <c r="E23" s="1" t="s">
        <v>354</v>
      </c>
      <c r="F23" s="1" t="s">
        <v>368</v>
      </c>
      <c r="G23" s="1" t="s">
        <v>378</v>
      </c>
      <c r="H23" s="1" t="s">
        <v>379</v>
      </c>
      <c r="I23" s="1" t="s">
        <v>370</v>
      </c>
      <c r="J23" s="1" t="s">
        <v>384</v>
      </c>
      <c r="K23" s="1" t="s">
        <v>359</v>
      </c>
      <c r="L23" s="1" t="s">
        <v>372</v>
      </c>
      <c r="M23" s="1" t="s">
        <v>44</v>
      </c>
      <c r="N23" s="1"/>
      <c r="O23" s="1"/>
      <c r="P23" s="1">
        <f t="shared" si="0"/>
        <v>3</v>
      </c>
      <c r="Q23" s="1">
        <f>_xll.XLOOKUP(C23,$AF$6:$AF$9,$AE$6:$AE$9)</f>
        <v>1</v>
      </c>
      <c r="R23" s="1">
        <f>_xll.XLOOKUP(D23,$AF$12:$AF$15,$AE$12:$AE$15)</f>
        <v>0</v>
      </c>
      <c r="S23" s="1">
        <f>_xll.XLOOKUP(E23,$AF$18:$AF$21,$AE$18:$AE$21)</f>
        <v>0</v>
      </c>
      <c r="T23" s="1">
        <f>_xll.XLOOKUP(F23,$AF$24:$AF$27,$AE$24:$AE$27)</f>
        <v>0</v>
      </c>
      <c r="U23" s="1">
        <f>_xll.XLOOKUP(G23,$AF$30:$AF$33,$AE$30:$AE$33)</f>
        <v>1</v>
      </c>
      <c r="V23" s="1">
        <f>_xll.XLOOKUP(H23,$AF$36:$AF$39,$AE$36:$AE$39)</f>
        <v>-1</v>
      </c>
      <c r="W23" s="4">
        <f>_xll.XLOOKUP(I23,$AF$42:$AF$45,$AE$42:$AE$45)</f>
        <v>-1</v>
      </c>
      <c r="X23" s="1">
        <f>_xll.XLOOKUP(J23,$AF$48:$AF$51,$AE$48:$AE$51)</f>
        <v>1</v>
      </c>
      <c r="Y23" s="1">
        <f>_xll.XLOOKUP(K23,$AF$54:$AF$57,$AE$54:$AE$57)</f>
        <v>1</v>
      </c>
      <c r="Z23" s="1">
        <f>_xll.XLOOKUP(L23,$AF$60:$AF$63,$AE$60:$AE$63)</f>
        <v>1</v>
      </c>
      <c r="AD23" s="1"/>
      <c r="AE23" s="1"/>
      <c r="AF23" s="1"/>
    </row>
    <row r="24" spans="1:32" ht="16" customHeight="1" thickBot="1">
      <c r="A24" s="3">
        <v>45491.734710648147</v>
      </c>
      <c r="B24" s="1"/>
      <c r="C24" s="1" t="s">
        <v>376</v>
      </c>
      <c r="D24" s="1" t="s">
        <v>367</v>
      </c>
      <c r="E24" s="1" t="s">
        <v>362</v>
      </c>
      <c r="F24" s="1" t="s">
        <v>355</v>
      </c>
      <c r="G24" s="1" t="s">
        <v>378</v>
      </c>
      <c r="H24" s="1" t="s">
        <v>357</v>
      </c>
      <c r="I24" s="1" t="s">
        <v>370</v>
      </c>
      <c r="J24" s="1" t="s">
        <v>384</v>
      </c>
      <c r="K24" s="1" t="s">
        <v>359</v>
      </c>
      <c r="L24" s="1" t="s">
        <v>360</v>
      </c>
      <c r="M24" s="1" t="s">
        <v>43</v>
      </c>
      <c r="N24" s="1"/>
      <c r="O24" s="1"/>
      <c r="P24" s="1">
        <f t="shared" si="0"/>
        <v>4</v>
      </c>
      <c r="Q24" s="1">
        <f>_xll.XLOOKUP(C24,$AF$6:$AF$9,$AE$6:$AE$9)</f>
        <v>1</v>
      </c>
      <c r="R24" s="1">
        <f>_xll.XLOOKUP(D24,$AF$12:$AF$15,$AE$12:$AE$15)</f>
        <v>0</v>
      </c>
      <c r="S24" s="1">
        <f>_xll.XLOOKUP(E24,$AF$18:$AF$21,$AE$18:$AE$21)</f>
        <v>2</v>
      </c>
      <c r="T24" s="1">
        <f>_xll.XLOOKUP(F24,$AF$24:$AF$27,$AE$24:$AE$27)</f>
        <v>-1</v>
      </c>
      <c r="U24" s="1">
        <f>_xll.XLOOKUP(G24,$AF$30:$AF$33,$AE$30:$AE$33)</f>
        <v>1</v>
      </c>
      <c r="V24" s="1">
        <f>_xll.XLOOKUP(H24,$AF$36:$AF$39,$AE$36:$AE$39)</f>
        <v>0</v>
      </c>
      <c r="W24" s="4">
        <f>_xll.XLOOKUP(I24,$AF$42:$AF$45,$AE$42:$AE$45)</f>
        <v>-1</v>
      </c>
      <c r="X24" s="1">
        <f>_xll.XLOOKUP(J24,$AF$48:$AF$51,$AE$48:$AE$51)</f>
        <v>1</v>
      </c>
      <c r="Y24" s="1">
        <f>_xll.XLOOKUP(K24,$AF$54:$AF$57,$AE$54:$AE$57)</f>
        <v>1</v>
      </c>
      <c r="Z24" s="1">
        <f>_xll.XLOOKUP(L24,$AF$60:$AF$63,$AE$60:$AE$63)</f>
        <v>0</v>
      </c>
      <c r="AD24" s="1" t="s">
        <v>6</v>
      </c>
      <c r="AE24" s="4">
        <v>2</v>
      </c>
      <c r="AF24" s="22" t="s">
        <v>387</v>
      </c>
    </row>
    <row r="25" spans="1:32" ht="16" customHeight="1" thickBot="1">
      <c r="A25" s="3">
        <v>45491.738692129627</v>
      </c>
      <c r="B25" s="1"/>
      <c r="C25" s="1" t="s">
        <v>352</v>
      </c>
      <c r="D25" s="1" t="s">
        <v>361</v>
      </c>
      <c r="E25" s="1" t="s">
        <v>354</v>
      </c>
      <c r="F25" s="1" t="s">
        <v>355</v>
      </c>
      <c r="G25" s="1" t="s">
        <v>378</v>
      </c>
      <c r="H25" s="1" t="s">
        <v>379</v>
      </c>
      <c r="I25" s="1" t="s">
        <v>370</v>
      </c>
      <c r="J25" s="1" t="s">
        <v>385</v>
      </c>
      <c r="K25" s="1" t="s">
        <v>359</v>
      </c>
      <c r="L25" s="1" t="s">
        <v>360</v>
      </c>
      <c r="M25" s="1" t="s">
        <v>38</v>
      </c>
      <c r="N25" s="1"/>
      <c r="O25" s="1"/>
      <c r="P25" s="1">
        <f t="shared" si="0"/>
        <v>-4</v>
      </c>
      <c r="Q25" s="1">
        <f>_xll.XLOOKUP(C25,$AF$6:$AF$9,$AE$6:$AE$9)</f>
        <v>-1</v>
      </c>
      <c r="R25" s="1">
        <f>_xll.XLOOKUP(D25,$AF$12:$AF$15,$AE$12:$AE$15)</f>
        <v>-1</v>
      </c>
      <c r="S25" s="1">
        <f>_xll.XLOOKUP(E25,$AF$18:$AF$21,$AE$18:$AE$21)</f>
        <v>0</v>
      </c>
      <c r="T25" s="1">
        <f>_xll.XLOOKUP(F25,$AF$24:$AF$27,$AE$24:$AE$27)</f>
        <v>-1</v>
      </c>
      <c r="U25" s="1">
        <f>_xll.XLOOKUP(G25,$AF$30:$AF$33,$AE$30:$AE$33)</f>
        <v>1</v>
      </c>
      <c r="V25" s="1">
        <f>_xll.XLOOKUP(H25,$AF$36:$AF$39,$AE$36:$AE$39)</f>
        <v>-1</v>
      </c>
      <c r="W25" s="4">
        <f>_xll.XLOOKUP(I25,$AF$42:$AF$45,$AE$42:$AE$45)</f>
        <v>-1</v>
      </c>
      <c r="X25" s="1">
        <f>_xll.XLOOKUP(J25,$AF$48:$AF$51,$AE$48:$AE$51)</f>
        <v>-1</v>
      </c>
      <c r="Y25" s="1">
        <f>_xll.XLOOKUP(K25,$AF$54:$AF$57,$AE$54:$AE$57)</f>
        <v>1</v>
      </c>
      <c r="Z25" s="1">
        <f>_xll.XLOOKUP(L25,$AF$60:$AF$63,$AE$60:$AE$63)</f>
        <v>0</v>
      </c>
      <c r="AD25" s="1"/>
      <c r="AE25" s="4">
        <v>1</v>
      </c>
      <c r="AF25" s="23" t="s">
        <v>363</v>
      </c>
    </row>
    <row r="26" spans="1:32" ht="16" customHeight="1" thickBot="1">
      <c r="A26" s="3">
        <v>45491.755937499998</v>
      </c>
      <c r="B26" s="1"/>
      <c r="C26" s="1" t="s">
        <v>376</v>
      </c>
      <c r="D26" s="1" t="s">
        <v>361</v>
      </c>
      <c r="E26" s="1" t="s">
        <v>362</v>
      </c>
      <c r="F26" s="1" t="s">
        <v>363</v>
      </c>
      <c r="G26" s="1" t="s">
        <v>378</v>
      </c>
      <c r="H26" s="1" t="s">
        <v>379</v>
      </c>
      <c r="I26" s="1" t="s">
        <v>365</v>
      </c>
      <c r="J26" s="1" t="s">
        <v>384</v>
      </c>
      <c r="K26" s="1" t="s">
        <v>371</v>
      </c>
      <c r="L26" s="1" t="s">
        <v>360</v>
      </c>
      <c r="M26" s="1" t="s">
        <v>45</v>
      </c>
      <c r="N26" s="1"/>
      <c r="O26" s="1"/>
      <c r="P26" s="1">
        <f t="shared" si="0"/>
        <v>3</v>
      </c>
      <c r="Q26" s="1">
        <f>_xll.XLOOKUP(C26,$AF$6:$AF$9,$AE$6:$AE$9)</f>
        <v>1</v>
      </c>
      <c r="R26" s="1">
        <f>_xll.XLOOKUP(D26,$AF$12:$AF$15,$AE$12:$AE$15)</f>
        <v>-1</v>
      </c>
      <c r="S26" s="1">
        <f>_xll.XLOOKUP(E26,$AF$18:$AF$21,$AE$18:$AE$21)</f>
        <v>2</v>
      </c>
      <c r="T26" s="1">
        <f>_xll.XLOOKUP(F26,$AF$24:$AF$27,$AE$24:$AE$27)</f>
        <v>1</v>
      </c>
      <c r="U26" s="1">
        <f>_xll.XLOOKUP(G26,$AF$30:$AF$33,$AE$30:$AE$33)</f>
        <v>1</v>
      </c>
      <c r="V26" s="1">
        <f>_xll.XLOOKUP(H26,$AF$36:$AF$39,$AE$36:$AE$39)</f>
        <v>-1</v>
      </c>
      <c r="W26" s="4">
        <f>_xll.XLOOKUP(I26,$AF$42:$AF$45,$AE$42:$AE$45)</f>
        <v>0</v>
      </c>
      <c r="X26" s="1">
        <f>_xll.XLOOKUP(J26,$AF$48:$AF$51,$AE$48:$AE$51)</f>
        <v>1</v>
      </c>
      <c r="Y26" s="1">
        <f>_xll.XLOOKUP(K26,$AF$54:$AF$57,$AE$54:$AE$57)</f>
        <v>-1</v>
      </c>
      <c r="Z26" s="1">
        <f>_xll.XLOOKUP(L26,$AF$60:$AF$63,$AE$60:$AE$63)</f>
        <v>0</v>
      </c>
      <c r="AD26" s="1"/>
      <c r="AE26" s="4">
        <v>-1</v>
      </c>
      <c r="AF26" s="23" t="s">
        <v>355</v>
      </c>
    </row>
    <row r="27" spans="1:32" ht="16" customHeight="1" thickBot="1">
      <c r="A27" s="3">
        <v>45491.758819444447</v>
      </c>
      <c r="B27" s="1"/>
      <c r="C27" s="1" t="s">
        <v>352</v>
      </c>
      <c r="D27" s="1" t="s">
        <v>367</v>
      </c>
      <c r="E27" s="1" t="s">
        <v>354</v>
      </c>
      <c r="F27" s="1" t="s">
        <v>368</v>
      </c>
      <c r="G27" s="1" t="s">
        <v>378</v>
      </c>
      <c r="H27" s="1" t="s">
        <v>379</v>
      </c>
      <c r="I27" s="1" t="s">
        <v>370</v>
      </c>
      <c r="J27" s="1" t="s">
        <v>384</v>
      </c>
      <c r="K27" s="1" t="s">
        <v>380</v>
      </c>
      <c r="L27" s="1" t="s">
        <v>383</v>
      </c>
      <c r="M27" s="1" t="s">
        <v>42</v>
      </c>
      <c r="N27" s="1"/>
      <c r="O27" s="1"/>
      <c r="P27" s="1">
        <f t="shared" si="0"/>
        <v>1</v>
      </c>
      <c r="Q27" s="1">
        <f>_xll.XLOOKUP(C27,$AF$6:$AF$9,$AE$6:$AE$9)</f>
        <v>-1</v>
      </c>
      <c r="R27" s="1">
        <f>_xll.XLOOKUP(D27,$AF$12:$AF$15,$AE$12:$AE$15)</f>
        <v>0</v>
      </c>
      <c r="S27" s="1">
        <f>_xll.XLOOKUP(E27,$AF$18:$AF$21,$AE$18:$AE$21)</f>
        <v>0</v>
      </c>
      <c r="T27" s="1">
        <f>_xll.XLOOKUP(F27,$AF$24:$AF$27,$AE$24:$AE$27)</f>
        <v>0</v>
      </c>
      <c r="U27" s="1">
        <f>_xll.XLOOKUP(G27,$AF$30:$AF$33,$AE$30:$AE$33)</f>
        <v>1</v>
      </c>
      <c r="V27" s="1">
        <f>_xll.XLOOKUP(H27,$AF$36:$AF$39,$AE$36:$AE$39)</f>
        <v>-1</v>
      </c>
      <c r="W27" s="4">
        <f>_xll.XLOOKUP(I27,$AF$42:$AF$45,$AE$42:$AE$45)</f>
        <v>-1</v>
      </c>
      <c r="X27" s="1">
        <f>_xll.XLOOKUP(J27,$AF$48:$AF$51,$AE$48:$AE$51)</f>
        <v>1</v>
      </c>
      <c r="Y27" s="1">
        <f>_xll.XLOOKUP(K27,$AF$54:$AF$57,$AE$54:$AE$57)</f>
        <v>0</v>
      </c>
      <c r="Z27" s="1">
        <f>_xll.XLOOKUP(L27,$AF$60:$AF$63,$AE$60:$AE$63)</f>
        <v>2</v>
      </c>
      <c r="AD27" s="1"/>
      <c r="AE27" s="4">
        <v>0</v>
      </c>
      <c r="AF27" s="23" t="s">
        <v>368</v>
      </c>
    </row>
    <row r="28" spans="1:32" ht="16" customHeight="1" thickBot="1">
      <c r="A28" s="3">
        <v>45491.762789351851</v>
      </c>
      <c r="B28" s="1"/>
      <c r="C28" s="1" t="s">
        <v>376</v>
      </c>
      <c r="D28" s="1" t="s">
        <v>377</v>
      </c>
      <c r="E28" s="1" t="s">
        <v>381</v>
      </c>
      <c r="F28" s="1" t="s">
        <v>355</v>
      </c>
      <c r="G28" s="1" t="s">
        <v>356</v>
      </c>
      <c r="H28" s="1" t="s">
        <v>357</v>
      </c>
      <c r="I28" s="1" t="s">
        <v>365</v>
      </c>
      <c r="J28" s="1" t="s">
        <v>385</v>
      </c>
      <c r="K28" s="1" t="s">
        <v>371</v>
      </c>
      <c r="L28" s="1" t="s">
        <v>372</v>
      </c>
      <c r="M28" s="1" t="s">
        <v>54</v>
      </c>
      <c r="N28" s="1"/>
      <c r="O28" s="1"/>
      <c r="P28" s="1">
        <f t="shared" si="0"/>
        <v>-2</v>
      </c>
      <c r="Q28" s="1">
        <f>_xll.XLOOKUP(C28,$AF$6:$AF$9,$AE$6:$AE$9)</f>
        <v>1</v>
      </c>
      <c r="R28" s="1">
        <f>_xll.XLOOKUP(D28,$AF$12:$AF$15,$AE$12:$AE$15)</f>
        <v>1</v>
      </c>
      <c r="S28" s="1">
        <f>_xll.XLOOKUP(E28,$AF$18:$AF$21,$AE$18:$AE$21)</f>
        <v>-1</v>
      </c>
      <c r="T28" s="1">
        <f>_xll.XLOOKUP(F28,$AF$24:$AF$27,$AE$24:$AE$27)</f>
        <v>-1</v>
      </c>
      <c r="U28" s="1">
        <f>_xll.XLOOKUP(G28,$AF$30:$AF$33,$AE$30:$AE$33)</f>
        <v>-1</v>
      </c>
      <c r="V28" s="1">
        <f>_xll.XLOOKUP(H28,$AF$36:$AF$39,$AE$36:$AE$39)</f>
        <v>0</v>
      </c>
      <c r="W28" s="4">
        <f>_xll.XLOOKUP(I28,$AF$42:$AF$45,$AE$42:$AE$45)</f>
        <v>0</v>
      </c>
      <c r="X28" s="1">
        <f>_xll.XLOOKUP(J28,$AF$48:$AF$51,$AE$48:$AE$51)</f>
        <v>-1</v>
      </c>
      <c r="Y28" s="1">
        <f>_xll.XLOOKUP(K28,$AF$54:$AF$57,$AE$54:$AE$57)</f>
        <v>-1</v>
      </c>
      <c r="Z28" s="1">
        <f>_xll.XLOOKUP(L28,$AF$60:$AF$63,$AE$60:$AE$63)</f>
        <v>1</v>
      </c>
      <c r="AD28" s="1"/>
      <c r="AE28" s="1"/>
      <c r="AF28" s="1"/>
    </row>
    <row r="29" spans="1:32" ht="16" customHeight="1" thickBot="1">
      <c r="A29" s="3">
        <v>45491.77138888889</v>
      </c>
      <c r="B29" s="1"/>
      <c r="C29" s="1" t="s">
        <v>366</v>
      </c>
      <c r="D29" s="1" t="s">
        <v>361</v>
      </c>
      <c r="E29" s="1" t="s">
        <v>362</v>
      </c>
      <c r="F29" s="1" t="s">
        <v>368</v>
      </c>
      <c r="G29" s="1" t="s">
        <v>356</v>
      </c>
      <c r="H29" s="1" t="s">
        <v>379</v>
      </c>
      <c r="I29" s="1" t="s">
        <v>374</v>
      </c>
      <c r="J29" s="1" t="s">
        <v>384</v>
      </c>
      <c r="K29" s="1" t="s">
        <v>371</v>
      </c>
      <c r="L29" s="1" t="s">
        <v>360</v>
      </c>
      <c r="M29" s="1" t="s">
        <v>49</v>
      </c>
      <c r="N29" s="1"/>
      <c r="O29" s="1"/>
      <c r="P29" s="1">
        <f t="shared" si="0"/>
        <v>3</v>
      </c>
      <c r="Q29" s="1">
        <f>_xll.XLOOKUP(C29,$AF$6:$AF$9,$AE$6:$AE$9)</f>
        <v>2</v>
      </c>
      <c r="R29" s="1">
        <f>_xll.XLOOKUP(D29,$AF$12:$AF$15,$AE$12:$AE$15)</f>
        <v>-1</v>
      </c>
      <c r="S29" s="1">
        <f>_xll.XLOOKUP(E29,$AF$18:$AF$21,$AE$18:$AE$21)</f>
        <v>2</v>
      </c>
      <c r="T29" s="1">
        <f>_xll.XLOOKUP(F29,$AF$24:$AF$27,$AE$24:$AE$27)</f>
        <v>0</v>
      </c>
      <c r="U29" s="1">
        <f>_xll.XLOOKUP(G29,$AF$30:$AF$33,$AE$30:$AE$33)</f>
        <v>-1</v>
      </c>
      <c r="V29" s="1">
        <f>_xll.XLOOKUP(H29,$AF$36:$AF$39,$AE$36:$AE$39)</f>
        <v>-1</v>
      </c>
      <c r="W29" s="4">
        <f>_xll.XLOOKUP(I29,$AF$42:$AF$45,$AE$42:$AE$45)</f>
        <v>2</v>
      </c>
      <c r="X29" s="1">
        <f>_xll.XLOOKUP(J29,$AF$48:$AF$51,$AE$48:$AE$51)</f>
        <v>1</v>
      </c>
      <c r="Y29" s="1">
        <f>_xll.XLOOKUP(K29,$AF$54:$AF$57,$AE$54:$AE$57)</f>
        <v>-1</v>
      </c>
      <c r="Z29" s="1">
        <f>_xll.XLOOKUP(L29,$AF$60:$AF$63,$AE$60:$AE$63)</f>
        <v>0</v>
      </c>
      <c r="AD29" s="1"/>
      <c r="AE29" s="1"/>
      <c r="AF29" s="1"/>
    </row>
    <row r="30" spans="1:32" ht="16" customHeight="1" thickBot="1">
      <c r="A30" s="3">
        <v>45491.772719907407</v>
      </c>
      <c r="B30" s="1"/>
      <c r="C30" s="1" t="s">
        <v>376</v>
      </c>
      <c r="D30" s="1" t="s">
        <v>361</v>
      </c>
      <c r="E30" s="1" t="s">
        <v>363</v>
      </c>
      <c r="F30" s="1" t="s">
        <v>363</v>
      </c>
      <c r="G30" s="1" t="s">
        <v>378</v>
      </c>
      <c r="H30" s="1" t="s">
        <v>379</v>
      </c>
      <c r="I30" s="1" t="s">
        <v>370</v>
      </c>
      <c r="J30" s="1" t="s">
        <v>385</v>
      </c>
      <c r="K30" s="1" t="s">
        <v>359</v>
      </c>
      <c r="L30" s="1" t="s">
        <v>383</v>
      </c>
      <c r="M30" s="1" t="s">
        <v>48</v>
      </c>
      <c r="N30" s="1"/>
      <c r="O30" s="1"/>
      <c r="P30" s="1">
        <f t="shared" si="0"/>
        <v>3</v>
      </c>
      <c r="Q30" s="1">
        <f>_xll.XLOOKUP(C30,$AF$6:$AF$9,$AE$6:$AE$9)</f>
        <v>1</v>
      </c>
      <c r="R30" s="1">
        <f>_xll.XLOOKUP(D30,$AF$12:$AF$15,$AE$12:$AE$15)</f>
        <v>-1</v>
      </c>
      <c r="S30" s="1">
        <f>_xll.XLOOKUP(E30,$AF$18:$AF$21,$AE$18:$AE$21)</f>
        <v>1</v>
      </c>
      <c r="T30" s="1">
        <f>_xll.XLOOKUP(F30,$AF$24:$AF$27,$AE$24:$AE$27)</f>
        <v>1</v>
      </c>
      <c r="U30" s="1">
        <f>_xll.XLOOKUP(G30,$AF$30:$AF$33,$AE$30:$AE$33)</f>
        <v>1</v>
      </c>
      <c r="V30" s="1">
        <f>_xll.XLOOKUP(H30,$AF$36:$AF$39,$AE$36:$AE$39)</f>
        <v>-1</v>
      </c>
      <c r="W30" s="4">
        <f>_xll.XLOOKUP(I30,$AF$42:$AF$45,$AE$42:$AE$45)</f>
        <v>-1</v>
      </c>
      <c r="X30" s="1">
        <f>_xll.XLOOKUP(J30,$AF$48:$AF$51,$AE$48:$AE$51)</f>
        <v>-1</v>
      </c>
      <c r="Y30" s="1">
        <f>_xll.XLOOKUP(K30,$AF$54:$AF$57,$AE$54:$AE$57)</f>
        <v>1</v>
      </c>
      <c r="Z30" s="1">
        <f>_xll.XLOOKUP(L30,$AF$60:$AF$63,$AE$60:$AE$63)</f>
        <v>2</v>
      </c>
      <c r="AD30" s="1" t="s">
        <v>7</v>
      </c>
      <c r="AE30" s="4">
        <v>2</v>
      </c>
      <c r="AF30" s="22" t="s">
        <v>369</v>
      </c>
    </row>
    <row r="31" spans="1:32" ht="16" customHeight="1" thickBot="1">
      <c r="A31" s="3">
        <v>45491.874016203707</v>
      </c>
      <c r="B31" s="1"/>
      <c r="C31" s="1" t="s">
        <v>352</v>
      </c>
      <c r="D31" s="1" t="s">
        <v>361</v>
      </c>
      <c r="E31" s="1" t="s">
        <v>362</v>
      </c>
      <c r="F31" s="1" t="s">
        <v>355</v>
      </c>
      <c r="G31" s="1" t="s">
        <v>378</v>
      </c>
      <c r="H31" s="1" t="s">
        <v>379</v>
      </c>
      <c r="I31" s="1" t="s">
        <v>365</v>
      </c>
      <c r="J31" s="1" t="s">
        <v>386</v>
      </c>
      <c r="K31" s="1" t="s">
        <v>371</v>
      </c>
      <c r="L31" s="1" t="s">
        <v>372</v>
      </c>
      <c r="M31" s="1" t="s">
        <v>51</v>
      </c>
      <c r="N31" s="1"/>
      <c r="O31" s="1"/>
      <c r="P31" s="1">
        <f t="shared" si="0"/>
        <v>1</v>
      </c>
      <c r="Q31" s="1">
        <f>_xll.XLOOKUP(C31,$AF$6:$AF$9,$AE$6:$AE$9)</f>
        <v>-1</v>
      </c>
      <c r="R31" s="1">
        <f>_xll.XLOOKUP(D31,$AF$12:$AF$15,$AE$12:$AE$15)</f>
        <v>-1</v>
      </c>
      <c r="S31" s="1">
        <f>_xll.XLOOKUP(E31,$AF$18:$AF$21,$AE$18:$AE$21)</f>
        <v>2</v>
      </c>
      <c r="T31" s="1">
        <f>_xll.XLOOKUP(F31,$AF$24:$AF$27,$AE$24:$AE$27)</f>
        <v>-1</v>
      </c>
      <c r="U31" s="1">
        <f>_xll.XLOOKUP(G31,$AF$30:$AF$33,$AE$30:$AE$33)</f>
        <v>1</v>
      </c>
      <c r="V31" s="1">
        <f>_xll.XLOOKUP(H31,$AF$36:$AF$39,$AE$36:$AE$39)</f>
        <v>-1</v>
      </c>
      <c r="W31" s="4">
        <f>_xll.XLOOKUP(I31,$AF$42:$AF$45,$AE$42:$AE$45)</f>
        <v>0</v>
      </c>
      <c r="X31" s="1">
        <f>_xll.XLOOKUP(J31,$AF$48:$AF$51,$AE$48:$AE$51)</f>
        <v>2</v>
      </c>
      <c r="Y31" s="1">
        <f>_xll.XLOOKUP(K31,$AF$54:$AF$57,$AE$54:$AE$57)</f>
        <v>-1</v>
      </c>
      <c r="Z31" s="1">
        <f>_xll.XLOOKUP(L31,$AF$60:$AF$63,$AE$60:$AE$63)</f>
        <v>1</v>
      </c>
      <c r="AD31" s="1"/>
      <c r="AE31" s="4">
        <v>1</v>
      </c>
      <c r="AF31" s="23" t="s">
        <v>378</v>
      </c>
    </row>
    <row r="32" spans="1:32" ht="16" customHeight="1" thickBot="1">
      <c r="A32" s="3">
        <v>45491.874942129631</v>
      </c>
      <c r="B32" s="1"/>
      <c r="C32" s="1" t="s">
        <v>352</v>
      </c>
      <c r="D32" s="1" t="s">
        <v>361</v>
      </c>
      <c r="E32" s="1" t="s">
        <v>354</v>
      </c>
      <c r="F32" s="1" t="s">
        <v>355</v>
      </c>
      <c r="G32" s="1" t="s">
        <v>378</v>
      </c>
      <c r="H32" s="1" t="s">
        <v>379</v>
      </c>
      <c r="I32" s="1" t="s">
        <v>374</v>
      </c>
      <c r="J32" s="1" t="s">
        <v>384</v>
      </c>
      <c r="K32" s="1" t="s">
        <v>380</v>
      </c>
      <c r="L32" s="1" t="s">
        <v>360</v>
      </c>
      <c r="M32" s="1" t="s">
        <v>50</v>
      </c>
      <c r="N32" s="1"/>
      <c r="O32" s="1"/>
      <c r="P32" s="1">
        <f t="shared" si="0"/>
        <v>0</v>
      </c>
      <c r="Q32" s="1">
        <f>_xll.XLOOKUP(C32,$AF$6:$AF$9,$AE$6:$AE$9)</f>
        <v>-1</v>
      </c>
      <c r="R32" s="1">
        <f>_xll.XLOOKUP(D32,$AF$12:$AF$15,$AE$12:$AE$15)</f>
        <v>-1</v>
      </c>
      <c r="S32" s="1">
        <f>_xll.XLOOKUP(E32,$AF$18:$AF$21,$AE$18:$AE$21)</f>
        <v>0</v>
      </c>
      <c r="T32" s="1">
        <f>_xll.XLOOKUP(F32,$AF$24:$AF$27,$AE$24:$AE$27)</f>
        <v>-1</v>
      </c>
      <c r="U32" s="1">
        <f>_xll.XLOOKUP(G32,$AF$30:$AF$33,$AE$30:$AE$33)</f>
        <v>1</v>
      </c>
      <c r="V32" s="1">
        <f>_xll.XLOOKUP(H32,$AF$36:$AF$39,$AE$36:$AE$39)</f>
        <v>-1</v>
      </c>
      <c r="W32" s="4">
        <f>_xll.XLOOKUP(I32,$AF$42:$AF$45,$AE$42:$AE$45)</f>
        <v>2</v>
      </c>
      <c r="X32" s="1">
        <f>_xll.XLOOKUP(J32,$AF$48:$AF$51,$AE$48:$AE$51)</f>
        <v>1</v>
      </c>
      <c r="Y32" s="1">
        <f>_xll.XLOOKUP(K32,$AF$54:$AF$57,$AE$54:$AE$57)</f>
        <v>0</v>
      </c>
      <c r="Z32" s="1">
        <f>_xll.XLOOKUP(L32,$AF$60:$AF$63,$AE$60:$AE$63)</f>
        <v>0</v>
      </c>
      <c r="AD32" s="1"/>
      <c r="AE32" s="4">
        <v>-1</v>
      </c>
      <c r="AF32" s="23" t="s">
        <v>356</v>
      </c>
    </row>
    <row r="33" spans="1:32" ht="16" customHeight="1" thickBot="1">
      <c r="A33" s="3">
        <v>45491.877025462964</v>
      </c>
      <c r="B33" s="1"/>
      <c r="C33" s="1" t="s">
        <v>366</v>
      </c>
      <c r="D33" s="1" t="s">
        <v>367</v>
      </c>
      <c r="E33" s="1" t="s">
        <v>354</v>
      </c>
      <c r="F33" s="1" t="s">
        <v>355</v>
      </c>
      <c r="G33" s="1" t="s">
        <v>364</v>
      </c>
      <c r="H33" s="1" t="s">
        <v>357</v>
      </c>
      <c r="I33" s="1" t="s">
        <v>370</v>
      </c>
      <c r="J33" s="1" t="s">
        <v>386</v>
      </c>
      <c r="K33" s="1" t="s">
        <v>371</v>
      </c>
      <c r="L33" s="1" t="s">
        <v>360</v>
      </c>
      <c r="M33" s="1" t="s">
        <v>52</v>
      </c>
      <c r="N33" s="1"/>
      <c r="O33" s="1"/>
      <c r="P33" s="1">
        <f t="shared" si="0"/>
        <v>1</v>
      </c>
      <c r="Q33" s="1">
        <f>_xll.XLOOKUP(C33,$AF$6:$AF$9,$AE$6:$AE$9)</f>
        <v>2</v>
      </c>
      <c r="R33" s="1">
        <f>_xll.XLOOKUP(D33,$AF$12:$AF$15,$AE$12:$AE$15)</f>
        <v>0</v>
      </c>
      <c r="S33" s="1">
        <f>_xll.XLOOKUP(E33,$AF$18:$AF$21,$AE$18:$AE$21)</f>
        <v>0</v>
      </c>
      <c r="T33" s="1">
        <f>_xll.XLOOKUP(F33,$AF$24:$AF$27,$AE$24:$AE$27)</f>
        <v>-1</v>
      </c>
      <c r="U33" s="1">
        <f>_xll.XLOOKUP(G33,$AF$30:$AF$33,$AE$30:$AE$33)</f>
        <v>0</v>
      </c>
      <c r="V33" s="1">
        <f>_xll.XLOOKUP(H33,$AF$36:$AF$39,$AE$36:$AE$39)</f>
        <v>0</v>
      </c>
      <c r="W33" s="4">
        <f>_xll.XLOOKUP(I33,$AF$42:$AF$45,$AE$42:$AE$45)</f>
        <v>-1</v>
      </c>
      <c r="X33" s="1">
        <f>_xll.XLOOKUP(J33,$AF$48:$AF$51,$AE$48:$AE$51)</f>
        <v>2</v>
      </c>
      <c r="Y33" s="1">
        <f>_xll.XLOOKUP(K33,$AF$54:$AF$57,$AE$54:$AE$57)</f>
        <v>-1</v>
      </c>
      <c r="Z33" s="1">
        <f>_xll.XLOOKUP(L33,$AF$60:$AF$63,$AE$60:$AE$63)</f>
        <v>0</v>
      </c>
      <c r="AD33" s="1"/>
      <c r="AE33" s="4">
        <v>0</v>
      </c>
      <c r="AF33" s="23" t="s">
        <v>364</v>
      </c>
    </row>
    <row r="34" spans="1:32" ht="16" customHeight="1" thickBot="1">
      <c r="A34" s="3">
        <v>45491.893738425926</v>
      </c>
      <c r="B34" s="1"/>
      <c r="C34" s="1" t="s">
        <v>376</v>
      </c>
      <c r="D34" s="1" t="s">
        <v>377</v>
      </c>
      <c r="E34" s="1" t="s">
        <v>362</v>
      </c>
      <c r="F34" s="1" t="s">
        <v>355</v>
      </c>
      <c r="G34" s="1" t="s">
        <v>364</v>
      </c>
      <c r="H34" s="1" t="s">
        <v>379</v>
      </c>
      <c r="I34" s="1" t="s">
        <v>370</v>
      </c>
      <c r="J34" s="1" t="s">
        <v>384</v>
      </c>
      <c r="K34" s="1" t="s">
        <v>359</v>
      </c>
      <c r="L34" s="1" t="s">
        <v>372</v>
      </c>
      <c r="M34" s="1" t="s">
        <v>55</v>
      </c>
      <c r="N34" s="1"/>
      <c r="O34" s="1"/>
      <c r="P34" s="1">
        <f t="shared" si="0"/>
        <v>4</v>
      </c>
      <c r="Q34" s="1">
        <f>_xll.XLOOKUP(C34,$AF$6:$AF$9,$AE$6:$AE$9)</f>
        <v>1</v>
      </c>
      <c r="R34" s="1">
        <f>_xll.XLOOKUP(D34,$AF$12:$AF$15,$AE$12:$AE$15)</f>
        <v>1</v>
      </c>
      <c r="S34" s="1">
        <f>_xll.XLOOKUP(E34,$AF$18:$AF$21,$AE$18:$AE$21)</f>
        <v>2</v>
      </c>
      <c r="T34" s="1">
        <f>_xll.XLOOKUP(F34,$AF$24:$AF$27,$AE$24:$AE$27)</f>
        <v>-1</v>
      </c>
      <c r="U34" s="1">
        <f>_xll.XLOOKUP(G34,$AF$30:$AF$33,$AE$30:$AE$33)</f>
        <v>0</v>
      </c>
      <c r="V34" s="1">
        <f>_xll.XLOOKUP(H34,$AF$36:$AF$39,$AE$36:$AE$39)</f>
        <v>-1</v>
      </c>
      <c r="W34" s="4">
        <f>_xll.XLOOKUP(I34,$AF$42:$AF$45,$AE$42:$AE$45)</f>
        <v>-1</v>
      </c>
      <c r="X34" s="1">
        <f>_xll.XLOOKUP(J34,$AF$48:$AF$51,$AE$48:$AE$51)</f>
        <v>1</v>
      </c>
      <c r="Y34" s="1">
        <f>_xll.XLOOKUP(K34,$AF$54:$AF$57,$AE$54:$AE$57)</f>
        <v>1</v>
      </c>
      <c r="Z34" s="1">
        <f>_xll.XLOOKUP(L34,$AF$60:$AF$63,$AE$60:$AE$63)</f>
        <v>1</v>
      </c>
      <c r="AD34" s="1"/>
      <c r="AE34" s="1"/>
      <c r="AF34" s="1"/>
    </row>
    <row r="35" spans="1:32" ht="16" customHeight="1" thickBot="1">
      <c r="A35" s="3">
        <v>45491.893796296295</v>
      </c>
      <c r="B35" s="1"/>
      <c r="C35" s="1" t="s">
        <v>376</v>
      </c>
      <c r="D35" s="1" t="s">
        <v>367</v>
      </c>
      <c r="E35" s="1" t="s">
        <v>354</v>
      </c>
      <c r="F35" s="1" t="s">
        <v>355</v>
      </c>
      <c r="G35" s="1" t="s">
        <v>364</v>
      </c>
      <c r="H35" s="1" t="s">
        <v>357</v>
      </c>
      <c r="I35" s="1" t="s">
        <v>370</v>
      </c>
      <c r="J35" s="1" t="s">
        <v>384</v>
      </c>
      <c r="K35" s="1" t="s">
        <v>380</v>
      </c>
      <c r="L35" s="1" t="s">
        <v>360</v>
      </c>
      <c r="M35" s="1" t="s">
        <v>53</v>
      </c>
      <c r="N35" s="1"/>
      <c r="O35" s="1"/>
      <c r="P35" s="1">
        <f t="shared" si="0"/>
        <v>0</v>
      </c>
      <c r="Q35" s="1">
        <f>_xll.XLOOKUP(C35,$AF$6:$AF$9,$AE$6:$AE$9)</f>
        <v>1</v>
      </c>
      <c r="R35" s="1">
        <f>_xll.XLOOKUP(D35,$AF$12:$AF$15,$AE$12:$AE$15)</f>
        <v>0</v>
      </c>
      <c r="S35" s="1">
        <f>_xll.XLOOKUP(E35,$AF$18:$AF$21,$AE$18:$AE$21)</f>
        <v>0</v>
      </c>
      <c r="T35" s="1">
        <f>_xll.XLOOKUP(F35,$AF$24:$AF$27,$AE$24:$AE$27)</f>
        <v>-1</v>
      </c>
      <c r="U35" s="1">
        <f>_xll.XLOOKUP(G35,$AF$30:$AF$33,$AE$30:$AE$33)</f>
        <v>0</v>
      </c>
      <c r="V35" s="1">
        <f>_xll.XLOOKUP(H35,$AF$36:$AF$39,$AE$36:$AE$39)</f>
        <v>0</v>
      </c>
      <c r="W35" s="4">
        <f>_xll.XLOOKUP(I35,$AF$42:$AF$45,$AE$42:$AE$45)</f>
        <v>-1</v>
      </c>
      <c r="X35" s="1">
        <f>_xll.XLOOKUP(J35,$AF$48:$AF$51,$AE$48:$AE$51)</f>
        <v>1</v>
      </c>
      <c r="Y35" s="1">
        <f>_xll.XLOOKUP(K35,$AF$54:$AF$57,$AE$54:$AE$57)</f>
        <v>0</v>
      </c>
      <c r="Z35" s="1">
        <f>_xll.XLOOKUP(L35,$AF$60:$AF$63,$AE$60:$AE$63)</f>
        <v>0</v>
      </c>
      <c r="AD35" s="1"/>
      <c r="AE35" s="1"/>
      <c r="AF35" s="1"/>
    </row>
    <row r="36" spans="1:32" ht="16" customHeight="1" thickBot="1">
      <c r="A36" s="3">
        <v>45491.895486111112</v>
      </c>
      <c r="B36" s="1"/>
      <c r="C36" s="1" t="s">
        <v>352</v>
      </c>
      <c r="D36" s="1" t="s">
        <v>367</v>
      </c>
      <c r="E36" s="1" t="s">
        <v>354</v>
      </c>
      <c r="F36" s="1" t="s">
        <v>355</v>
      </c>
      <c r="G36" s="1" t="s">
        <v>378</v>
      </c>
      <c r="H36" s="1" t="s">
        <v>379</v>
      </c>
      <c r="I36" s="1" t="s">
        <v>370</v>
      </c>
      <c r="J36" s="1" t="s">
        <v>384</v>
      </c>
      <c r="K36" s="1" t="s">
        <v>359</v>
      </c>
      <c r="L36" s="1" t="s">
        <v>372</v>
      </c>
      <c r="M36" s="1" t="s">
        <v>59</v>
      </c>
      <c r="N36" s="1"/>
      <c r="O36" s="1"/>
      <c r="P36" s="1">
        <f t="shared" si="0"/>
        <v>0</v>
      </c>
      <c r="Q36" s="1">
        <f>_xll.XLOOKUP(C36,$AF$6:$AF$9,$AE$6:$AE$9)</f>
        <v>-1</v>
      </c>
      <c r="R36" s="1">
        <f>_xll.XLOOKUP(D36,$AF$12:$AF$15,$AE$12:$AE$15)</f>
        <v>0</v>
      </c>
      <c r="S36" s="1">
        <f>_xll.XLOOKUP(E36,$AF$18:$AF$21,$AE$18:$AE$21)</f>
        <v>0</v>
      </c>
      <c r="T36" s="1">
        <f>_xll.XLOOKUP(F36,$AF$24:$AF$27,$AE$24:$AE$27)</f>
        <v>-1</v>
      </c>
      <c r="U36" s="1">
        <f>_xll.XLOOKUP(G36,$AF$30:$AF$33,$AE$30:$AE$33)</f>
        <v>1</v>
      </c>
      <c r="V36" s="1">
        <f>_xll.XLOOKUP(H36,$AF$36:$AF$39,$AE$36:$AE$39)</f>
        <v>-1</v>
      </c>
      <c r="W36" s="4">
        <f>_xll.XLOOKUP(I36,$AF$42:$AF$45,$AE$42:$AE$45)</f>
        <v>-1</v>
      </c>
      <c r="X36" s="1">
        <f>_xll.XLOOKUP(J36,$AF$48:$AF$51,$AE$48:$AE$51)</f>
        <v>1</v>
      </c>
      <c r="Y36" s="1">
        <f>_xll.XLOOKUP(K36,$AF$54:$AF$57,$AE$54:$AE$57)</f>
        <v>1</v>
      </c>
      <c r="Z36" s="1">
        <f>_xll.XLOOKUP(L36,$AF$60:$AF$63,$AE$60:$AE$63)</f>
        <v>1</v>
      </c>
      <c r="AD36" s="1" t="s">
        <v>347</v>
      </c>
      <c r="AE36" s="4">
        <v>2</v>
      </c>
      <c r="AF36" s="22" t="s">
        <v>373</v>
      </c>
    </row>
    <row r="37" spans="1:32" ht="16" customHeight="1" thickBot="1">
      <c r="A37" s="3">
        <v>45491.898043981484</v>
      </c>
      <c r="B37" s="1"/>
      <c r="C37" s="1" t="s">
        <v>352</v>
      </c>
      <c r="D37" s="1" t="s">
        <v>367</v>
      </c>
      <c r="E37" s="1" t="s">
        <v>381</v>
      </c>
      <c r="F37" s="1" t="s">
        <v>368</v>
      </c>
      <c r="G37" s="1" t="s">
        <v>378</v>
      </c>
      <c r="H37" s="1" t="s">
        <v>379</v>
      </c>
      <c r="I37" s="1" t="s">
        <v>365</v>
      </c>
      <c r="J37" s="1" t="s">
        <v>384</v>
      </c>
      <c r="K37" s="1" t="s">
        <v>359</v>
      </c>
      <c r="L37" s="1" t="s">
        <v>372</v>
      </c>
      <c r="M37" s="1" t="s">
        <v>60</v>
      </c>
      <c r="N37" s="1"/>
      <c r="O37" s="1"/>
      <c r="P37" s="1">
        <f t="shared" si="0"/>
        <v>1</v>
      </c>
      <c r="Q37" s="1">
        <f>_xll.XLOOKUP(C37,$AF$6:$AF$9,$AE$6:$AE$9)</f>
        <v>-1</v>
      </c>
      <c r="R37" s="1">
        <f>_xll.XLOOKUP(D37,$AF$12:$AF$15,$AE$12:$AE$15)</f>
        <v>0</v>
      </c>
      <c r="S37" s="1">
        <f>_xll.XLOOKUP(E37,$AF$18:$AF$21,$AE$18:$AE$21)</f>
        <v>-1</v>
      </c>
      <c r="T37" s="1">
        <f>_xll.XLOOKUP(F37,$AF$24:$AF$27,$AE$24:$AE$27)</f>
        <v>0</v>
      </c>
      <c r="U37" s="1">
        <f>_xll.XLOOKUP(G37,$AF$30:$AF$33,$AE$30:$AE$33)</f>
        <v>1</v>
      </c>
      <c r="V37" s="1">
        <f>_xll.XLOOKUP(H37,$AF$36:$AF$39,$AE$36:$AE$39)</f>
        <v>-1</v>
      </c>
      <c r="W37" s="4">
        <f>_xll.XLOOKUP(I37,$AF$42:$AF$45,$AE$42:$AE$45)</f>
        <v>0</v>
      </c>
      <c r="X37" s="1">
        <f>_xll.XLOOKUP(J37,$AF$48:$AF$51,$AE$48:$AE$51)</f>
        <v>1</v>
      </c>
      <c r="Y37" s="1">
        <f>_xll.XLOOKUP(K37,$AF$54:$AF$57,$AE$54:$AE$57)</f>
        <v>1</v>
      </c>
      <c r="Z37" s="1">
        <f>_xll.XLOOKUP(L37,$AF$60:$AF$63,$AE$60:$AE$63)</f>
        <v>1</v>
      </c>
      <c r="AD37" s="1"/>
      <c r="AE37" s="4">
        <v>1</v>
      </c>
      <c r="AF37" s="23" t="s">
        <v>388</v>
      </c>
    </row>
    <row r="38" spans="1:32" ht="16" customHeight="1" thickBot="1">
      <c r="A38" s="3">
        <v>45491.899421296293</v>
      </c>
      <c r="B38" s="1"/>
      <c r="C38" s="1" t="s">
        <v>376</v>
      </c>
      <c r="D38" s="1" t="s">
        <v>361</v>
      </c>
      <c r="E38" s="1" t="s">
        <v>354</v>
      </c>
      <c r="F38" s="1" t="s">
        <v>355</v>
      </c>
      <c r="G38" s="1" t="s">
        <v>378</v>
      </c>
      <c r="H38" s="1" t="s">
        <v>379</v>
      </c>
      <c r="I38" s="1" t="s">
        <v>370</v>
      </c>
      <c r="J38" s="1" t="s">
        <v>384</v>
      </c>
      <c r="K38" s="1" t="s">
        <v>359</v>
      </c>
      <c r="L38" s="1" t="s">
        <v>383</v>
      </c>
      <c r="M38" s="5" t="s">
        <v>58</v>
      </c>
      <c r="N38" s="1"/>
      <c r="O38" s="1"/>
      <c r="P38" s="1">
        <f t="shared" si="0"/>
        <v>2</v>
      </c>
      <c r="Q38" s="1">
        <f>_xll.XLOOKUP(C38,$AF$6:$AF$9,$AE$6:$AE$9)</f>
        <v>1</v>
      </c>
      <c r="R38" s="1">
        <f>_xll.XLOOKUP(D38,$AF$12:$AF$15,$AE$12:$AE$15)</f>
        <v>-1</v>
      </c>
      <c r="S38" s="1">
        <f>_xll.XLOOKUP(E38,$AF$18:$AF$21,$AE$18:$AE$21)</f>
        <v>0</v>
      </c>
      <c r="T38" s="1">
        <f>_xll.XLOOKUP(F38,$AF$24:$AF$27,$AE$24:$AE$27)</f>
        <v>-1</v>
      </c>
      <c r="U38" s="1">
        <f>_xll.XLOOKUP(G38,$AF$30:$AF$33,$AE$30:$AE$33)</f>
        <v>1</v>
      </c>
      <c r="V38" s="1">
        <f>_xll.XLOOKUP(H38,$AF$36:$AF$39,$AE$36:$AE$39)</f>
        <v>-1</v>
      </c>
      <c r="W38" s="4">
        <f>_xll.XLOOKUP(I38,$AF$42:$AF$45,$AE$42:$AE$45)</f>
        <v>-1</v>
      </c>
      <c r="X38" s="1">
        <f>_xll.XLOOKUP(J38,$AF$48:$AF$51,$AE$48:$AE$51)</f>
        <v>1</v>
      </c>
      <c r="Y38" s="1">
        <f>_xll.XLOOKUP(K38,$AF$54:$AF$57,$AE$54:$AE$57)</f>
        <v>1</v>
      </c>
      <c r="Z38" s="1">
        <f>_xll.XLOOKUP(L38,$AF$60:$AF$63,$AE$60:$AE$63)</f>
        <v>2</v>
      </c>
      <c r="AD38" s="1"/>
      <c r="AE38" s="4">
        <v>-1</v>
      </c>
      <c r="AF38" s="23" t="s">
        <v>379</v>
      </c>
    </row>
    <row r="39" spans="1:32" ht="16" customHeight="1" thickBot="1">
      <c r="A39" s="3">
        <v>45491.902881944443</v>
      </c>
      <c r="B39" s="1"/>
      <c r="C39" s="1" t="s">
        <v>376</v>
      </c>
      <c r="D39" s="1" t="s">
        <v>361</v>
      </c>
      <c r="E39" s="1" t="s">
        <v>354</v>
      </c>
      <c r="F39" s="1" t="s">
        <v>355</v>
      </c>
      <c r="G39" s="1" t="s">
        <v>378</v>
      </c>
      <c r="H39" s="1" t="s">
        <v>379</v>
      </c>
      <c r="I39" s="1" t="s">
        <v>358</v>
      </c>
      <c r="J39" s="1" t="s">
        <v>384</v>
      </c>
      <c r="K39" s="1" t="s">
        <v>359</v>
      </c>
      <c r="L39" s="1" t="s">
        <v>372</v>
      </c>
      <c r="M39" s="1" t="s">
        <v>61</v>
      </c>
      <c r="N39" s="1"/>
      <c r="O39" s="1"/>
      <c r="P39" s="1">
        <f t="shared" si="0"/>
        <v>3</v>
      </c>
      <c r="Q39" s="1">
        <f>_xll.XLOOKUP(C39,$AF$6:$AF$9,$AE$6:$AE$9)</f>
        <v>1</v>
      </c>
      <c r="R39" s="1">
        <f>_xll.XLOOKUP(D39,$AF$12:$AF$15,$AE$12:$AE$15)</f>
        <v>-1</v>
      </c>
      <c r="S39" s="1">
        <f>_xll.XLOOKUP(E39,$AF$18:$AF$21,$AE$18:$AE$21)</f>
        <v>0</v>
      </c>
      <c r="T39" s="1">
        <f>_xll.XLOOKUP(F39,$AF$24:$AF$27,$AE$24:$AE$27)</f>
        <v>-1</v>
      </c>
      <c r="U39" s="1">
        <f>_xll.XLOOKUP(G39,$AF$30:$AF$33,$AE$30:$AE$33)</f>
        <v>1</v>
      </c>
      <c r="V39" s="1">
        <f>_xll.XLOOKUP(H39,$AF$36:$AF$39,$AE$36:$AE$39)</f>
        <v>-1</v>
      </c>
      <c r="W39" s="4">
        <f>_xll.XLOOKUP(I39,$AF$42:$AF$45,$AE$42:$AE$45)</f>
        <v>1</v>
      </c>
      <c r="X39" s="1">
        <f>_xll.XLOOKUP(J39,$AF$48:$AF$51,$AE$48:$AE$51)</f>
        <v>1</v>
      </c>
      <c r="Y39" s="1">
        <f>_xll.XLOOKUP(K39,$AF$54:$AF$57,$AE$54:$AE$57)</f>
        <v>1</v>
      </c>
      <c r="Z39" s="1">
        <f>_xll.XLOOKUP(L39,$AF$60:$AF$63,$AE$60:$AE$63)</f>
        <v>1</v>
      </c>
      <c r="AD39" s="1"/>
      <c r="AE39" s="4">
        <v>0</v>
      </c>
      <c r="AF39" s="23" t="s">
        <v>357</v>
      </c>
    </row>
    <row r="40" spans="1:32" ht="16" customHeight="1" thickBot="1">
      <c r="A40" s="3">
        <v>45491.909537037034</v>
      </c>
      <c r="B40" s="1"/>
      <c r="C40" s="1" t="s">
        <v>352</v>
      </c>
      <c r="D40" s="1" t="s">
        <v>377</v>
      </c>
      <c r="E40" s="1" t="s">
        <v>363</v>
      </c>
      <c r="F40" s="1" t="s">
        <v>387</v>
      </c>
      <c r="G40" s="1" t="s">
        <v>369</v>
      </c>
      <c r="H40" s="1" t="s">
        <v>379</v>
      </c>
      <c r="I40" s="1" t="s">
        <v>370</v>
      </c>
      <c r="J40" s="1" t="s">
        <v>386</v>
      </c>
      <c r="K40" s="1" t="s">
        <v>359</v>
      </c>
      <c r="L40" s="1" t="s">
        <v>383</v>
      </c>
      <c r="M40" s="1" t="s">
        <v>57</v>
      </c>
      <c r="N40" s="1"/>
      <c r="O40" s="1"/>
      <c r="P40" s="1">
        <f t="shared" si="0"/>
        <v>8</v>
      </c>
      <c r="Q40" s="1">
        <f>_xll.XLOOKUP(C40,$AF$6:$AF$9,$AE$6:$AE$9)</f>
        <v>-1</v>
      </c>
      <c r="R40" s="1">
        <f>_xll.XLOOKUP(D40,$AF$12:$AF$15,$AE$12:$AE$15)</f>
        <v>1</v>
      </c>
      <c r="S40" s="1">
        <f>_xll.XLOOKUP(E40,$AF$18:$AF$21,$AE$18:$AE$21)</f>
        <v>1</v>
      </c>
      <c r="T40" s="1">
        <f>_xll.XLOOKUP(F40,$AF$24:$AF$27,$AE$24:$AE$27)</f>
        <v>2</v>
      </c>
      <c r="U40" s="1">
        <f>_xll.XLOOKUP(G40,$AF$30:$AF$33,$AE$30:$AE$33)</f>
        <v>2</v>
      </c>
      <c r="V40" s="1">
        <f>_xll.XLOOKUP(H40,$AF$36:$AF$39,$AE$36:$AE$39)</f>
        <v>-1</v>
      </c>
      <c r="W40" s="4">
        <f>_xll.XLOOKUP(I40,$AF$42:$AF$45,$AE$42:$AE$45)</f>
        <v>-1</v>
      </c>
      <c r="X40" s="1">
        <f>_xll.XLOOKUP(J40,$AF$48:$AF$51,$AE$48:$AE$51)</f>
        <v>2</v>
      </c>
      <c r="Y40" s="1">
        <f>_xll.XLOOKUP(K40,$AF$54:$AF$57,$AE$54:$AE$57)</f>
        <v>1</v>
      </c>
      <c r="Z40" s="1">
        <f>_xll.XLOOKUP(L40,$AF$60:$AF$63,$AE$60:$AE$63)</f>
        <v>2</v>
      </c>
      <c r="AD40" s="1"/>
      <c r="AE40" s="1"/>
      <c r="AF40" s="1"/>
    </row>
    <row r="41" spans="1:32" ht="16" customHeight="1" thickBot="1">
      <c r="A41" s="3">
        <v>45491.912291666667</v>
      </c>
      <c r="B41" s="1"/>
      <c r="C41" s="1" t="s">
        <v>376</v>
      </c>
      <c r="D41" s="1" t="s">
        <v>367</v>
      </c>
      <c r="E41" s="1" t="s">
        <v>354</v>
      </c>
      <c r="F41" s="1" t="s">
        <v>355</v>
      </c>
      <c r="G41" s="1" t="s">
        <v>364</v>
      </c>
      <c r="H41" s="1" t="s">
        <v>379</v>
      </c>
      <c r="I41" s="1" t="s">
        <v>370</v>
      </c>
      <c r="J41" s="1" t="s">
        <v>384</v>
      </c>
      <c r="K41" s="1" t="s">
        <v>359</v>
      </c>
      <c r="L41" s="1" t="s">
        <v>372</v>
      </c>
      <c r="M41" s="1" t="s">
        <v>62</v>
      </c>
      <c r="N41" s="1"/>
      <c r="O41" s="1"/>
      <c r="P41" s="1">
        <f t="shared" si="0"/>
        <v>1</v>
      </c>
      <c r="Q41" s="1">
        <f>_xll.XLOOKUP(C41,$AF$6:$AF$9,$AE$6:$AE$9)</f>
        <v>1</v>
      </c>
      <c r="R41" s="1">
        <f>_xll.XLOOKUP(D41,$AF$12:$AF$15,$AE$12:$AE$15)</f>
        <v>0</v>
      </c>
      <c r="S41" s="1">
        <f>_xll.XLOOKUP(E41,$AF$18:$AF$21,$AE$18:$AE$21)</f>
        <v>0</v>
      </c>
      <c r="T41" s="1">
        <f>_xll.XLOOKUP(F41,$AF$24:$AF$27,$AE$24:$AE$27)</f>
        <v>-1</v>
      </c>
      <c r="U41" s="1">
        <f>_xll.XLOOKUP(G41,$AF$30:$AF$33,$AE$30:$AE$33)</f>
        <v>0</v>
      </c>
      <c r="V41" s="1">
        <f>_xll.XLOOKUP(H41,$AF$36:$AF$39,$AE$36:$AE$39)</f>
        <v>-1</v>
      </c>
      <c r="W41" s="4">
        <f>_xll.XLOOKUP(I41,$AF$42:$AF$45,$AE$42:$AE$45)</f>
        <v>-1</v>
      </c>
      <c r="X41" s="1">
        <f>_xll.XLOOKUP(J41,$AF$48:$AF$51,$AE$48:$AE$51)</f>
        <v>1</v>
      </c>
      <c r="Y41" s="1">
        <f>_xll.XLOOKUP(K41,$AF$54:$AF$57,$AE$54:$AE$57)</f>
        <v>1</v>
      </c>
      <c r="Z41" s="1">
        <f>_xll.XLOOKUP(L41,$AF$60:$AF$63,$AE$60:$AE$63)</f>
        <v>1</v>
      </c>
      <c r="AD41" s="1"/>
      <c r="AE41" s="1"/>
      <c r="AF41" s="1"/>
    </row>
    <row r="42" spans="1:32" ht="16" customHeight="1" thickBot="1">
      <c r="A42" s="3">
        <v>45491.924097222225</v>
      </c>
      <c r="B42" s="1"/>
      <c r="C42" s="1" t="s">
        <v>352</v>
      </c>
      <c r="D42" s="1" t="s">
        <v>367</v>
      </c>
      <c r="E42" s="1" t="s">
        <v>354</v>
      </c>
      <c r="F42" s="1" t="s">
        <v>355</v>
      </c>
      <c r="G42" s="1" t="s">
        <v>378</v>
      </c>
      <c r="H42" s="1" t="s">
        <v>379</v>
      </c>
      <c r="I42" s="1" t="s">
        <v>370</v>
      </c>
      <c r="J42" s="1" t="s">
        <v>384</v>
      </c>
      <c r="K42" s="1" t="s">
        <v>359</v>
      </c>
      <c r="L42" s="1" t="s">
        <v>372</v>
      </c>
      <c r="M42" s="1" t="s">
        <v>62</v>
      </c>
      <c r="N42" s="1"/>
      <c r="O42" s="1"/>
      <c r="P42" s="1">
        <f t="shared" si="0"/>
        <v>0</v>
      </c>
      <c r="Q42" s="1">
        <f>_xll.XLOOKUP(C42,$AF$6:$AF$9,$AE$6:$AE$9)</f>
        <v>-1</v>
      </c>
      <c r="R42" s="1">
        <f>_xll.XLOOKUP(D42,$AF$12:$AF$15,$AE$12:$AE$15)</f>
        <v>0</v>
      </c>
      <c r="S42" s="1">
        <f>_xll.XLOOKUP(E42,$AF$18:$AF$21,$AE$18:$AE$21)</f>
        <v>0</v>
      </c>
      <c r="T42" s="1">
        <f>_xll.XLOOKUP(F42,$AF$24:$AF$27,$AE$24:$AE$27)</f>
        <v>-1</v>
      </c>
      <c r="U42" s="1">
        <f>_xll.XLOOKUP(G42,$AF$30:$AF$33,$AE$30:$AE$33)</f>
        <v>1</v>
      </c>
      <c r="V42" s="1">
        <f>_xll.XLOOKUP(H42,$AF$36:$AF$39,$AE$36:$AE$39)</f>
        <v>-1</v>
      </c>
      <c r="W42" s="4">
        <f>_xll.XLOOKUP(I42,$AF$42:$AF$45,$AE$42:$AE$45)</f>
        <v>-1</v>
      </c>
      <c r="X42" s="1">
        <f>_xll.XLOOKUP(J42,$AF$48:$AF$51,$AE$48:$AE$51)</f>
        <v>1</v>
      </c>
      <c r="Y42" s="1">
        <f>_xll.XLOOKUP(K42,$AF$54:$AF$57,$AE$54:$AE$57)</f>
        <v>1</v>
      </c>
      <c r="Z42" s="1">
        <f>_xll.XLOOKUP(L42,$AF$60:$AF$63,$AE$60:$AE$63)</f>
        <v>1</v>
      </c>
      <c r="AD42" s="1" t="s">
        <v>348</v>
      </c>
      <c r="AE42" s="4">
        <v>2</v>
      </c>
      <c r="AF42" s="22" t="s">
        <v>374</v>
      </c>
    </row>
    <row r="43" spans="1:32" ht="16" customHeight="1" thickBot="1">
      <c r="A43" s="3">
        <v>45491.926898148151</v>
      </c>
      <c r="B43" s="1"/>
      <c r="C43" s="1" t="s">
        <v>366</v>
      </c>
      <c r="D43" s="1" t="s">
        <v>361</v>
      </c>
      <c r="E43" s="1" t="s">
        <v>362</v>
      </c>
      <c r="F43" s="1" t="s">
        <v>363</v>
      </c>
      <c r="G43" s="1" t="s">
        <v>364</v>
      </c>
      <c r="H43" s="1" t="s">
        <v>388</v>
      </c>
      <c r="I43" s="1" t="s">
        <v>370</v>
      </c>
      <c r="J43" s="1" t="s">
        <v>384</v>
      </c>
      <c r="K43" s="1" t="s">
        <v>380</v>
      </c>
      <c r="L43" s="1" t="s">
        <v>372</v>
      </c>
      <c r="M43" s="1" t="s">
        <v>63</v>
      </c>
      <c r="N43" s="1"/>
      <c r="O43" s="1"/>
      <c r="P43" s="1">
        <f t="shared" si="0"/>
        <v>6</v>
      </c>
      <c r="Q43" s="1">
        <f>_xll.XLOOKUP(C43,$AF$6:$AF$9,$AE$6:$AE$9)</f>
        <v>2</v>
      </c>
      <c r="R43" s="1">
        <f>_xll.XLOOKUP(D43,$AF$12:$AF$15,$AE$12:$AE$15)</f>
        <v>-1</v>
      </c>
      <c r="S43" s="1">
        <f>_xll.XLOOKUP(E43,$AF$18:$AF$21,$AE$18:$AE$21)</f>
        <v>2</v>
      </c>
      <c r="T43" s="1">
        <f>_xll.XLOOKUP(F43,$AF$24:$AF$27,$AE$24:$AE$27)</f>
        <v>1</v>
      </c>
      <c r="U43" s="1">
        <f>_xll.XLOOKUP(G43,$AF$30:$AF$33,$AE$30:$AE$33)</f>
        <v>0</v>
      </c>
      <c r="V43" s="1">
        <f>_xll.XLOOKUP(H43,$AF$36:$AF$39,$AE$36:$AE$39)</f>
        <v>1</v>
      </c>
      <c r="W43" s="4">
        <f>_xll.XLOOKUP(I43,$AF$42:$AF$45,$AE$42:$AE$45)</f>
        <v>-1</v>
      </c>
      <c r="X43" s="1">
        <f>_xll.XLOOKUP(J43,$AF$48:$AF$51,$AE$48:$AE$51)</f>
        <v>1</v>
      </c>
      <c r="Y43" s="1">
        <f>_xll.XLOOKUP(K43,$AF$54:$AF$57,$AE$54:$AE$57)</f>
        <v>0</v>
      </c>
      <c r="Z43" s="1">
        <f>_xll.XLOOKUP(L43,$AF$60:$AF$63,$AE$60:$AE$63)</f>
        <v>1</v>
      </c>
      <c r="AD43" s="1"/>
      <c r="AE43" s="4">
        <v>1</v>
      </c>
      <c r="AF43" s="23" t="s">
        <v>358</v>
      </c>
    </row>
    <row r="44" spans="1:32" ht="16" customHeight="1" thickBot="1">
      <c r="A44" s="3">
        <v>45491.951215277775</v>
      </c>
      <c r="B44" s="1"/>
      <c r="C44" s="1" t="s">
        <v>352</v>
      </c>
      <c r="D44" s="1" t="s">
        <v>353</v>
      </c>
      <c r="E44" s="1" t="s">
        <v>362</v>
      </c>
      <c r="F44" s="1" t="s">
        <v>355</v>
      </c>
      <c r="G44" s="1" t="s">
        <v>364</v>
      </c>
      <c r="H44" s="1" t="s">
        <v>379</v>
      </c>
      <c r="I44" s="1" t="s">
        <v>358</v>
      </c>
      <c r="J44" s="1" t="s">
        <v>384</v>
      </c>
      <c r="K44" s="1" t="s">
        <v>371</v>
      </c>
      <c r="L44" s="1" t="s">
        <v>360</v>
      </c>
      <c r="M44" s="1" t="s">
        <v>64</v>
      </c>
      <c r="N44" s="1"/>
      <c r="O44" s="1"/>
      <c r="P44" s="1">
        <f t="shared" si="0"/>
        <v>2</v>
      </c>
      <c r="Q44" s="1">
        <f>_xll.XLOOKUP(C44,$AF$6:$AF$9,$AE$6:$AE$9)</f>
        <v>-1</v>
      </c>
      <c r="R44" s="1">
        <f>_xll.XLOOKUP(D44,$AF$12:$AF$15,$AE$12:$AE$15)</f>
        <v>2</v>
      </c>
      <c r="S44" s="1">
        <f>_xll.XLOOKUP(E44,$AF$18:$AF$21,$AE$18:$AE$21)</f>
        <v>2</v>
      </c>
      <c r="T44" s="1">
        <f>_xll.XLOOKUP(F44,$AF$24:$AF$27,$AE$24:$AE$27)</f>
        <v>-1</v>
      </c>
      <c r="U44" s="1">
        <f>_xll.XLOOKUP(G44,$AF$30:$AF$33,$AE$30:$AE$33)</f>
        <v>0</v>
      </c>
      <c r="V44" s="1">
        <f>_xll.XLOOKUP(H44,$AF$36:$AF$39,$AE$36:$AE$39)</f>
        <v>-1</v>
      </c>
      <c r="W44" s="4">
        <f>_xll.XLOOKUP(I44,$AF$42:$AF$45,$AE$42:$AE$45)</f>
        <v>1</v>
      </c>
      <c r="X44" s="1">
        <f>_xll.XLOOKUP(J44,$AF$48:$AF$51,$AE$48:$AE$51)</f>
        <v>1</v>
      </c>
      <c r="Y44" s="1">
        <f>_xll.XLOOKUP(K44,$AF$54:$AF$57,$AE$54:$AE$57)</f>
        <v>-1</v>
      </c>
      <c r="Z44" s="1">
        <f>_xll.XLOOKUP(L44,$AF$60:$AF$63,$AE$60:$AE$63)</f>
        <v>0</v>
      </c>
      <c r="AD44" s="1"/>
      <c r="AE44" s="4">
        <v>-1</v>
      </c>
      <c r="AF44" s="23" t="s">
        <v>370</v>
      </c>
    </row>
    <row r="45" spans="1:32" ht="16" customHeight="1" thickBot="1">
      <c r="A45" s="3">
        <v>45492.07608796296</v>
      </c>
      <c r="B45" s="1"/>
      <c r="C45" s="1" t="s">
        <v>352</v>
      </c>
      <c r="D45" s="1" t="s">
        <v>361</v>
      </c>
      <c r="E45" s="1" t="s">
        <v>363</v>
      </c>
      <c r="F45" s="1" t="s">
        <v>355</v>
      </c>
      <c r="G45" s="1" t="s">
        <v>378</v>
      </c>
      <c r="H45" s="1" t="s">
        <v>379</v>
      </c>
      <c r="I45" s="1" t="s">
        <v>370</v>
      </c>
      <c r="J45" s="1" t="s">
        <v>385</v>
      </c>
      <c r="K45" s="1" t="s">
        <v>371</v>
      </c>
      <c r="L45" s="1" t="s">
        <v>372</v>
      </c>
      <c r="M45" s="1" t="s">
        <v>65</v>
      </c>
      <c r="N45" s="1"/>
      <c r="O45" s="1"/>
      <c r="P45" s="1">
        <f t="shared" si="0"/>
        <v>-4</v>
      </c>
      <c r="Q45" s="1">
        <f>_xll.XLOOKUP(C45,$AF$6:$AF$9,$AE$6:$AE$9)</f>
        <v>-1</v>
      </c>
      <c r="R45" s="1">
        <f>_xll.XLOOKUP(D45,$AF$12:$AF$15,$AE$12:$AE$15)</f>
        <v>-1</v>
      </c>
      <c r="S45" s="1">
        <f>_xll.XLOOKUP(E45,$AF$18:$AF$21,$AE$18:$AE$21)</f>
        <v>1</v>
      </c>
      <c r="T45" s="1">
        <f>_xll.XLOOKUP(F45,$AF$24:$AF$27,$AE$24:$AE$27)</f>
        <v>-1</v>
      </c>
      <c r="U45" s="1">
        <f>_xll.XLOOKUP(G45,$AF$30:$AF$33,$AE$30:$AE$33)</f>
        <v>1</v>
      </c>
      <c r="V45" s="1">
        <f>_xll.XLOOKUP(H45,$AF$36:$AF$39,$AE$36:$AE$39)</f>
        <v>-1</v>
      </c>
      <c r="W45" s="4">
        <f>_xll.XLOOKUP(I45,$AF$42:$AF$45,$AE$42:$AE$45)</f>
        <v>-1</v>
      </c>
      <c r="X45" s="1">
        <f>_xll.XLOOKUP(J45,$AF$48:$AF$51,$AE$48:$AE$51)</f>
        <v>-1</v>
      </c>
      <c r="Y45" s="1">
        <f>_xll.XLOOKUP(K45,$AF$54:$AF$57,$AE$54:$AE$57)</f>
        <v>-1</v>
      </c>
      <c r="Z45" s="1">
        <f>_xll.XLOOKUP(L45,$AF$60:$AF$63,$AE$60:$AE$63)</f>
        <v>1</v>
      </c>
      <c r="AD45" s="1"/>
      <c r="AE45" s="4">
        <v>0</v>
      </c>
      <c r="AF45" s="23" t="s">
        <v>365</v>
      </c>
    </row>
    <row r="46" spans="1:32" ht="16" customHeight="1" thickBot="1">
      <c r="A46" s="3">
        <v>45492.520601851851</v>
      </c>
      <c r="B46" s="1"/>
      <c r="C46" s="1" t="s">
        <v>352</v>
      </c>
      <c r="D46" s="1" t="s">
        <v>361</v>
      </c>
      <c r="E46" s="1" t="s">
        <v>354</v>
      </c>
      <c r="F46" s="1" t="s">
        <v>355</v>
      </c>
      <c r="G46" s="1" t="s">
        <v>378</v>
      </c>
      <c r="H46" s="1" t="s">
        <v>357</v>
      </c>
      <c r="I46" s="1" t="s">
        <v>370</v>
      </c>
      <c r="J46" s="1" t="s">
        <v>386</v>
      </c>
      <c r="K46" s="1" t="s">
        <v>380</v>
      </c>
      <c r="L46" s="1" t="s">
        <v>372</v>
      </c>
      <c r="M46" s="1" t="s">
        <v>67</v>
      </c>
      <c r="N46" s="1"/>
      <c r="O46" s="1"/>
      <c r="P46" s="1">
        <f t="shared" si="0"/>
        <v>0</v>
      </c>
      <c r="Q46" s="1">
        <f>_xll.XLOOKUP(C46,$AF$6:$AF$9,$AE$6:$AE$9)</f>
        <v>-1</v>
      </c>
      <c r="R46" s="1">
        <f>_xll.XLOOKUP(D46,$AF$12:$AF$15,$AE$12:$AE$15)</f>
        <v>-1</v>
      </c>
      <c r="S46" s="1">
        <f>_xll.XLOOKUP(E46,$AF$18:$AF$21,$AE$18:$AE$21)</f>
        <v>0</v>
      </c>
      <c r="T46" s="1">
        <f>_xll.XLOOKUP(F46,$AF$24:$AF$27,$AE$24:$AE$27)</f>
        <v>-1</v>
      </c>
      <c r="U46" s="1">
        <f>_xll.XLOOKUP(G46,$AF$30:$AF$33,$AE$30:$AE$33)</f>
        <v>1</v>
      </c>
      <c r="V46" s="1">
        <f>_xll.XLOOKUP(H46,$AF$36:$AF$39,$AE$36:$AE$39)</f>
        <v>0</v>
      </c>
      <c r="W46" s="4">
        <f>_xll.XLOOKUP(I46,$AF$42:$AF$45,$AE$42:$AE$45)</f>
        <v>-1</v>
      </c>
      <c r="X46" s="1">
        <f>_xll.XLOOKUP(J46,$AF$48:$AF$51,$AE$48:$AE$51)</f>
        <v>2</v>
      </c>
      <c r="Y46" s="1">
        <f>_xll.XLOOKUP(K46,$AF$54:$AF$57,$AE$54:$AE$57)</f>
        <v>0</v>
      </c>
      <c r="Z46" s="1">
        <f>_xll.XLOOKUP(L46,$AF$60:$AF$63,$AE$60:$AE$63)</f>
        <v>1</v>
      </c>
      <c r="AD46" s="1"/>
      <c r="AE46" s="1"/>
      <c r="AF46" s="1"/>
    </row>
    <row r="47" spans="1:32" ht="16" customHeight="1" thickBot="1">
      <c r="A47" s="3">
        <v>45492.530995370369</v>
      </c>
      <c r="B47" s="1"/>
      <c r="C47" s="1" t="s">
        <v>376</v>
      </c>
      <c r="D47" s="1" t="s">
        <v>361</v>
      </c>
      <c r="E47" s="1" t="s">
        <v>354</v>
      </c>
      <c r="F47" s="1" t="s">
        <v>355</v>
      </c>
      <c r="G47" s="1" t="s">
        <v>369</v>
      </c>
      <c r="H47" s="1" t="s">
        <v>379</v>
      </c>
      <c r="I47" s="1" t="s">
        <v>365</v>
      </c>
      <c r="J47" s="1" t="s">
        <v>384</v>
      </c>
      <c r="K47" s="1" t="s">
        <v>380</v>
      </c>
      <c r="L47" s="1" t="s">
        <v>372</v>
      </c>
      <c r="M47" s="1" t="s">
        <v>66</v>
      </c>
      <c r="N47" s="1"/>
      <c r="O47" s="1"/>
      <c r="P47" s="1">
        <f t="shared" si="0"/>
        <v>2</v>
      </c>
      <c r="Q47" s="1">
        <f>_xll.XLOOKUP(C47,$AF$6:$AF$9,$AE$6:$AE$9)</f>
        <v>1</v>
      </c>
      <c r="R47" s="1">
        <f>_xll.XLOOKUP(D47,$AF$12:$AF$15,$AE$12:$AE$15)</f>
        <v>-1</v>
      </c>
      <c r="S47" s="1">
        <f>_xll.XLOOKUP(E47,$AF$18:$AF$21,$AE$18:$AE$21)</f>
        <v>0</v>
      </c>
      <c r="T47" s="1">
        <f>_xll.XLOOKUP(F47,$AF$24:$AF$27,$AE$24:$AE$27)</f>
        <v>-1</v>
      </c>
      <c r="U47" s="1">
        <f>_xll.XLOOKUP(G47,$AF$30:$AF$33,$AE$30:$AE$33)</f>
        <v>2</v>
      </c>
      <c r="V47" s="1">
        <f>_xll.XLOOKUP(H47,$AF$36:$AF$39,$AE$36:$AE$39)</f>
        <v>-1</v>
      </c>
      <c r="W47" s="4">
        <f>_xll.XLOOKUP(I47,$AF$42:$AF$45,$AE$42:$AE$45)</f>
        <v>0</v>
      </c>
      <c r="X47" s="1">
        <f>_xll.XLOOKUP(J47,$AF$48:$AF$51,$AE$48:$AE$51)</f>
        <v>1</v>
      </c>
      <c r="Y47" s="1">
        <f>_xll.XLOOKUP(K47,$AF$54:$AF$57,$AE$54:$AE$57)</f>
        <v>0</v>
      </c>
      <c r="Z47" s="1">
        <f>_xll.XLOOKUP(L47,$AF$60:$AF$63,$AE$60:$AE$63)</f>
        <v>1</v>
      </c>
      <c r="AD47" s="1"/>
      <c r="AE47" s="1"/>
      <c r="AF47" s="1"/>
    </row>
    <row r="48" spans="1:32" ht="16" customHeight="1" thickBot="1">
      <c r="A48" s="3">
        <v>45492.576689814814</v>
      </c>
      <c r="B48" s="1"/>
      <c r="C48" s="1" t="s">
        <v>366</v>
      </c>
      <c r="D48" s="1" t="s">
        <v>367</v>
      </c>
      <c r="E48" s="1" t="s">
        <v>362</v>
      </c>
      <c r="F48" s="1" t="s">
        <v>368</v>
      </c>
      <c r="G48" s="1" t="s">
        <v>369</v>
      </c>
      <c r="H48" s="1" t="s">
        <v>379</v>
      </c>
      <c r="I48" s="1" t="s">
        <v>358</v>
      </c>
      <c r="J48" s="1" t="s">
        <v>385</v>
      </c>
      <c r="K48" s="1" t="s">
        <v>371</v>
      </c>
      <c r="L48" s="1" t="s">
        <v>372</v>
      </c>
      <c r="M48" s="1" t="s">
        <v>68</v>
      </c>
      <c r="N48" s="1"/>
      <c r="O48" s="1"/>
      <c r="P48" s="1">
        <f t="shared" si="0"/>
        <v>5</v>
      </c>
      <c r="Q48" s="1">
        <f>_xll.XLOOKUP(C48,$AF$6:$AF$9,$AE$6:$AE$9)</f>
        <v>2</v>
      </c>
      <c r="R48" s="1">
        <f>_xll.XLOOKUP(D48,$AF$12:$AF$15,$AE$12:$AE$15)</f>
        <v>0</v>
      </c>
      <c r="S48" s="1">
        <f>_xll.XLOOKUP(E48,$AF$18:$AF$21,$AE$18:$AE$21)</f>
        <v>2</v>
      </c>
      <c r="T48" s="1">
        <f>_xll.XLOOKUP(F48,$AF$24:$AF$27,$AE$24:$AE$27)</f>
        <v>0</v>
      </c>
      <c r="U48" s="1">
        <f>_xll.XLOOKUP(G48,$AF$30:$AF$33,$AE$30:$AE$33)</f>
        <v>2</v>
      </c>
      <c r="V48" s="1">
        <f>_xll.XLOOKUP(H48,$AF$36:$AF$39,$AE$36:$AE$39)</f>
        <v>-1</v>
      </c>
      <c r="W48" s="4">
        <f>_xll.XLOOKUP(I48,$AF$42:$AF$45,$AE$42:$AE$45)</f>
        <v>1</v>
      </c>
      <c r="X48" s="1">
        <f>_xll.XLOOKUP(J48,$AF$48:$AF$51,$AE$48:$AE$51)</f>
        <v>-1</v>
      </c>
      <c r="Y48" s="1">
        <f>_xll.XLOOKUP(K48,$AF$54:$AF$57,$AE$54:$AE$57)</f>
        <v>-1</v>
      </c>
      <c r="Z48" s="1">
        <f>_xll.XLOOKUP(L48,$AF$60:$AF$63,$AE$60:$AE$63)</f>
        <v>1</v>
      </c>
      <c r="AD48" s="1" t="s">
        <v>349</v>
      </c>
      <c r="AE48" s="4">
        <v>2</v>
      </c>
      <c r="AF48" s="5" t="s">
        <v>386</v>
      </c>
    </row>
    <row r="49" spans="1:32" ht="16" customHeight="1" thickBot="1">
      <c r="A49" s="3">
        <v>45492.619016203702</v>
      </c>
      <c r="B49" s="1"/>
      <c r="C49" s="1" t="s">
        <v>352</v>
      </c>
      <c r="D49" s="1" t="s">
        <v>361</v>
      </c>
      <c r="E49" s="1" t="s">
        <v>362</v>
      </c>
      <c r="F49" s="1" t="s">
        <v>355</v>
      </c>
      <c r="G49" s="1" t="s">
        <v>356</v>
      </c>
      <c r="H49" s="1" t="s">
        <v>373</v>
      </c>
      <c r="I49" s="1" t="s">
        <v>358</v>
      </c>
      <c r="J49" s="1" t="s">
        <v>384</v>
      </c>
      <c r="K49" s="1" t="s">
        <v>359</v>
      </c>
      <c r="L49" s="1" t="s">
        <v>372</v>
      </c>
      <c r="M49" s="1" t="s">
        <v>69</v>
      </c>
      <c r="N49" s="1"/>
      <c r="O49" s="1"/>
      <c r="P49" s="1">
        <f t="shared" si="0"/>
        <v>4</v>
      </c>
      <c r="Q49" s="1">
        <f>_xll.XLOOKUP(C49,$AF$6:$AF$9,$AE$6:$AE$9)</f>
        <v>-1</v>
      </c>
      <c r="R49" s="1">
        <f>_xll.XLOOKUP(D49,$AF$12:$AF$15,$AE$12:$AE$15)</f>
        <v>-1</v>
      </c>
      <c r="S49" s="1">
        <f>_xll.XLOOKUP(E49,$AF$18:$AF$21,$AE$18:$AE$21)</f>
        <v>2</v>
      </c>
      <c r="T49" s="1">
        <f>_xll.XLOOKUP(F49,$AF$24:$AF$27,$AE$24:$AE$27)</f>
        <v>-1</v>
      </c>
      <c r="U49" s="1">
        <f>_xll.XLOOKUP(G49,$AF$30:$AF$33,$AE$30:$AE$33)</f>
        <v>-1</v>
      </c>
      <c r="V49" s="1">
        <f>_xll.XLOOKUP(H49,$AF$36:$AF$39,$AE$36:$AE$39)</f>
        <v>2</v>
      </c>
      <c r="W49" s="4">
        <f>_xll.XLOOKUP(I49,$AF$42:$AF$45,$AE$42:$AE$45)</f>
        <v>1</v>
      </c>
      <c r="X49" s="1">
        <f>_xll.XLOOKUP(J49,$AF$48:$AF$51,$AE$48:$AE$51)</f>
        <v>1</v>
      </c>
      <c r="Y49" s="1">
        <f>_xll.XLOOKUP(K49,$AF$54:$AF$57,$AE$54:$AE$57)</f>
        <v>1</v>
      </c>
      <c r="Z49" s="1">
        <f>_xll.XLOOKUP(L49,$AF$60:$AF$63,$AE$60:$AE$63)</f>
        <v>1</v>
      </c>
      <c r="AD49" s="1"/>
      <c r="AE49" s="4">
        <v>1</v>
      </c>
      <c r="AF49" s="5" t="s">
        <v>384</v>
      </c>
    </row>
    <row r="50" spans="1:32" ht="16" customHeight="1" thickBot="1">
      <c r="A50" s="3">
        <v>45492.68409722222</v>
      </c>
      <c r="B50" s="1"/>
      <c r="C50" s="1" t="s">
        <v>366</v>
      </c>
      <c r="D50" s="1" t="s">
        <v>367</v>
      </c>
      <c r="E50" s="1" t="s">
        <v>354</v>
      </c>
      <c r="F50" s="1" t="s">
        <v>355</v>
      </c>
      <c r="G50" s="1" t="s">
        <v>356</v>
      </c>
      <c r="H50" s="1" t="s">
        <v>379</v>
      </c>
      <c r="I50" s="1" t="s">
        <v>370</v>
      </c>
      <c r="J50" s="1" t="s">
        <v>384</v>
      </c>
      <c r="K50" s="1" t="s">
        <v>359</v>
      </c>
      <c r="L50" s="1" t="s">
        <v>360</v>
      </c>
      <c r="M50" s="1" t="s">
        <v>70</v>
      </c>
      <c r="N50" s="1"/>
      <c r="O50" s="1"/>
      <c r="P50" s="1">
        <f t="shared" si="0"/>
        <v>0</v>
      </c>
      <c r="Q50" s="1">
        <f>_xll.XLOOKUP(C50,$AF$6:$AF$9,$AE$6:$AE$9)</f>
        <v>2</v>
      </c>
      <c r="R50" s="1">
        <f>_xll.XLOOKUP(D50,$AF$12:$AF$15,$AE$12:$AE$15)</f>
        <v>0</v>
      </c>
      <c r="S50" s="1">
        <f>_xll.XLOOKUP(E50,$AF$18:$AF$21,$AE$18:$AE$21)</f>
        <v>0</v>
      </c>
      <c r="T50" s="1">
        <f>_xll.XLOOKUP(F50,$AF$24:$AF$27,$AE$24:$AE$27)</f>
        <v>-1</v>
      </c>
      <c r="U50" s="1">
        <f>_xll.XLOOKUP(G50,$AF$30:$AF$33,$AE$30:$AE$33)</f>
        <v>-1</v>
      </c>
      <c r="V50" s="1">
        <f>_xll.XLOOKUP(H50,$AF$36:$AF$39,$AE$36:$AE$39)</f>
        <v>-1</v>
      </c>
      <c r="W50" s="4">
        <f>_xll.XLOOKUP(I50,$AF$42:$AF$45,$AE$42:$AE$45)</f>
        <v>-1</v>
      </c>
      <c r="X50" s="1">
        <f>_xll.XLOOKUP(J50,$AF$48:$AF$51,$AE$48:$AE$51)</f>
        <v>1</v>
      </c>
      <c r="Y50" s="1">
        <f>_xll.XLOOKUP(K50,$AF$54:$AF$57,$AE$54:$AE$57)</f>
        <v>1</v>
      </c>
      <c r="Z50" s="1">
        <f>_xll.XLOOKUP(L50,$AF$60:$AF$63,$AE$60:$AE$63)</f>
        <v>0</v>
      </c>
      <c r="AD50" s="1"/>
      <c r="AE50" s="4">
        <v>-1</v>
      </c>
      <c r="AF50" s="5" t="s">
        <v>385</v>
      </c>
    </row>
    <row r="51" spans="1:32" ht="16" customHeight="1" thickBot="1">
      <c r="A51" s="3">
        <v>45492.688240740739</v>
      </c>
      <c r="B51" s="1"/>
      <c r="C51" s="1" t="s">
        <v>352</v>
      </c>
      <c r="D51" s="1" t="s">
        <v>377</v>
      </c>
      <c r="E51" s="1" t="s">
        <v>354</v>
      </c>
      <c r="F51" s="1" t="s">
        <v>355</v>
      </c>
      <c r="G51" s="1" t="s">
        <v>378</v>
      </c>
      <c r="H51" s="1" t="s">
        <v>379</v>
      </c>
      <c r="I51" s="1" t="s">
        <v>370</v>
      </c>
      <c r="J51" s="1" t="s">
        <v>386</v>
      </c>
      <c r="K51" s="1" t="s">
        <v>359</v>
      </c>
      <c r="L51" s="1" t="s">
        <v>383</v>
      </c>
      <c r="M51" s="1" t="s">
        <v>389</v>
      </c>
      <c r="N51" s="1"/>
      <c r="O51" s="1"/>
      <c r="P51" s="1">
        <f t="shared" si="0"/>
        <v>3</v>
      </c>
      <c r="Q51" s="1">
        <f>_xll.XLOOKUP(C51,$AF$6:$AF$9,$AE$6:$AE$9)</f>
        <v>-1</v>
      </c>
      <c r="R51" s="1">
        <f>_xll.XLOOKUP(D51,$AF$12:$AF$15,$AE$12:$AE$15)</f>
        <v>1</v>
      </c>
      <c r="S51" s="1">
        <f>_xll.XLOOKUP(E51,$AF$18:$AF$21,$AE$18:$AE$21)</f>
        <v>0</v>
      </c>
      <c r="T51" s="1">
        <f>_xll.XLOOKUP(F51,$AF$24:$AF$27,$AE$24:$AE$27)</f>
        <v>-1</v>
      </c>
      <c r="U51" s="1">
        <f>_xll.XLOOKUP(G51,$AF$30:$AF$33,$AE$30:$AE$33)</f>
        <v>1</v>
      </c>
      <c r="V51" s="1">
        <f>_xll.XLOOKUP(H51,$AF$36:$AF$39,$AE$36:$AE$39)</f>
        <v>-1</v>
      </c>
      <c r="W51" s="4">
        <f>_xll.XLOOKUP(I51,$AF$42:$AF$45,$AE$42:$AE$45)</f>
        <v>-1</v>
      </c>
      <c r="X51" s="1">
        <f>_xll.XLOOKUP(J51,$AF$48:$AF$51,$AE$48:$AE$51)</f>
        <v>2</v>
      </c>
      <c r="Y51" s="1">
        <f>_xll.XLOOKUP(K51,$AF$54:$AF$57,$AE$54:$AE$57)</f>
        <v>1</v>
      </c>
      <c r="Z51" s="1">
        <f>_xll.XLOOKUP(L51,$AF$60:$AF$63,$AE$60:$AE$63)</f>
        <v>2</v>
      </c>
      <c r="AD51" s="1"/>
      <c r="AE51" s="4">
        <v>0</v>
      </c>
      <c r="AF51" s="5" t="s">
        <v>392</v>
      </c>
    </row>
    <row r="52" spans="1:32" ht="16" customHeight="1" thickBot="1">
      <c r="A52" s="3">
        <v>45493.327118055553</v>
      </c>
      <c r="B52" s="1"/>
      <c r="C52" s="1" t="s">
        <v>352</v>
      </c>
      <c r="D52" s="1" t="s">
        <v>361</v>
      </c>
      <c r="E52" s="1" t="s">
        <v>354</v>
      </c>
      <c r="F52" s="1" t="s">
        <v>368</v>
      </c>
      <c r="G52" s="1" t="s">
        <v>378</v>
      </c>
      <c r="H52" s="1" t="s">
        <v>379</v>
      </c>
      <c r="I52" s="1" t="s">
        <v>358</v>
      </c>
      <c r="J52" s="1" t="s">
        <v>386</v>
      </c>
      <c r="K52" s="1" t="s">
        <v>380</v>
      </c>
      <c r="L52" s="1" t="s">
        <v>360</v>
      </c>
      <c r="M52" s="1" t="s">
        <v>73</v>
      </c>
      <c r="N52" s="1"/>
      <c r="O52" s="1"/>
      <c r="P52" s="1">
        <f t="shared" si="0"/>
        <v>1</v>
      </c>
      <c r="Q52" s="1">
        <f>_xll.XLOOKUP(C52,$AF$6:$AF$9,$AE$6:$AE$9)</f>
        <v>-1</v>
      </c>
      <c r="R52" s="1">
        <f>_xll.XLOOKUP(D52,$AF$12:$AF$15,$AE$12:$AE$15)</f>
        <v>-1</v>
      </c>
      <c r="S52" s="1">
        <f>_xll.XLOOKUP(E52,$AF$18:$AF$21,$AE$18:$AE$21)</f>
        <v>0</v>
      </c>
      <c r="T52" s="1">
        <f>_xll.XLOOKUP(F52,$AF$24:$AF$27,$AE$24:$AE$27)</f>
        <v>0</v>
      </c>
      <c r="U52" s="1">
        <f>_xll.XLOOKUP(G52,$AF$30:$AF$33,$AE$30:$AE$33)</f>
        <v>1</v>
      </c>
      <c r="V52" s="1">
        <f>_xll.XLOOKUP(H52,$AF$36:$AF$39,$AE$36:$AE$39)</f>
        <v>-1</v>
      </c>
      <c r="W52" s="4">
        <f>_xll.XLOOKUP(I52,$AF$42:$AF$45,$AE$42:$AE$45)</f>
        <v>1</v>
      </c>
      <c r="X52" s="1">
        <f>_xll.XLOOKUP(J52,$AF$48:$AF$51,$AE$48:$AE$51)</f>
        <v>2</v>
      </c>
      <c r="Y52" s="1">
        <f>_xll.XLOOKUP(K52,$AF$54:$AF$57,$AE$54:$AE$57)</f>
        <v>0</v>
      </c>
      <c r="Z52" s="1">
        <f>_xll.XLOOKUP(L52,$AF$60:$AF$63,$AE$60:$AE$63)</f>
        <v>0</v>
      </c>
      <c r="AD52" s="1"/>
      <c r="AE52" s="1"/>
      <c r="AF52" s="1"/>
    </row>
    <row r="53" spans="1:32" ht="16" customHeight="1" thickBot="1">
      <c r="A53" s="3">
        <v>45493.33965277778</v>
      </c>
      <c r="B53" s="1"/>
      <c r="C53" s="1" t="s">
        <v>376</v>
      </c>
      <c r="D53" s="1" t="s">
        <v>367</v>
      </c>
      <c r="E53" s="1" t="s">
        <v>354</v>
      </c>
      <c r="F53" s="1" t="s">
        <v>355</v>
      </c>
      <c r="G53" s="1" t="s">
        <v>378</v>
      </c>
      <c r="H53" s="1" t="s">
        <v>379</v>
      </c>
      <c r="I53" s="1" t="s">
        <v>365</v>
      </c>
      <c r="J53" s="1" t="s">
        <v>385</v>
      </c>
      <c r="K53" s="1" t="s">
        <v>380</v>
      </c>
      <c r="L53" s="1" t="s">
        <v>372</v>
      </c>
      <c r="M53" s="1" t="s">
        <v>74</v>
      </c>
      <c r="N53" s="1"/>
      <c r="O53" s="1"/>
      <c r="P53" s="1">
        <f t="shared" si="0"/>
        <v>0</v>
      </c>
      <c r="Q53" s="1">
        <f>_xll.XLOOKUP(C53,$AF$6:$AF$9,$AE$6:$AE$9)</f>
        <v>1</v>
      </c>
      <c r="R53" s="1">
        <f>_xll.XLOOKUP(D53,$AF$12:$AF$15,$AE$12:$AE$15)</f>
        <v>0</v>
      </c>
      <c r="S53" s="1">
        <f>_xll.XLOOKUP(E53,$AF$18:$AF$21,$AE$18:$AE$21)</f>
        <v>0</v>
      </c>
      <c r="T53" s="1">
        <f>_xll.XLOOKUP(F53,$AF$24:$AF$27,$AE$24:$AE$27)</f>
        <v>-1</v>
      </c>
      <c r="U53" s="1">
        <f>_xll.XLOOKUP(G53,$AF$30:$AF$33,$AE$30:$AE$33)</f>
        <v>1</v>
      </c>
      <c r="V53" s="1">
        <f>_xll.XLOOKUP(H53,$AF$36:$AF$39,$AE$36:$AE$39)</f>
        <v>-1</v>
      </c>
      <c r="W53" s="4">
        <f>_xll.XLOOKUP(I53,$AF$42:$AF$45,$AE$42:$AE$45)</f>
        <v>0</v>
      </c>
      <c r="X53" s="1">
        <f>_xll.XLOOKUP(J53,$AF$48:$AF$51,$AE$48:$AE$51)</f>
        <v>-1</v>
      </c>
      <c r="Y53" s="1">
        <f>_xll.XLOOKUP(K53,$AF$54:$AF$57,$AE$54:$AE$57)</f>
        <v>0</v>
      </c>
      <c r="Z53" s="1">
        <f>_xll.XLOOKUP(L53,$AF$60:$AF$63,$AE$60:$AE$63)</f>
        <v>1</v>
      </c>
      <c r="AD53" s="1"/>
      <c r="AE53" s="1"/>
      <c r="AF53" s="1"/>
    </row>
    <row r="54" spans="1:32" ht="16" customHeight="1" thickBot="1">
      <c r="A54" s="3">
        <v>45493.389409722222</v>
      </c>
      <c r="B54" s="1"/>
      <c r="C54" s="1" t="s">
        <v>352</v>
      </c>
      <c r="D54" s="1" t="s">
        <v>377</v>
      </c>
      <c r="E54" s="1" t="s">
        <v>362</v>
      </c>
      <c r="F54" s="1" t="s">
        <v>355</v>
      </c>
      <c r="G54" s="1" t="s">
        <v>378</v>
      </c>
      <c r="H54" s="1" t="s">
        <v>379</v>
      </c>
      <c r="I54" s="1" t="s">
        <v>370</v>
      </c>
      <c r="J54" s="1" t="s">
        <v>384</v>
      </c>
      <c r="K54" s="1" t="s">
        <v>380</v>
      </c>
      <c r="L54" s="1" t="s">
        <v>372</v>
      </c>
      <c r="M54" s="1" t="s">
        <v>75</v>
      </c>
      <c r="N54" s="1"/>
      <c r="O54" s="1"/>
      <c r="P54" s="1">
        <f t="shared" si="0"/>
        <v>2</v>
      </c>
      <c r="Q54" s="1">
        <f>_xll.XLOOKUP(C54,$AF$6:$AF$9,$AE$6:$AE$9)</f>
        <v>-1</v>
      </c>
      <c r="R54" s="1">
        <f>_xll.XLOOKUP(D54,$AF$12:$AF$15,$AE$12:$AE$15)</f>
        <v>1</v>
      </c>
      <c r="S54" s="1">
        <f>_xll.XLOOKUP(E54,$AF$18:$AF$21,$AE$18:$AE$21)</f>
        <v>2</v>
      </c>
      <c r="T54" s="1">
        <f>_xll.XLOOKUP(F54,$AF$24:$AF$27,$AE$24:$AE$27)</f>
        <v>-1</v>
      </c>
      <c r="U54" s="1">
        <f>_xll.XLOOKUP(G54,$AF$30:$AF$33,$AE$30:$AE$33)</f>
        <v>1</v>
      </c>
      <c r="V54" s="1">
        <f>_xll.XLOOKUP(H54,$AF$36:$AF$39,$AE$36:$AE$39)</f>
        <v>-1</v>
      </c>
      <c r="W54" s="4">
        <f>_xll.XLOOKUP(I54,$AF$42:$AF$45,$AE$42:$AE$45)</f>
        <v>-1</v>
      </c>
      <c r="X54" s="1">
        <f>_xll.XLOOKUP(J54,$AF$48:$AF$51,$AE$48:$AE$51)</f>
        <v>1</v>
      </c>
      <c r="Y54" s="1">
        <f>_xll.XLOOKUP(K54,$AF$54:$AF$57,$AE$54:$AE$57)</f>
        <v>0</v>
      </c>
      <c r="Z54" s="1">
        <f>_xll.XLOOKUP(L54,$AF$60:$AF$63,$AE$60:$AE$63)</f>
        <v>1</v>
      </c>
      <c r="AD54" s="1" t="s">
        <v>350</v>
      </c>
      <c r="AE54" s="4">
        <v>1</v>
      </c>
      <c r="AF54" s="22" t="s">
        <v>359</v>
      </c>
    </row>
    <row r="55" spans="1:32" ht="16" customHeight="1" thickBot="1">
      <c r="A55" s="3">
        <v>45493.444374999999</v>
      </c>
      <c r="B55" s="1"/>
      <c r="C55" s="1" t="s">
        <v>376</v>
      </c>
      <c r="D55" s="1" t="s">
        <v>367</v>
      </c>
      <c r="E55" s="1" t="s">
        <v>354</v>
      </c>
      <c r="F55" s="1" t="s">
        <v>355</v>
      </c>
      <c r="G55" s="1" t="s">
        <v>378</v>
      </c>
      <c r="H55" s="1" t="s">
        <v>379</v>
      </c>
      <c r="I55" s="1" t="s">
        <v>370</v>
      </c>
      <c r="J55" s="1" t="s">
        <v>384</v>
      </c>
      <c r="K55" s="1" t="s">
        <v>359</v>
      </c>
      <c r="L55" s="1" t="s">
        <v>383</v>
      </c>
      <c r="M55" s="1" t="s">
        <v>76</v>
      </c>
      <c r="N55" s="1"/>
      <c r="O55" s="1"/>
      <c r="P55" s="1">
        <f t="shared" si="0"/>
        <v>3</v>
      </c>
      <c r="Q55" s="1">
        <f>_xll.XLOOKUP(C55,$AF$6:$AF$9,$AE$6:$AE$9)</f>
        <v>1</v>
      </c>
      <c r="R55" s="1">
        <f>_xll.XLOOKUP(D55,$AF$12:$AF$15,$AE$12:$AE$15)</f>
        <v>0</v>
      </c>
      <c r="S55" s="1">
        <f>_xll.XLOOKUP(E55,$AF$18:$AF$21,$AE$18:$AE$21)</f>
        <v>0</v>
      </c>
      <c r="T55" s="1">
        <f>_xll.XLOOKUP(F55,$AF$24:$AF$27,$AE$24:$AE$27)</f>
        <v>-1</v>
      </c>
      <c r="U55" s="1">
        <f>_xll.XLOOKUP(G55,$AF$30:$AF$33,$AE$30:$AE$33)</f>
        <v>1</v>
      </c>
      <c r="V55" s="1">
        <f>_xll.XLOOKUP(H55,$AF$36:$AF$39,$AE$36:$AE$39)</f>
        <v>-1</v>
      </c>
      <c r="W55" s="4">
        <f>_xll.XLOOKUP(I55,$AF$42:$AF$45,$AE$42:$AE$45)</f>
        <v>-1</v>
      </c>
      <c r="X55" s="1">
        <f>_xll.XLOOKUP(J55,$AF$48:$AF$51,$AE$48:$AE$51)</f>
        <v>1</v>
      </c>
      <c r="Y55" s="1">
        <f>_xll.XLOOKUP(K55,$AF$54:$AF$57,$AE$54:$AE$57)</f>
        <v>1</v>
      </c>
      <c r="Z55" s="1">
        <f>_xll.XLOOKUP(L55,$AF$60:$AF$63,$AE$60:$AE$63)</f>
        <v>2</v>
      </c>
      <c r="AD55" s="1"/>
      <c r="AE55" s="4">
        <v>-1</v>
      </c>
      <c r="AF55" s="23" t="s">
        <v>371</v>
      </c>
    </row>
    <row r="56" spans="1:32" ht="16" customHeight="1" thickBot="1">
      <c r="A56" s="3">
        <v>45493.477141203701</v>
      </c>
      <c r="B56" s="1"/>
      <c r="C56" s="1" t="s">
        <v>366</v>
      </c>
      <c r="D56" s="1" t="s">
        <v>367</v>
      </c>
      <c r="E56" s="1" t="s">
        <v>354</v>
      </c>
      <c r="F56" s="1" t="s">
        <v>368</v>
      </c>
      <c r="G56" s="1" t="s">
        <v>378</v>
      </c>
      <c r="H56" s="1" t="s">
        <v>379</v>
      </c>
      <c r="I56" s="1" t="s">
        <v>370</v>
      </c>
      <c r="J56" s="1" t="s">
        <v>384</v>
      </c>
      <c r="K56" s="1" t="s">
        <v>380</v>
      </c>
      <c r="L56" s="1" t="s">
        <v>372</v>
      </c>
      <c r="M56" s="1" t="s">
        <v>77</v>
      </c>
      <c r="N56" s="1"/>
      <c r="O56" s="1"/>
      <c r="P56" s="1">
        <f t="shared" si="0"/>
        <v>3</v>
      </c>
      <c r="Q56" s="1">
        <f>_xll.XLOOKUP(C56,$AF$6:$AF$9,$AE$6:$AE$9)</f>
        <v>2</v>
      </c>
      <c r="R56" s="1">
        <f>_xll.XLOOKUP(D56,$AF$12:$AF$15,$AE$12:$AE$15)</f>
        <v>0</v>
      </c>
      <c r="S56" s="1">
        <f>_xll.XLOOKUP(E56,$AF$18:$AF$21,$AE$18:$AE$21)</f>
        <v>0</v>
      </c>
      <c r="T56" s="1">
        <f>_xll.XLOOKUP(F56,$AF$24:$AF$27,$AE$24:$AE$27)</f>
        <v>0</v>
      </c>
      <c r="U56" s="1">
        <f>_xll.XLOOKUP(G56,$AF$30:$AF$33,$AE$30:$AE$33)</f>
        <v>1</v>
      </c>
      <c r="V56" s="1">
        <f>_xll.XLOOKUP(H56,$AF$36:$AF$39,$AE$36:$AE$39)</f>
        <v>-1</v>
      </c>
      <c r="W56" s="4">
        <f>_xll.XLOOKUP(I56,$AF$42:$AF$45,$AE$42:$AE$45)</f>
        <v>-1</v>
      </c>
      <c r="X56" s="1">
        <f>_xll.XLOOKUP(J56,$AF$48:$AF$51,$AE$48:$AE$51)</f>
        <v>1</v>
      </c>
      <c r="Y56" s="1">
        <f>_xll.XLOOKUP(K56,$AF$54:$AF$57,$AE$54:$AE$57)</f>
        <v>0</v>
      </c>
      <c r="Z56" s="1">
        <f>_xll.XLOOKUP(L56,$AF$60:$AF$63,$AE$60:$AE$63)</f>
        <v>1</v>
      </c>
      <c r="AD56" s="1"/>
      <c r="AE56" s="4">
        <v>2</v>
      </c>
      <c r="AF56" s="23" t="s">
        <v>397</v>
      </c>
    </row>
    <row r="57" spans="1:32" ht="16" customHeight="1" thickBot="1">
      <c r="A57" s="3">
        <v>45493.545219907406</v>
      </c>
      <c r="B57" s="1"/>
      <c r="C57" s="1" t="s">
        <v>352</v>
      </c>
      <c r="D57" s="1" t="s">
        <v>377</v>
      </c>
      <c r="E57" s="1" t="s">
        <v>362</v>
      </c>
      <c r="F57" s="1" t="s">
        <v>355</v>
      </c>
      <c r="G57" s="1" t="s">
        <v>378</v>
      </c>
      <c r="H57" s="1" t="s">
        <v>379</v>
      </c>
      <c r="I57" s="1" t="s">
        <v>370</v>
      </c>
      <c r="J57" s="1" t="s">
        <v>384</v>
      </c>
      <c r="K57" s="1" t="s">
        <v>380</v>
      </c>
      <c r="L57" s="1" t="s">
        <v>383</v>
      </c>
      <c r="M57" s="1" t="s">
        <v>78</v>
      </c>
      <c r="N57" s="1"/>
      <c r="O57" s="1"/>
      <c r="P57" s="1">
        <f t="shared" si="0"/>
        <v>3</v>
      </c>
      <c r="Q57" s="1">
        <f>_xll.XLOOKUP(C57,$AF$6:$AF$9,$AE$6:$AE$9)</f>
        <v>-1</v>
      </c>
      <c r="R57" s="1">
        <f>_xll.XLOOKUP(D57,$AF$12:$AF$15,$AE$12:$AE$15)</f>
        <v>1</v>
      </c>
      <c r="S57" s="1">
        <f>_xll.XLOOKUP(E57,$AF$18:$AF$21,$AE$18:$AE$21)</f>
        <v>2</v>
      </c>
      <c r="T57" s="1">
        <f>_xll.XLOOKUP(F57,$AF$24:$AF$27,$AE$24:$AE$27)</f>
        <v>-1</v>
      </c>
      <c r="U57" s="1">
        <f>_xll.XLOOKUP(G57,$AF$30:$AF$33,$AE$30:$AE$33)</f>
        <v>1</v>
      </c>
      <c r="V57" s="1">
        <f>_xll.XLOOKUP(H57,$AF$36:$AF$39,$AE$36:$AE$39)</f>
        <v>-1</v>
      </c>
      <c r="W57" s="4">
        <f>_xll.XLOOKUP(I57,$AF$42:$AF$45,$AE$42:$AE$45)</f>
        <v>-1</v>
      </c>
      <c r="X57" s="1">
        <f>_xll.XLOOKUP(J57,$AF$48:$AF$51,$AE$48:$AE$51)</f>
        <v>1</v>
      </c>
      <c r="Y57" s="1">
        <f>_xll.XLOOKUP(K57,$AF$54:$AF$57,$AE$54:$AE$57)</f>
        <v>0</v>
      </c>
      <c r="Z57" s="1">
        <f>_xll.XLOOKUP(L57,$AF$60:$AF$63,$AE$60:$AE$63)</f>
        <v>2</v>
      </c>
      <c r="AD57" s="1"/>
      <c r="AE57" s="4">
        <v>0</v>
      </c>
      <c r="AF57" s="23" t="s">
        <v>380</v>
      </c>
    </row>
    <row r="58" spans="1:32" ht="16" customHeight="1" thickBot="1">
      <c r="A58" s="3">
        <v>45493.57366898148</v>
      </c>
      <c r="B58" s="1"/>
      <c r="C58" s="1" t="s">
        <v>352</v>
      </c>
      <c r="D58" s="1" t="s">
        <v>367</v>
      </c>
      <c r="E58" s="1" t="s">
        <v>381</v>
      </c>
      <c r="F58" s="1" t="s">
        <v>355</v>
      </c>
      <c r="G58" s="1" t="s">
        <v>369</v>
      </c>
      <c r="H58" s="1" t="s">
        <v>357</v>
      </c>
      <c r="I58" s="1" t="s">
        <v>365</v>
      </c>
      <c r="J58" s="1" t="s">
        <v>385</v>
      </c>
      <c r="K58" s="1" t="s">
        <v>380</v>
      </c>
      <c r="L58" s="1" t="s">
        <v>372</v>
      </c>
      <c r="M58" s="1" t="s">
        <v>80</v>
      </c>
      <c r="N58" s="1"/>
      <c r="O58" s="1"/>
      <c r="P58" s="1">
        <f t="shared" si="0"/>
        <v>-1</v>
      </c>
      <c r="Q58" s="1">
        <f>_xll.XLOOKUP(C58,$AF$6:$AF$9,$AE$6:$AE$9)</f>
        <v>-1</v>
      </c>
      <c r="R58" s="1">
        <f>_xll.XLOOKUP(D58,$AF$12:$AF$15,$AE$12:$AE$15)</f>
        <v>0</v>
      </c>
      <c r="S58" s="1">
        <f>_xll.XLOOKUP(E58,$AF$18:$AF$21,$AE$18:$AE$21)</f>
        <v>-1</v>
      </c>
      <c r="T58" s="1">
        <f>_xll.XLOOKUP(F58,$AF$24:$AF$27,$AE$24:$AE$27)</f>
        <v>-1</v>
      </c>
      <c r="U58" s="1">
        <f>_xll.XLOOKUP(G58,$AF$30:$AF$33,$AE$30:$AE$33)</f>
        <v>2</v>
      </c>
      <c r="V58" s="1">
        <f>_xll.XLOOKUP(H58,$AF$36:$AF$39,$AE$36:$AE$39)</f>
        <v>0</v>
      </c>
      <c r="W58" s="4">
        <f>_xll.XLOOKUP(I58,$AF$42:$AF$45,$AE$42:$AE$45)</f>
        <v>0</v>
      </c>
      <c r="X58" s="1">
        <f>_xll.XLOOKUP(J58,$AF$48:$AF$51,$AE$48:$AE$51)</f>
        <v>-1</v>
      </c>
      <c r="Y58" s="1">
        <f>_xll.XLOOKUP(K58,$AF$54:$AF$57,$AE$54:$AE$57)</f>
        <v>0</v>
      </c>
      <c r="Z58" s="1">
        <f>_xll.XLOOKUP(L58,$AF$60:$AF$63,$AE$60:$AE$63)</f>
        <v>1</v>
      </c>
      <c r="AD58" s="1"/>
      <c r="AE58" s="1"/>
      <c r="AF58" s="1"/>
    </row>
    <row r="59" spans="1:32" ht="16" customHeight="1" thickBot="1">
      <c r="A59" s="3">
        <v>45493.575648148151</v>
      </c>
      <c r="B59" s="1"/>
      <c r="C59" s="1" t="s">
        <v>352</v>
      </c>
      <c r="D59" s="1" t="s">
        <v>361</v>
      </c>
      <c r="E59" s="1" t="s">
        <v>354</v>
      </c>
      <c r="F59" s="1" t="s">
        <v>368</v>
      </c>
      <c r="G59" s="1" t="s">
        <v>378</v>
      </c>
      <c r="H59" s="1" t="s">
        <v>379</v>
      </c>
      <c r="I59" s="1" t="s">
        <v>370</v>
      </c>
      <c r="J59" s="1" t="s">
        <v>384</v>
      </c>
      <c r="K59" s="1" t="s">
        <v>359</v>
      </c>
      <c r="L59" s="1" t="s">
        <v>360</v>
      </c>
      <c r="M59" s="5" t="s">
        <v>79</v>
      </c>
      <c r="N59" s="1"/>
      <c r="O59" s="1"/>
      <c r="P59" s="1">
        <f t="shared" si="0"/>
        <v>-1</v>
      </c>
      <c r="Q59" s="1">
        <f>_xll.XLOOKUP(C59,$AF$6:$AF$9,$AE$6:$AE$9)</f>
        <v>-1</v>
      </c>
      <c r="R59" s="1">
        <f>_xll.XLOOKUP(D59,$AF$12:$AF$15,$AE$12:$AE$15)</f>
        <v>-1</v>
      </c>
      <c r="S59" s="1">
        <f>_xll.XLOOKUP(E59,$AF$18:$AF$21,$AE$18:$AE$21)</f>
        <v>0</v>
      </c>
      <c r="T59" s="1">
        <f>_xll.XLOOKUP(F59,$AF$24:$AF$27,$AE$24:$AE$27)</f>
        <v>0</v>
      </c>
      <c r="U59" s="1">
        <f>_xll.XLOOKUP(G59,$AF$30:$AF$33,$AE$30:$AE$33)</f>
        <v>1</v>
      </c>
      <c r="V59" s="1">
        <f>_xll.XLOOKUP(H59,$AF$36:$AF$39,$AE$36:$AE$39)</f>
        <v>-1</v>
      </c>
      <c r="W59" s="4">
        <f>_xll.XLOOKUP(I59,$AF$42:$AF$45,$AE$42:$AE$45)</f>
        <v>-1</v>
      </c>
      <c r="X59" s="1">
        <f>_xll.XLOOKUP(J59,$AF$48:$AF$51,$AE$48:$AE$51)</f>
        <v>1</v>
      </c>
      <c r="Y59" s="1">
        <f>_xll.XLOOKUP(K59,$AF$54:$AF$57,$AE$54:$AE$57)</f>
        <v>1</v>
      </c>
      <c r="Z59" s="1">
        <f>_xll.XLOOKUP(L59,$AF$60:$AF$63,$AE$60:$AE$63)</f>
        <v>0</v>
      </c>
      <c r="AD59" s="1"/>
      <c r="AE59" s="1"/>
      <c r="AF59" s="1"/>
    </row>
    <row r="60" spans="1:32" ht="16" customHeight="1" thickBot="1">
      <c r="A60" s="3">
        <v>45493.694872685184</v>
      </c>
      <c r="B60" s="1"/>
      <c r="C60" s="1" t="s">
        <v>366</v>
      </c>
      <c r="D60" s="1" t="s">
        <v>367</v>
      </c>
      <c r="E60" s="1" t="s">
        <v>381</v>
      </c>
      <c r="F60" s="1" t="s">
        <v>368</v>
      </c>
      <c r="G60" s="1" t="s">
        <v>378</v>
      </c>
      <c r="H60" s="1" t="s">
        <v>357</v>
      </c>
      <c r="I60" s="1" t="s">
        <v>358</v>
      </c>
      <c r="J60" s="1" t="s">
        <v>386</v>
      </c>
      <c r="K60" s="1" t="s">
        <v>371</v>
      </c>
      <c r="L60" s="1" t="s">
        <v>372</v>
      </c>
      <c r="M60" s="1" t="s">
        <v>81</v>
      </c>
      <c r="N60" s="1"/>
      <c r="O60" s="1"/>
      <c r="P60" s="1">
        <f t="shared" si="0"/>
        <v>5</v>
      </c>
      <c r="Q60" s="1">
        <f>_xll.XLOOKUP(C60,$AF$6:$AF$9,$AE$6:$AE$9)</f>
        <v>2</v>
      </c>
      <c r="R60" s="1">
        <f>_xll.XLOOKUP(D60,$AF$12:$AF$15,$AE$12:$AE$15)</f>
        <v>0</v>
      </c>
      <c r="S60" s="1">
        <f>_xll.XLOOKUP(E60,$AF$18:$AF$21,$AE$18:$AE$21)</f>
        <v>-1</v>
      </c>
      <c r="T60" s="1">
        <f>_xll.XLOOKUP(F60,$AF$24:$AF$27,$AE$24:$AE$27)</f>
        <v>0</v>
      </c>
      <c r="U60" s="1">
        <f>_xll.XLOOKUP(G60,$AF$30:$AF$33,$AE$30:$AE$33)</f>
        <v>1</v>
      </c>
      <c r="V60" s="1">
        <f>_xll.XLOOKUP(H60,$AF$36:$AF$39,$AE$36:$AE$39)</f>
        <v>0</v>
      </c>
      <c r="W60" s="4">
        <f>_xll.XLOOKUP(I60,$AF$42:$AF$45,$AE$42:$AE$45)</f>
        <v>1</v>
      </c>
      <c r="X60" s="1">
        <f>_xll.XLOOKUP(J60,$AF$48:$AF$51,$AE$48:$AE$51)</f>
        <v>2</v>
      </c>
      <c r="Y60" s="1">
        <f>_xll.XLOOKUP(K60,$AF$54:$AF$57,$AE$54:$AE$57)</f>
        <v>-1</v>
      </c>
      <c r="Z60" s="1">
        <f>_xll.XLOOKUP(L60,$AF$60:$AF$63,$AE$60:$AE$63)</f>
        <v>1</v>
      </c>
      <c r="AD60" s="1" t="s">
        <v>351</v>
      </c>
      <c r="AE60" s="4">
        <v>2</v>
      </c>
      <c r="AF60" s="22" t="s">
        <v>383</v>
      </c>
    </row>
    <row r="61" spans="1:32" ht="16" customHeight="1" thickBot="1">
      <c r="A61" s="3">
        <v>45493.872488425928</v>
      </c>
      <c r="B61" s="1"/>
      <c r="C61" s="1" t="s">
        <v>376</v>
      </c>
      <c r="D61" s="1" t="s">
        <v>377</v>
      </c>
      <c r="E61" s="1" t="s">
        <v>354</v>
      </c>
      <c r="F61" s="1" t="s">
        <v>355</v>
      </c>
      <c r="G61" s="1" t="s">
        <v>378</v>
      </c>
      <c r="H61" s="1" t="s">
        <v>379</v>
      </c>
      <c r="I61" s="1" t="s">
        <v>370</v>
      </c>
      <c r="J61" s="1" t="s">
        <v>384</v>
      </c>
      <c r="K61" s="1" t="s">
        <v>359</v>
      </c>
      <c r="L61" s="1" t="s">
        <v>372</v>
      </c>
      <c r="M61" s="1" t="s">
        <v>82</v>
      </c>
      <c r="N61" s="1"/>
      <c r="O61" s="1"/>
      <c r="P61" s="1">
        <f t="shared" si="0"/>
        <v>3</v>
      </c>
      <c r="Q61" s="1">
        <f>_xll.XLOOKUP(C61,$AF$6:$AF$9,$AE$6:$AE$9)</f>
        <v>1</v>
      </c>
      <c r="R61" s="1">
        <f>_xll.XLOOKUP(D61,$AF$12:$AF$15,$AE$12:$AE$15)</f>
        <v>1</v>
      </c>
      <c r="S61" s="1">
        <f>_xll.XLOOKUP(E61,$AF$18:$AF$21,$AE$18:$AE$21)</f>
        <v>0</v>
      </c>
      <c r="T61" s="1">
        <f>_xll.XLOOKUP(F61,$AF$24:$AF$27,$AE$24:$AE$27)</f>
        <v>-1</v>
      </c>
      <c r="U61" s="1">
        <f>_xll.XLOOKUP(G61,$AF$30:$AF$33,$AE$30:$AE$33)</f>
        <v>1</v>
      </c>
      <c r="V61" s="1">
        <f>_xll.XLOOKUP(H61,$AF$36:$AF$39,$AE$36:$AE$39)</f>
        <v>-1</v>
      </c>
      <c r="W61" s="4">
        <f>_xll.XLOOKUP(I61,$AF$42:$AF$45,$AE$42:$AE$45)</f>
        <v>-1</v>
      </c>
      <c r="X61" s="1">
        <f>_xll.XLOOKUP(J61,$AF$48:$AF$51,$AE$48:$AE$51)</f>
        <v>1</v>
      </c>
      <c r="Y61" s="1">
        <f>_xll.XLOOKUP(K61,$AF$54:$AF$57,$AE$54:$AE$57)</f>
        <v>1</v>
      </c>
      <c r="Z61" s="1">
        <f>_xll.XLOOKUP(L61,$AF$60:$AF$63,$AE$60:$AE$63)</f>
        <v>1</v>
      </c>
      <c r="AD61" s="1"/>
      <c r="AE61" s="4">
        <v>-1</v>
      </c>
      <c r="AF61" s="23" t="s">
        <v>375</v>
      </c>
    </row>
    <row r="62" spans="1:32" ht="16" customHeight="1" thickBot="1">
      <c r="A62" s="3">
        <v>45494.406493055554</v>
      </c>
      <c r="B62" s="1"/>
      <c r="C62" s="1" t="s">
        <v>376</v>
      </c>
      <c r="D62" s="1" t="s">
        <v>367</v>
      </c>
      <c r="E62" s="1" t="s">
        <v>354</v>
      </c>
      <c r="F62" s="1" t="s">
        <v>355</v>
      </c>
      <c r="G62" s="1" t="s">
        <v>378</v>
      </c>
      <c r="H62" s="1" t="s">
        <v>379</v>
      </c>
      <c r="I62" s="1" t="s">
        <v>370</v>
      </c>
      <c r="J62" s="1" t="s">
        <v>384</v>
      </c>
      <c r="K62" s="1" t="s">
        <v>359</v>
      </c>
      <c r="L62" s="1" t="s">
        <v>383</v>
      </c>
      <c r="M62" s="5" t="s">
        <v>84</v>
      </c>
      <c r="N62" s="1"/>
      <c r="O62" s="1"/>
      <c r="P62" s="1">
        <f t="shared" si="0"/>
        <v>3</v>
      </c>
      <c r="Q62" s="1">
        <f>_xll.XLOOKUP(C62,$AF$6:$AF$9,$AE$6:$AE$9)</f>
        <v>1</v>
      </c>
      <c r="R62" s="1">
        <f>_xll.XLOOKUP(D62,$AF$12:$AF$15,$AE$12:$AE$15)</f>
        <v>0</v>
      </c>
      <c r="S62" s="1">
        <f>_xll.XLOOKUP(E62,$AF$18:$AF$21,$AE$18:$AE$21)</f>
        <v>0</v>
      </c>
      <c r="T62" s="1">
        <f>_xll.XLOOKUP(F62,$AF$24:$AF$27,$AE$24:$AE$27)</f>
        <v>-1</v>
      </c>
      <c r="U62" s="1">
        <f>_xll.XLOOKUP(G62,$AF$30:$AF$33,$AE$30:$AE$33)</f>
        <v>1</v>
      </c>
      <c r="V62" s="1">
        <f>_xll.XLOOKUP(H62,$AF$36:$AF$39,$AE$36:$AE$39)</f>
        <v>-1</v>
      </c>
      <c r="W62" s="4">
        <f>_xll.XLOOKUP(I62,$AF$42:$AF$45,$AE$42:$AE$45)</f>
        <v>-1</v>
      </c>
      <c r="X62" s="1">
        <f>_xll.XLOOKUP(J62,$AF$48:$AF$51,$AE$48:$AE$51)</f>
        <v>1</v>
      </c>
      <c r="Y62" s="1">
        <f>_xll.XLOOKUP(K62,$AF$54:$AF$57,$AE$54:$AE$57)</f>
        <v>1</v>
      </c>
      <c r="Z62" s="1">
        <f>_xll.XLOOKUP(L62,$AF$60:$AF$63,$AE$60:$AE$63)</f>
        <v>2</v>
      </c>
      <c r="AD62" s="1"/>
      <c r="AE62" s="4">
        <v>1</v>
      </c>
      <c r="AF62" s="23" t="s">
        <v>372</v>
      </c>
    </row>
    <row r="63" spans="1:32" ht="16" customHeight="1" thickBot="1">
      <c r="A63" s="3">
        <v>45494.409814814811</v>
      </c>
      <c r="B63" s="1"/>
      <c r="C63" s="1" t="s">
        <v>366</v>
      </c>
      <c r="D63" s="1" t="s">
        <v>367</v>
      </c>
      <c r="E63" s="1" t="s">
        <v>363</v>
      </c>
      <c r="F63" s="1" t="s">
        <v>355</v>
      </c>
      <c r="G63" s="1" t="s">
        <v>378</v>
      </c>
      <c r="H63" s="1" t="s">
        <v>357</v>
      </c>
      <c r="I63" s="1" t="s">
        <v>358</v>
      </c>
      <c r="J63" s="1" t="s">
        <v>384</v>
      </c>
      <c r="K63" s="1" t="s">
        <v>359</v>
      </c>
      <c r="L63" s="1" t="s">
        <v>383</v>
      </c>
      <c r="M63" s="1" t="s">
        <v>83</v>
      </c>
      <c r="N63" s="1"/>
      <c r="O63" s="1"/>
      <c r="P63" s="1">
        <f t="shared" si="0"/>
        <v>8</v>
      </c>
      <c r="Q63" s="1">
        <f>_xll.XLOOKUP(C63,$AF$6:$AF$9,$AE$6:$AE$9)</f>
        <v>2</v>
      </c>
      <c r="R63" s="1">
        <f>_xll.XLOOKUP(D63,$AF$12:$AF$15,$AE$12:$AE$15)</f>
        <v>0</v>
      </c>
      <c r="S63" s="1">
        <f>_xll.XLOOKUP(E63,$AF$18:$AF$21,$AE$18:$AE$21)</f>
        <v>1</v>
      </c>
      <c r="T63" s="1">
        <f>_xll.XLOOKUP(F63,$AF$24:$AF$27,$AE$24:$AE$27)</f>
        <v>-1</v>
      </c>
      <c r="U63" s="1">
        <f>_xll.XLOOKUP(G63,$AF$30:$AF$33,$AE$30:$AE$33)</f>
        <v>1</v>
      </c>
      <c r="V63" s="1">
        <f>_xll.XLOOKUP(H63,$AF$36:$AF$39,$AE$36:$AE$39)</f>
        <v>0</v>
      </c>
      <c r="W63" s="4">
        <f>_xll.XLOOKUP(I63,$AF$42:$AF$45,$AE$42:$AE$45)</f>
        <v>1</v>
      </c>
      <c r="X63" s="1">
        <f>_xll.XLOOKUP(J63,$AF$48:$AF$51,$AE$48:$AE$51)</f>
        <v>1</v>
      </c>
      <c r="Y63" s="1">
        <f>_xll.XLOOKUP(K63,$AF$54:$AF$57,$AE$54:$AE$57)</f>
        <v>1</v>
      </c>
      <c r="Z63" s="1">
        <f>_xll.XLOOKUP(L63,$AF$60:$AF$63,$AE$60:$AE$63)</f>
        <v>2</v>
      </c>
      <c r="AD63" s="1"/>
      <c r="AE63" s="4">
        <v>0</v>
      </c>
      <c r="AF63" s="23" t="s">
        <v>360</v>
      </c>
    </row>
    <row r="64" spans="1:32" ht="16" customHeight="1" thickBot="1">
      <c r="A64" s="3">
        <v>45494.420798611114</v>
      </c>
      <c r="B64" s="1"/>
      <c r="C64" s="1" t="s">
        <v>352</v>
      </c>
      <c r="D64" s="1" t="s">
        <v>367</v>
      </c>
      <c r="E64" s="1" t="s">
        <v>354</v>
      </c>
      <c r="F64" s="1" t="s">
        <v>368</v>
      </c>
      <c r="G64" s="1" t="s">
        <v>378</v>
      </c>
      <c r="H64" s="1" t="s">
        <v>379</v>
      </c>
      <c r="I64" s="1" t="s">
        <v>370</v>
      </c>
      <c r="J64" s="1" t="s">
        <v>384</v>
      </c>
      <c r="K64" s="1" t="s">
        <v>359</v>
      </c>
      <c r="L64" s="1" t="s">
        <v>372</v>
      </c>
      <c r="M64" s="1" t="s">
        <v>85</v>
      </c>
      <c r="N64" s="1"/>
      <c r="O64" s="1"/>
      <c r="P64" s="1">
        <f t="shared" si="0"/>
        <v>1</v>
      </c>
      <c r="Q64" s="1">
        <f>_xll.XLOOKUP(C64,$AF$6:$AF$9,$AE$6:$AE$9)</f>
        <v>-1</v>
      </c>
      <c r="R64" s="1">
        <f>_xll.XLOOKUP(D64,$AF$12:$AF$15,$AE$12:$AE$15)</f>
        <v>0</v>
      </c>
      <c r="S64" s="1">
        <f>_xll.XLOOKUP(E64,$AF$18:$AF$21,$AE$18:$AE$21)</f>
        <v>0</v>
      </c>
      <c r="T64" s="1">
        <f>_xll.XLOOKUP(F64,$AF$24:$AF$27,$AE$24:$AE$27)</f>
        <v>0</v>
      </c>
      <c r="U64" s="1">
        <f>_xll.XLOOKUP(G64,$AF$30:$AF$33,$AE$30:$AE$33)</f>
        <v>1</v>
      </c>
      <c r="V64" s="1">
        <f>_xll.XLOOKUP(H64,$AF$36:$AF$39,$AE$36:$AE$39)</f>
        <v>-1</v>
      </c>
      <c r="W64" s="4">
        <f>_xll.XLOOKUP(I64,$AF$42:$AF$45,$AE$42:$AE$45)</f>
        <v>-1</v>
      </c>
      <c r="X64" s="1">
        <f>_xll.XLOOKUP(J64,$AF$48:$AF$51,$AE$48:$AE$51)</f>
        <v>1</v>
      </c>
      <c r="Y64" s="1">
        <f>_xll.XLOOKUP(K64,$AF$54:$AF$57,$AE$54:$AE$57)</f>
        <v>1</v>
      </c>
      <c r="Z64" s="1">
        <f>_xll.XLOOKUP(L64,$AF$60:$AF$63,$AE$60:$AE$63)</f>
        <v>1</v>
      </c>
      <c r="AD64" s="1"/>
      <c r="AE64" s="1"/>
      <c r="AF64" s="1"/>
    </row>
    <row r="65" spans="1:26" ht="16" customHeight="1" thickBot="1">
      <c r="A65" s="3">
        <v>45494.463437500002</v>
      </c>
      <c r="B65" s="1"/>
      <c r="C65" s="1" t="s">
        <v>376</v>
      </c>
      <c r="D65" s="1" t="s">
        <v>361</v>
      </c>
      <c r="E65" s="1" t="s">
        <v>354</v>
      </c>
      <c r="F65" s="1" t="s">
        <v>368</v>
      </c>
      <c r="G65" s="1" t="s">
        <v>364</v>
      </c>
      <c r="H65" s="1" t="s">
        <v>357</v>
      </c>
      <c r="I65" s="1" t="s">
        <v>370</v>
      </c>
      <c r="J65" s="1" t="s">
        <v>384</v>
      </c>
      <c r="K65" s="1" t="s">
        <v>359</v>
      </c>
      <c r="L65" s="1" t="s">
        <v>383</v>
      </c>
      <c r="M65" s="1" t="s">
        <v>86</v>
      </c>
      <c r="N65" s="1"/>
      <c r="O65" s="1"/>
      <c r="P65" s="1">
        <f t="shared" si="0"/>
        <v>3</v>
      </c>
      <c r="Q65" s="1">
        <f>_xll.XLOOKUP(C65,$AF$6:$AF$9,$AE$6:$AE$9)</f>
        <v>1</v>
      </c>
      <c r="R65" s="1">
        <f>_xll.XLOOKUP(D65,$AF$12:$AF$15,$AE$12:$AE$15)</f>
        <v>-1</v>
      </c>
      <c r="S65" s="1">
        <f>_xll.XLOOKUP(E65,$AF$18:$AF$21,$AE$18:$AE$21)</f>
        <v>0</v>
      </c>
      <c r="T65" s="1">
        <f>_xll.XLOOKUP(F65,$AF$24:$AF$27,$AE$24:$AE$27)</f>
        <v>0</v>
      </c>
      <c r="U65" s="1">
        <f>_xll.XLOOKUP(G65,$AF$30:$AF$33,$AE$30:$AE$33)</f>
        <v>0</v>
      </c>
      <c r="V65" s="1">
        <f>_xll.XLOOKUP(H65,$AF$36:$AF$39,$AE$36:$AE$39)</f>
        <v>0</v>
      </c>
      <c r="W65" s="4">
        <f>_xll.XLOOKUP(I65,$AF$42:$AF$45,$AE$42:$AE$45)</f>
        <v>-1</v>
      </c>
      <c r="X65" s="1">
        <f>_xll.XLOOKUP(J65,$AF$48:$AF$51,$AE$48:$AE$51)</f>
        <v>1</v>
      </c>
      <c r="Y65" s="1">
        <f>_xll.XLOOKUP(K65,$AF$54:$AF$57,$AE$54:$AE$57)</f>
        <v>1</v>
      </c>
      <c r="Z65" s="1">
        <f>_xll.XLOOKUP(L65,$AF$60:$AF$63,$AE$60:$AE$63)</f>
        <v>2</v>
      </c>
    </row>
    <row r="66" spans="1:26" ht="16" customHeight="1" thickBot="1">
      <c r="A66" s="3">
        <v>45494.503657407404</v>
      </c>
      <c r="B66" s="1"/>
      <c r="C66" s="1" t="s">
        <v>376</v>
      </c>
      <c r="D66" s="1" t="s">
        <v>361</v>
      </c>
      <c r="E66" s="1" t="s">
        <v>354</v>
      </c>
      <c r="F66" s="1" t="s">
        <v>368</v>
      </c>
      <c r="G66" s="1" t="s">
        <v>378</v>
      </c>
      <c r="H66" s="1" t="s">
        <v>379</v>
      </c>
      <c r="I66" s="1" t="s">
        <v>374</v>
      </c>
      <c r="J66" s="1" t="s">
        <v>384</v>
      </c>
      <c r="K66" s="1" t="s">
        <v>371</v>
      </c>
      <c r="L66" s="1" t="s">
        <v>372</v>
      </c>
      <c r="M66" s="1" t="s">
        <v>87</v>
      </c>
      <c r="N66" s="1"/>
      <c r="O66" s="1"/>
      <c r="P66" s="1">
        <f t="shared" si="0"/>
        <v>3</v>
      </c>
      <c r="Q66" s="1">
        <f>_xll.XLOOKUP(C66,$AF$6:$AF$9,$AE$6:$AE$9)</f>
        <v>1</v>
      </c>
      <c r="R66" s="1">
        <f>_xll.XLOOKUP(D66,$AF$12:$AF$15,$AE$12:$AE$15)</f>
        <v>-1</v>
      </c>
      <c r="S66" s="1">
        <f>_xll.XLOOKUP(E66,$AF$18:$AF$21,$AE$18:$AE$21)</f>
        <v>0</v>
      </c>
      <c r="T66" s="1">
        <f>_xll.XLOOKUP(F66,$AF$24:$AF$27,$AE$24:$AE$27)</f>
        <v>0</v>
      </c>
      <c r="U66" s="1">
        <f>_xll.XLOOKUP(G66,$AF$30:$AF$33,$AE$30:$AE$33)</f>
        <v>1</v>
      </c>
      <c r="V66" s="1">
        <f>_xll.XLOOKUP(H66,$AF$36:$AF$39,$AE$36:$AE$39)</f>
        <v>-1</v>
      </c>
      <c r="W66" s="4">
        <f>_xll.XLOOKUP(I66,$AF$42:$AF$45,$AE$42:$AE$45)</f>
        <v>2</v>
      </c>
      <c r="X66" s="1">
        <f>_xll.XLOOKUP(J66,$AF$48:$AF$51,$AE$48:$AE$51)</f>
        <v>1</v>
      </c>
      <c r="Y66" s="1">
        <f>_xll.XLOOKUP(K66,$AF$54:$AF$57,$AE$54:$AE$57)</f>
        <v>-1</v>
      </c>
      <c r="Z66" s="1">
        <f>_xll.XLOOKUP(L66,$AF$60:$AF$63,$AE$60:$AE$63)</f>
        <v>1</v>
      </c>
    </row>
    <row r="67" spans="1:26" ht="16" customHeight="1" thickBot="1">
      <c r="A67" s="3">
        <v>45495.465173611112</v>
      </c>
      <c r="B67" s="1"/>
      <c r="C67" s="1" t="s">
        <v>366</v>
      </c>
      <c r="D67" s="1" t="s">
        <v>361</v>
      </c>
      <c r="E67" s="1" t="s">
        <v>354</v>
      </c>
      <c r="F67" s="1" t="s">
        <v>355</v>
      </c>
      <c r="G67" s="1" t="s">
        <v>378</v>
      </c>
      <c r="H67" s="1" t="s">
        <v>379</v>
      </c>
      <c r="I67" s="1" t="s">
        <v>370</v>
      </c>
      <c r="J67" s="1" t="s">
        <v>384</v>
      </c>
      <c r="K67" s="1" t="s">
        <v>371</v>
      </c>
      <c r="L67" s="1" t="s">
        <v>383</v>
      </c>
      <c r="M67" s="1" t="s">
        <v>88</v>
      </c>
      <c r="N67" s="1"/>
      <c r="O67" s="1"/>
      <c r="P67" s="1">
        <f t="shared" ref="P67:P130" si="1">SUM(Q67:Z67)</f>
        <v>1</v>
      </c>
      <c r="Q67" s="1">
        <f>_xll.XLOOKUP(C67,$AF$6:$AF$9,$AE$6:$AE$9)</f>
        <v>2</v>
      </c>
      <c r="R67" s="1">
        <f>_xll.XLOOKUP(D67,$AF$12:$AF$15,$AE$12:$AE$15)</f>
        <v>-1</v>
      </c>
      <c r="S67" s="1">
        <f>_xll.XLOOKUP(E67,$AF$18:$AF$21,$AE$18:$AE$21)</f>
        <v>0</v>
      </c>
      <c r="T67" s="1">
        <f>_xll.XLOOKUP(F67,$AF$24:$AF$27,$AE$24:$AE$27)</f>
        <v>-1</v>
      </c>
      <c r="U67" s="1">
        <f>_xll.XLOOKUP(G67,$AF$30:$AF$33,$AE$30:$AE$33)</f>
        <v>1</v>
      </c>
      <c r="V67" s="1">
        <f>_xll.XLOOKUP(H67,$AF$36:$AF$39,$AE$36:$AE$39)</f>
        <v>-1</v>
      </c>
      <c r="W67" s="4">
        <f>_xll.XLOOKUP(I67,$AF$42:$AF$45,$AE$42:$AE$45)</f>
        <v>-1</v>
      </c>
      <c r="X67" s="1">
        <f>_xll.XLOOKUP(J67,$AF$48:$AF$51,$AE$48:$AE$51)</f>
        <v>1</v>
      </c>
      <c r="Y67" s="1">
        <f>_xll.XLOOKUP(K67,$AF$54:$AF$57,$AE$54:$AE$57)</f>
        <v>-1</v>
      </c>
      <c r="Z67" s="1">
        <f>_xll.XLOOKUP(L67,$AF$60:$AF$63,$AE$60:$AE$63)</f>
        <v>2</v>
      </c>
    </row>
    <row r="68" spans="1:26" ht="16" customHeight="1" thickBot="1">
      <c r="A68" s="3">
        <v>45495.545601851853</v>
      </c>
      <c r="B68" s="1"/>
      <c r="C68" s="1" t="s">
        <v>352</v>
      </c>
      <c r="D68" s="1" t="s">
        <v>367</v>
      </c>
      <c r="E68" s="1" t="s">
        <v>354</v>
      </c>
      <c r="F68" s="1" t="s">
        <v>368</v>
      </c>
      <c r="G68" s="1" t="s">
        <v>378</v>
      </c>
      <c r="H68" s="1" t="s">
        <v>379</v>
      </c>
      <c r="I68" s="1" t="s">
        <v>370</v>
      </c>
      <c r="J68" s="1" t="s">
        <v>384</v>
      </c>
      <c r="K68" s="1" t="s">
        <v>359</v>
      </c>
      <c r="L68" s="1" t="s">
        <v>372</v>
      </c>
      <c r="M68" s="1" t="s">
        <v>89</v>
      </c>
      <c r="N68" s="1"/>
      <c r="O68" s="1"/>
      <c r="P68" s="1">
        <f t="shared" si="1"/>
        <v>1</v>
      </c>
      <c r="Q68" s="1">
        <f>_xll.XLOOKUP(C68,$AF$6:$AF$9,$AE$6:$AE$9)</f>
        <v>-1</v>
      </c>
      <c r="R68" s="1">
        <f>_xll.XLOOKUP(D68,$AF$12:$AF$15,$AE$12:$AE$15)</f>
        <v>0</v>
      </c>
      <c r="S68" s="1">
        <f>_xll.XLOOKUP(E68,$AF$18:$AF$21,$AE$18:$AE$21)</f>
        <v>0</v>
      </c>
      <c r="T68" s="1">
        <f>_xll.XLOOKUP(F68,$AF$24:$AF$27,$AE$24:$AE$27)</f>
        <v>0</v>
      </c>
      <c r="U68" s="1">
        <f>_xll.XLOOKUP(G68,$AF$30:$AF$33,$AE$30:$AE$33)</f>
        <v>1</v>
      </c>
      <c r="V68" s="1">
        <f>_xll.XLOOKUP(H68,$AF$36:$AF$39,$AE$36:$AE$39)</f>
        <v>-1</v>
      </c>
      <c r="W68" s="4">
        <f>_xll.XLOOKUP(I68,$AF$42:$AF$45,$AE$42:$AE$45)</f>
        <v>-1</v>
      </c>
      <c r="X68" s="1">
        <f>_xll.XLOOKUP(J68,$AF$48:$AF$51,$AE$48:$AE$51)</f>
        <v>1</v>
      </c>
      <c r="Y68" s="1">
        <f>_xll.XLOOKUP(K68,$AF$54:$AF$57,$AE$54:$AE$57)</f>
        <v>1</v>
      </c>
      <c r="Z68" s="1">
        <f>_xll.XLOOKUP(L68,$AF$60:$AF$63,$AE$60:$AE$63)</f>
        <v>1</v>
      </c>
    </row>
    <row r="69" spans="1:26" ht="16" customHeight="1" thickBot="1">
      <c r="A69" s="3">
        <v>45495.55976851852</v>
      </c>
      <c r="B69" s="1"/>
      <c r="C69" s="1" t="s">
        <v>366</v>
      </c>
      <c r="D69" s="1" t="s">
        <v>377</v>
      </c>
      <c r="E69" s="1" t="s">
        <v>354</v>
      </c>
      <c r="F69" s="1" t="s">
        <v>355</v>
      </c>
      <c r="G69" s="1" t="s">
        <v>378</v>
      </c>
      <c r="H69" s="1" t="s">
        <v>379</v>
      </c>
      <c r="I69" s="1" t="s">
        <v>370</v>
      </c>
      <c r="J69" s="1" t="s">
        <v>384</v>
      </c>
      <c r="K69" s="1" t="s">
        <v>359</v>
      </c>
      <c r="L69" s="1" t="s">
        <v>383</v>
      </c>
      <c r="M69" s="1" t="s">
        <v>90</v>
      </c>
      <c r="N69" s="1"/>
      <c r="O69" s="1"/>
      <c r="P69" s="1">
        <f t="shared" si="1"/>
        <v>5</v>
      </c>
      <c r="Q69" s="1">
        <f>_xll.XLOOKUP(C69,$AF$6:$AF$9,$AE$6:$AE$9)</f>
        <v>2</v>
      </c>
      <c r="R69" s="1">
        <f>_xll.XLOOKUP(D69,$AF$12:$AF$15,$AE$12:$AE$15)</f>
        <v>1</v>
      </c>
      <c r="S69" s="1">
        <f>_xll.XLOOKUP(E69,$AF$18:$AF$21,$AE$18:$AE$21)</f>
        <v>0</v>
      </c>
      <c r="T69" s="1">
        <f>_xll.XLOOKUP(F69,$AF$24:$AF$27,$AE$24:$AE$27)</f>
        <v>-1</v>
      </c>
      <c r="U69" s="1">
        <f>_xll.XLOOKUP(G69,$AF$30:$AF$33,$AE$30:$AE$33)</f>
        <v>1</v>
      </c>
      <c r="V69" s="1">
        <f>_xll.XLOOKUP(H69,$AF$36:$AF$39,$AE$36:$AE$39)</f>
        <v>-1</v>
      </c>
      <c r="W69" s="4">
        <f>_xll.XLOOKUP(I69,$AF$42:$AF$45,$AE$42:$AE$45)</f>
        <v>-1</v>
      </c>
      <c r="X69" s="1">
        <f>_xll.XLOOKUP(J69,$AF$48:$AF$51,$AE$48:$AE$51)</f>
        <v>1</v>
      </c>
      <c r="Y69" s="1">
        <f>_xll.XLOOKUP(K69,$AF$54:$AF$57,$AE$54:$AE$57)</f>
        <v>1</v>
      </c>
      <c r="Z69" s="1">
        <f>_xll.XLOOKUP(L69,$AF$60:$AF$63,$AE$60:$AE$63)</f>
        <v>2</v>
      </c>
    </row>
    <row r="70" spans="1:26" ht="16" customHeight="1" thickBot="1">
      <c r="A70" s="3">
        <v>45495.612349537034</v>
      </c>
      <c r="B70" s="1"/>
      <c r="C70" s="1" t="s">
        <v>366</v>
      </c>
      <c r="D70" s="1" t="s">
        <v>361</v>
      </c>
      <c r="E70" s="1" t="s">
        <v>363</v>
      </c>
      <c r="F70" s="1" t="s">
        <v>363</v>
      </c>
      <c r="G70" s="1" t="s">
        <v>378</v>
      </c>
      <c r="H70" s="1" t="s">
        <v>379</v>
      </c>
      <c r="I70" s="1" t="s">
        <v>370</v>
      </c>
      <c r="J70" s="1" t="s">
        <v>385</v>
      </c>
      <c r="K70" s="1" t="s">
        <v>371</v>
      </c>
      <c r="L70" s="1" t="s">
        <v>372</v>
      </c>
      <c r="M70" s="1" t="s">
        <v>390</v>
      </c>
      <c r="N70" s="1"/>
      <c r="O70" s="1"/>
      <c r="P70" s="1">
        <f t="shared" si="1"/>
        <v>1</v>
      </c>
      <c r="Q70" s="1">
        <f>_xll.XLOOKUP(C70,$AF$6:$AF$9,$AE$6:$AE$9)</f>
        <v>2</v>
      </c>
      <c r="R70" s="1">
        <f>_xll.XLOOKUP(D70,$AF$12:$AF$15,$AE$12:$AE$15)</f>
        <v>-1</v>
      </c>
      <c r="S70" s="1">
        <f>_xll.XLOOKUP(E70,$AF$18:$AF$21,$AE$18:$AE$21)</f>
        <v>1</v>
      </c>
      <c r="T70" s="1">
        <f>_xll.XLOOKUP(F70,$AF$24:$AF$27,$AE$24:$AE$27)</f>
        <v>1</v>
      </c>
      <c r="U70" s="1">
        <f>_xll.XLOOKUP(G70,$AF$30:$AF$33,$AE$30:$AE$33)</f>
        <v>1</v>
      </c>
      <c r="V70" s="1">
        <f>_xll.XLOOKUP(H70,$AF$36:$AF$39,$AE$36:$AE$39)</f>
        <v>-1</v>
      </c>
      <c r="W70" s="4">
        <f>_xll.XLOOKUP(I70,$AF$42:$AF$45,$AE$42:$AE$45)</f>
        <v>-1</v>
      </c>
      <c r="X70" s="1">
        <f>_xll.XLOOKUP(J70,$AF$48:$AF$51,$AE$48:$AE$51)</f>
        <v>-1</v>
      </c>
      <c r="Y70" s="1">
        <f>_xll.XLOOKUP(K70,$AF$54:$AF$57,$AE$54:$AE$57)</f>
        <v>-1</v>
      </c>
      <c r="Z70" s="1">
        <f>_xll.XLOOKUP(L70,$AF$60:$AF$63,$AE$60:$AE$63)</f>
        <v>1</v>
      </c>
    </row>
    <row r="71" spans="1:26" ht="16" customHeight="1" thickBot="1">
      <c r="A71" s="3">
        <v>45495.684895833336</v>
      </c>
      <c r="B71" s="1"/>
      <c r="C71" s="1" t="s">
        <v>352</v>
      </c>
      <c r="D71" s="1" t="s">
        <v>367</v>
      </c>
      <c r="E71" s="1" t="s">
        <v>354</v>
      </c>
      <c r="F71" s="1" t="s">
        <v>355</v>
      </c>
      <c r="G71" s="1" t="s">
        <v>378</v>
      </c>
      <c r="H71" s="1" t="s">
        <v>379</v>
      </c>
      <c r="I71" s="1" t="s">
        <v>358</v>
      </c>
      <c r="J71" s="1" t="s">
        <v>384</v>
      </c>
      <c r="K71" s="1" t="s">
        <v>380</v>
      </c>
      <c r="L71" s="1" t="s">
        <v>372</v>
      </c>
      <c r="M71" s="1" t="s">
        <v>92</v>
      </c>
      <c r="N71" s="1"/>
      <c r="O71" s="1"/>
      <c r="P71" s="1">
        <f t="shared" si="1"/>
        <v>1</v>
      </c>
      <c r="Q71" s="1">
        <f>_xll.XLOOKUP(C71,$AF$6:$AF$9,$AE$6:$AE$9)</f>
        <v>-1</v>
      </c>
      <c r="R71" s="1">
        <f>_xll.XLOOKUP(D71,$AF$12:$AF$15,$AE$12:$AE$15)</f>
        <v>0</v>
      </c>
      <c r="S71" s="1">
        <f>_xll.XLOOKUP(E71,$AF$18:$AF$21,$AE$18:$AE$21)</f>
        <v>0</v>
      </c>
      <c r="T71" s="1">
        <f>_xll.XLOOKUP(F71,$AF$24:$AF$27,$AE$24:$AE$27)</f>
        <v>-1</v>
      </c>
      <c r="U71" s="1">
        <f>_xll.XLOOKUP(G71,$AF$30:$AF$33,$AE$30:$AE$33)</f>
        <v>1</v>
      </c>
      <c r="V71" s="1">
        <f>_xll.XLOOKUP(H71,$AF$36:$AF$39,$AE$36:$AE$39)</f>
        <v>-1</v>
      </c>
      <c r="W71" s="4">
        <f>_xll.XLOOKUP(I71,$AF$42:$AF$45,$AE$42:$AE$45)</f>
        <v>1</v>
      </c>
      <c r="X71" s="1">
        <f>_xll.XLOOKUP(J71,$AF$48:$AF$51,$AE$48:$AE$51)</f>
        <v>1</v>
      </c>
      <c r="Y71" s="1">
        <f>_xll.XLOOKUP(K71,$AF$54:$AF$57,$AE$54:$AE$57)</f>
        <v>0</v>
      </c>
      <c r="Z71" s="1">
        <f>_xll.XLOOKUP(L71,$AF$60:$AF$63,$AE$60:$AE$63)</f>
        <v>1</v>
      </c>
    </row>
    <row r="72" spans="1:26" ht="16" customHeight="1" thickBot="1">
      <c r="A72" s="3">
        <v>45495.688460648147</v>
      </c>
      <c r="B72" s="1"/>
      <c r="C72" s="1" t="s">
        <v>352</v>
      </c>
      <c r="D72" s="1" t="s">
        <v>361</v>
      </c>
      <c r="E72" s="1" t="s">
        <v>354</v>
      </c>
      <c r="F72" s="1" t="s">
        <v>355</v>
      </c>
      <c r="G72" s="1" t="s">
        <v>364</v>
      </c>
      <c r="H72" s="1" t="s">
        <v>357</v>
      </c>
      <c r="I72" s="1" t="s">
        <v>370</v>
      </c>
      <c r="J72" s="1" t="s">
        <v>386</v>
      </c>
      <c r="K72" s="1" t="s">
        <v>371</v>
      </c>
      <c r="L72" s="1" t="s">
        <v>383</v>
      </c>
      <c r="M72" s="1" t="s">
        <v>93</v>
      </c>
      <c r="N72" s="1"/>
      <c r="O72" s="1"/>
      <c r="P72" s="1">
        <f t="shared" si="1"/>
        <v>-1</v>
      </c>
      <c r="Q72" s="1">
        <f>_xll.XLOOKUP(C72,$AF$6:$AF$9,$AE$6:$AE$9)</f>
        <v>-1</v>
      </c>
      <c r="R72" s="1">
        <f>_xll.XLOOKUP(D72,$AF$12:$AF$15,$AE$12:$AE$15)</f>
        <v>-1</v>
      </c>
      <c r="S72" s="1">
        <f>_xll.XLOOKUP(E72,$AF$18:$AF$21,$AE$18:$AE$21)</f>
        <v>0</v>
      </c>
      <c r="T72" s="1">
        <f>_xll.XLOOKUP(F72,$AF$24:$AF$27,$AE$24:$AE$27)</f>
        <v>-1</v>
      </c>
      <c r="U72" s="1">
        <f>_xll.XLOOKUP(G72,$AF$30:$AF$33,$AE$30:$AE$33)</f>
        <v>0</v>
      </c>
      <c r="V72" s="1">
        <f>_xll.XLOOKUP(H72,$AF$36:$AF$39,$AE$36:$AE$39)</f>
        <v>0</v>
      </c>
      <c r="W72" s="4">
        <f>_xll.XLOOKUP(I72,$AF$42:$AF$45,$AE$42:$AE$45)</f>
        <v>-1</v>
      </c>
      <c r="X72" s="1">
        <f>_xll.XLOOKUP(J72,$AF$48:$AF$51,$AE$48:$AE$51)</f>
        <v>2</v>
      </c>
      <c r="Y72" s="1">
        <f>_xll.XLOOKUP(K72,$AF$54:$AF$57,$AE$54:$AE$57)</f>
        <v>-1</v>
      </c>
      <c r="Z72" s="1">
        <f>_xll.XLOOKUP(L72,$AF$60:$AF$63,$AE$60:$AE$63)</f>
        <v>2</v>
      </c>
    </row>
    <row r="73" spans="1:26" ht="16" customHeight="1" thickBot="1">
      <c r="A73" s="3">
        <v>45495.70453703704</v>
      </c>
      <c r="B73" s="1"/>
      <c r="C73" s="1" t="s">
        <v>352</v>
      </c>
      <c r="D73" s="1" t="s">
        <v>361</v>
      </c>
      <c r="E73" s="1" t="s">
        <v>354</v>
      </c>
      <c r="F73" s="1" t="s">
        <v>355</v>
      </c>
      <c r="G73" s="1" t="s">
        <v>364</v>
      </c>
      <c r="H73" s="1" t="s">
        <v>357</v>
      </c>
      <c r="I73" s="1" t="s">
        <v>370</v>
      </c>
      <c r="J73" s="1" t="s">
        <v>384</v>
      </c>
      <c r="K73" s="1" t="s">
        <v>359</v>
      </c>
      <c r="L73" s="1" t="s">
        <v>372</v>
      </c>
      <c r="M73" s="5" t="s">
        <v>94</v>
      </c>
      <c r="N73" s="1"/>
      <c r="O73" s="1"/>
      <c r="P73" s="1">
        <f t="shared" si="1"/>
        <v>-1</v>
      </c>
      <c r="Q73" s="1">
        <f>_xll.XLOOKUP(C73,$AF$6:$AF$9,$AE$6:$AE$9)</f>
        <v>-1</v>
      </c>
      <c r="R73" s="1">
        <f>_xll.XLOOKUP(D73,$AF$12:$AF$15,$AE$12:$AE$15)</f>
        <v>-1</v>
      </c>
      <c r="S73" s="1">
        <f>_xll.XLOOKUP(E73,$AF$18:$AF$21,$AE$18:$AE$21)</f>
        <v>0</v>
      </c>
      <c r="T73" s="1">
        <f>_xll.XLOOKUP(F73,$AF$24:$AF$27,$AE$24:$AE$27)</f>
        <v>-1</v>
      </c>
      <c r="U73" s="1">
        <f>_xll.XLOOKUP(G73,$AF$30:$AF$33,$AE$30:$AE$33)</f>
        <v>0</v>
      </c>
      <c r="V73" s="1">
        <f>_xll.XLOOKUP(H73,$AF$36:$AF$39,$AE$36:$AE$39)</f>
        <v>0</v>
      </c>
      <c r="W73" s="4">
        <f>_xll.XLOOKUP(I73,$AF$42:$AF$45,$AE$42:$AE$45)</f>
        <v>-1</v>
      </c>
      <c r="X73" s="1">
        <f>_xll.XLOOKUP(J73,$AF$48:$AF$51,$AE$48:$AE$51)</f>
        <v>1</v>
      </c>
      <c r="Y73" s="1">
        <f>_xll.XLOOKUP(K73,$AF$54:$AF$57,$AE$54:$AE$57)</f>
        <v>1</v>
      </c>
      <c r="Z73" s="1">
        <f>_xll.XLOOKUP(L73,$AF$60:$AF$63,$AE$60:$AE$63)</f>
        <v>1</v>
      </c>
    </row>
    <row r="74" spans="1:26" ht="16" customHeight="1" thickBot="1">
      <c r="A74" s="3">
        <v>45495.718900462962</v>
      </c>
      <c r="B74" s="1"/>
      <c r="C74" s="1" t="s">
        <v>376</v>
      </c>
      <c r="D74" s="1" t="s">
        <v>367</v>
      </c>
      <c r="E74" s="1" t="s">
        <v>354</v>
      </c>
      <c r="F74" s="1" t="s">
        <v>355</v>
      </c>
      <c r="G74" s="1" t="s">
        <v>378</v>
      </c>
      <c r="H74" s="1" t="s">
        <v>379</v>
      </c>
      <c r="I74" s="1" t="s">
        <v>370</v>
      </c>
      <c r="J74" s="1" t="s">
        <v>384</v>
      </c>
      <c r="K74" s="1" t="s">
        <v>371</v>
      </c>
      <c r="L74" s="1" t="s">
        <v>372</v>
      </c>
      <c r="M74" s="1" t="s">
        <v>95</v>
      </c>
      <c r="N74" s="1"/>
      <c r="O74" s="1"/>
      <c r="P74" s="1">
        <f t="shared" si="1"/>
        <v>0</v>
      </c>
      <c r="Q74" s="1">
        <f>_xll.XLOOKUP(C74,$AF$6:$AF$9,$AE$6:$AE$9)</f>
        <v>1</v>
      </c>
      <c r="R74" s="1">
        <f>_xll.XLOOKUP(D74,$AF$12:$AF$15,$AE$12:$AE$15)</f>
        <v>0</v>
      </c>
      <c r="S74" s="1">
        <f>_xll.XLOOKUP(E74,$AF$18:$AF$21,$AE$18:$AE$21)</f>
        <v>0</v>
      </c>
      <c r="T74" s="1">
        <f>_xll.XLOOKUP(F74,$AF$24:$AF$27,$AE$24:$AE$27)</f>
        <v>-1</v>
      </c>
      <c r="U74" s="1">
        <f>_xll.XLOOKUP(G74,$AF$30:$AF$33,$AE$30:$AE$33)</f>
        <v>1</v>
      </c>
      <c r="V74" s="1">
        <f>_xll.XLOOKUP(H74,$AF$36:$AF$39,$AE$36:$AE$39)</f>
        <v>-1</v>
      </c>
      <c r="W74" s="4">
        <f>_xll.XLOOKUP(I74,$AF$42:$AF$45,$AE$42:$AE$45)</f>
        <v>-1</v>
      </c>
      <c r="X74" s="1">
        <f>_xll.XLOOKUP(J74,$AF$48:$AF$51,$AE$48:$AE$51)</f>
        <v>1</v>
      </c>
      <c r="Y74" s="1">
        <f>_xll.XLOOKUP(K74,$AF$54:$AF$57,$AE$54:$AE$57)</f>
        <v>-1</v>
      </c>
      <c r="Z74" s="1">
        <f>_xll.XLOOKUP(L74,$AF$60:$AF$63,$AE$60:$AE$63)</f>
        <v>1</v>
      </c>
    </row>
    <row r="75" spans="1:26" ht="16" customHeight="1" thickBot="1">
      <c r="A75" s="3">
        <v>45495.791238425925</v>
      </c>
      <c r="B75" s="1"/>
      <c r="C75" s="1" t="s">
        <v>376</v>
      </c>
      <c r="D75" s="1" t="s">
        <v>367</v>
      </c>
      <c r="E75" s="1" t="s">
        <v>354</v>
      </c>
      <c r="F75" s="1" t="s">
        <v>355</v>
      </c>
      <c r="G75" s="1" t="s">
        <v>364</v>
      </c>
      <c r="H75" s="1" t="s">
        <v>379</v>
      </c>
      <c r="I75" s="1" t="s">
        <v>365</v>
      </c>
      <c r="J75" s="1" t="s">
        <v>384</v>
      </c>
      <c r="K75" s="1" t="s">
        <v>371</v>
      </c>
      <c r="L75" s="1" t="s">
        <v>372</v>
      </c>
      <c r="M75" s="1" t="s">
        <v>96</v>
      </c>
      <c r="N75" s="1"/>
      <c r="O75" s="1"/>
      <c r="P75" s="1">
        <f t="shared" si="1"/>
        <v>0</v>
      </c>
      <c r="Q75" s="1">
        <f>_xll.XLOOKUP(C75,$AF$6:$AF$9,$AE$6:$AE$9)</f>
        <v>1</v>
      </c>
      <c r="R75" s="1">
        <f>_xll.XLOOKUP(D75,$AF$12:$AF$15,$AE$12:$AE$15)</f>
        <v>0</v>
      </c>
      <c r="S75" s="1">
        <f>_xll.XLOOKUP(E75,$AF$18:$AF$21,$AE$18:$AE$21)</f>
        <v>0</v>
      </c>
      <c r="T75" s="1">
        <f>_xll.XLOOKUP(F75,$AF$24:$AF$27,$AE$24:$AE$27)</f>
        <v>-1</v>
      </c>
      <c r="U75" s="1">
        <f>_xll.XLOOKUP(G75,$AF$30:$AF$33,$AE$30:$AE$33)</f>
        <v>0</v>
      </c>
      <c r="V75" s="1">
        <f>_xll.XLOOKUP(H75,$AF$36:$AF$39,$AE$36:$AE$39)</f>
        <v>-1</v>
      </c>
      <c r="W75" s="4">
        <f>_xll.XLOOKUP(I75,$AF$42:$AF$45,$AE$42:$AE$45)</f>
        <v>0</v>
      </c>
      <c r="X75" s="1">
        <f>_xll.XLOOKUP(J75,$AF$48:$AF$51,$AE$48:$AE$51)</f>
        <v>1</v>
      </c>
      <c r="Y75" s="1">
        <f>_xll.XLOOKUP(K75,$AF$54:$AF$57,$AE$54:$AE$57)</f>
        <v>-1</v>
      </c>
      <c r="Z75" s="1">
        <f>_xll.XLOOKUP(L75,$AF$60:$AF$63,$AE$60:$AE$63)</f>
        <v>1</v>
      </c>
    </row>
    <row r="76" spans="1:26" ht="16" customHeight="1" thickBot="1">
      <c r="A76" s="3">
        <v>45496.390706018516</v>
      </c>
      <c r="B76" s="1"/>
      <c r="C76" s="1" t="s">
        <v>352</v>
      </c>
      <c r="D76" s="1" t="s">
        <v>367</v>
      </c>
      <c r="E76" s="1" t="s">
        <v>354</v>
      </c>
      <c r="F76" s="1" t="s">
        <v>368</v>
      </c>
      <c r="G76" s="1" t="s">
        <v>378</v>
      </c>
      <c r="H76" s="1" t="s">
        <v>379</v>
      </c>
      <c r="I76" s="1" t="s">
        <v>370</v>
      </c>
      <c r="J76" s="1" t="s">
        <v>384</v>
      </c>
      <c r="K76" s="1" t="s">
        <v>380</v>
      </c>
      <c r="L76" s="1" t="s">
        <v>372</v>
      </c>
      <c r="M76" s="5" t="s">
        <v>97</v>
      </c>
      <c r="N76" s="1"/>
      <c r="O76" s="1"/>
      <c r="P76" s="1">
        <f t="shared" si="1"/>
        <v>0</v>
      </c>
      <c r="Q76" s="1">
        <f>_xll.XLOOKUP(C76,$AF$6:$AF$9,$AE$6:$AE$9)</f>
        <v>-1</v>
      </c>
      <c r="R76" s="1">
        <f>_xll.XLOOKUP(D76,$AF$12:$AF$15,$AE$12:$AE$15)</f>
        <v>0</v>
      </c>
      <c r="S76" s="1">
        <f>_xll.XLOOKUP(E76,$AF$18:$AF$21,$AE$18:$AE$21)</f>
        <v>0</v>
      </c>
      <c r="T76" s="1">
        <f>_xll.XLOOKUP(F76,$AF$24:$AF$27,$AE$24:$AE$27)</f>
        <v>0</v>
      </c>
      <c r="U76" s="1">
        <f>_xll.XLOOKUP(G76,$AF$30:$AF$33,$AE$30:$AE$33)</f>
        <v>1</v>
      </c>
      <c r="V76" s="1">
        <f>_xll.XLOOKUP(H76,$AF$36:$AF$39,$AE$36:$AE$39)</f>
        <v>-1</v>
      </c>
      <c r="W76" s="4">
        <f>_xll.XLOOKUP(I76,$AF$42:$AF$45,$AE$42:$AE$45)</f>
        <v>-1</v>
      </c>
      <c r="X76" s="1">
        <f>_xll.XLOOKUP(J76,$AF$48:$AF$51,$AE$48:$AE$51)</f>
        <v>1</v>
      </c>
      <c r="Y76" s="1">
        <f>_xll.XLOOKUP(K76,$AF$54:$AF$57,$AE$54:$AE$57)</f>
        <v>0</v>
      </c>
      <c r="Z76" s="1">
        <f>_xll.XLOOKUP(L76,$AF$60:$AF$63,$AE$60:$AE$63)</f>
        <v>1</v>
      </c>
    </row>
    <row r="77" spans="1:26" ht="16" customHeight="1" thickBot="1">
      <c r="A77" s="3">
        <v>45496.413414351853</v>
      </c>
      <c r="B77" s="1"/>
      <c r="C77" s="1" t="s">
        <v>366</v>
      </c>
      <c r="D77" s="1" t="s">
        <v>361</v>
      </c>
      <c r="E77" s="1" t="s">
        <v>354</v>
      </c>
      <c r="F77" s="1" t="s">
        <v>355</v>
      </c>
      <c r="G77" s="1" t="s">
        <v>378</v>
      </c>
      <c r="H77" s="1" t="s">
        <v>357</v>
      </c>
      <c r="I77" s="1" t="s">
        <v>365</v>
      </c>
      <c r="J77" s="1" t="s">
        <v>384</v>
      </c>
      <c r="K77" s="1" t="s">
        <v>380</v>
      </c>
      <c r="L77" s="1" t="s">
        <v>360</v>
      </c>
      <c r="M77" s="1" t="s">
        <v>98</v>
      </c>
      <c r="N77" s="1"/>
      <c r="O77" s="1"/>
      <c r="P77" s="1">
        <f t="shared" si="1"/>
        <v>2</v>
      </c>
      <c r="Q77" s="1">
        <f>_xll.XLOOKUP(C77,$AF$6:$AF$9,$AE$6:$AE$9)</f>
        <v>2</v>
      </c>
      <c r="R77" s="1">
        <f>_xll.XLOOKUP(D77,$AF$12:$AF$15,$AE$12:$AE$15)</f>
        <v>-1</v>
      </c>
      <c r="S77" s="1">
        <f>_xll.XLOOKUP(E77,$AF$18:$AF$21,$AE$18:$AE$21)</f>
        <v>0</v>
      </c>
      <c r="T77" s="1">
        <f>_xll.XLOOKUP(F77,$AF$24:$AF$27,$AE$24:$AE$27)</f>
        <v>-1</v>
      </c>
      <c r="U77" s="1">
        <f>_xll.XLOOKUP(G77,$AF$30:$AF$33,$AE$30:$AE$33)</f>
        <v>1</v>
      </c>
      <c r="V77" s="1">
        <f>_xll.XLOOKUP(H77,$AF$36:$AF$39,$AE$36:$AE$39)</f>
        <v>0</v>
      </c>
      <c r="W77" s="4">
        <f>_xll.XLOOKUP(I77,$AF$42:$AF$45,$AE$42:$AE$45)</f>
        <v>0</v>
      </c>
      <c r="X77" s="1">
        <f>_xll.XLOOKUP(J77,$AF$48:$AF$51,$AE$48:$AE$51)</f>
        <v>1</v>
      </c>
      <c r="Y77" s="1">
        <f>_xll.XLOOKUP(K77,$AF$54:$AF$57,$AE$54:$AE$57)</f>
        <v>0</v>
      </c>
      <c r="Z77" s="1">
        <f>_xll.XLOOKUP(L77,$AF$60:$AF$63,$AE$60:$AE$63)</f>
        <v>0</v>
      </c>
    </row>
    <row r="78" spans="1:26" ht="16" customHeight="1" thickBot="1">
      <c r="A78" s="3">
        <v>45496.425671296296</v>
      </c>
      <c r="B78" s="1"/>
      <c r="C78" s="1" t="s">
        <v>352</v>
      </c>
      <c r="D78" s="1" t="s">
        <v>377</v>
      </c>
      <c r="E78" s="1" t="s">
        <v>362</v>
      </c>
      <c r="F78" s="1" t="s">
        <v>368</v>
      </c>
      <c r="G78" s="1" t="s">
        <v>378</v>
      </c>
      <c r="H78" s="1" t="s">
        <v>379</v>
      </c>
      <c r="I78" s="1" t="s">
        <v>370</v>
      </c>
      <c r="J78" s="1" t="s">
        <v>384</v>
      </c>
      <c r="K78" s="1" t="s">
        <v>359</v>
      </c>
      <c r="L78" s="1" t="s">
        <v>372</v>
      </c>
      <c r="M78" s="1" t="s">
        <v>99</v>
      </c>
      <c r="N78" s="1"/>
      <c r="O78" s="1"/>
      <c r="P78" s="1">
        <f t="shared" si="1"/>
        <v>4</v>
      </c>
      <c r="Q78" s="1">
        <f>_xll.XLOOKUP(C78,$AF$6:$AF$9,$AE$6:$AE$9)</f>
        <v>-1</v>
      </c>
      <c r="R78" s="1">
        <f>_xll.XLOOKUP(D78,$AF$12:$AF$15,$AE$12:$AE$15)</f>
        <v>1</v>
      </c>
      <c r="S78" s="1">
        <f>_xll.XLOOKUP(E78,$AF$18:$AF$21,$AE$18:$AE$21)</f>
        <v>2</v>
      </c>
      <c r="T78" s="1">
        <f>_xll.XLOOKUP(F78,$AF$24:$AF$27,$AE$24:$AE$27)</f>
        <v>0</v>
      </c>
      <c r="U78" s="1">
        <f>_xll.XLOOKUP(G78,$AF$30:$AF$33,$AE$30:$AE$33)</f>
        <v>1</v>
      </c>
      <c r="V78" s="1">
        <f>_xll.XLOOKUP(H78,$AF$36:$AF$39,$AE$36:$AE$39)</f>
        <v>-1</v>
      </c>
      <c r="W78" s="4">
        <f>_xll.XLOOKUP(I78,$AF$42:$AF$45,$AE$42:$AE$45)</f>
        <v>-1</v>
      </c>
      <c r="X78" s="1">
        <f>_xll.XLOOKUP(J78,$AF$48:$AF$51,$AE$48:$AE$51)</f>
        <v>1</v>
      </c>
      <c r="Y78" s="1">
        <f>_xll.XLOOKUP(K78,$AF$54:$AF$57,$AE$54:$AE$57)</f>
        <v>1</v>
      </c>
      <c r="Z78" s="1">
        <f>_xll.XLOOKUP(L78,$AF$60:$AF$63,$AE$60:$AE$63)</f>
        <v>1</v>
      </c>
    </row>
    <row r="79" spans="1:26" ht="16" customHeight="1" thickBot="1">
      <c r="A79" s="3">
        <v>45496.475115740737</v>
      </c>
      <c r="B79" s="1"/>
      <c r="C79" s="1" t="s">
        <v>366</v>
      </c>
      <c r="D79" s="1" t="s">
        <v>367</v>
      </c>
      <c r="E79" s="1" t="s">
        <v>362</v>
      </c>
      <c r="F79" s="1" t="s">
        <v>355</v>
      </c>
      <c r="G79" s="1" t="s">
        <v>364</v>
      </c>
      <c r="H79" s="1" t="s">
        <v>379</v>
      </c>
      <c r="I79" s="1" t="s">
        <v>365</v>
      </c>
      <c r="J79" s="1" t="s">
        <v>384</v>
      </c>
      <c r="K79" s="1" t="s">
        <v>371</v>
      </c>
      <c r="L79" s="1" t="s">
        <v>372</v>
      </c>
      <c r="M79" s="1" t="s">
        <v>100</v>
      </c>
      <c r="N79" s="1"/>
      <c r="O79" s="1"/>
      <c r="P79" s="1">
        <f t="shared" si="1"/>
        <v>3</v>
      </c>
      <c r="Q79" s="1">
        <f>_xll.XLOOKUP(C79,$AF$6:$AF$9,$AE$6:$AE$9)</f>
        <v>2</v>
      </c>
      <c r="R79" s="1">
        <f>_xll.XLOOKUP(D79,$AF$12:$AF$15,$AE$12:$AE$15)</f>
        <v>0</v>
      </c>
      <c r="S79" s="1">
        <f>_xll.XLOOKUP(E79,$AF$18:$AF$21,$AE$18:$AE$21)</f>
        <v>2</v>
      </c>
      <c r="T79" s="1">
        <f>_xll.XLOOKUP(F79,$AF$24:$AF$27,$AE$24:$AE$27)</f>
        <v>-1</v>
      </c>
      <c r="U79" s="1">
        <f>_xll.XLOOKUP(G79,$AF$30:$AF$33,$AE$30:$AE$33)</f>
        <v>0</v>
      </c>
      <c r="V79" s="1">
        <f>_xll.XLOOKUP(H79,$AF$36:$AF$39,$AE$36:$AE$39)</f>
        <v>-1</v>
      </c>
      <c r="W79" s="4">
        <f>_xll.XLOOKUP(I79,$AF$42:$AF$45,$AE$42:$AE$45)</f>
        <v>0</v>
      </c>
      <c r="X79" s="1">
        <f>_xll.XLOOKUP(J79,$AF$48:$AF$51,$AE$48:$AE$51)</f>
        <v>1</v>
      </c>
      <c r="Y79" s="1">
        <f>_xll.XLOOKUP(K79,$AF$54:$AF$57,$AE$54:$AE$57)</f>
        <v>-1</v>
      </c>
      <c r="Z79" s="1">
        <f>_xll.XLOOKUP(L79,$AF$60:$AF$63,$AE$60:$AE$63)</f>
        <v>1</v>
      </c>
    </row>
    <row r="80" spans="1:26" ht="16" customHeight="1" thickBot="1">
      <c r="A80" s="3">
        <v>45496.598460648151</v>
      </c>
      <c r="B80" s="1"/>
      <c r="C80" s="1" t="s">
        <v>366</v>
      </c>
      <c r="D80" s="1" t="s">
        <v>367</v>
      </c>
      <c r="E80" s="1" t="s">
        <v>354</v>
      </c>
      <c r="F80" s="1" t="s">
        <v>355</v>
      </c>
      <c r="G80" s="1" t="s">
        <v>356</v>
      </c>
      <c r="H80" s="1" t="s">
        <v>379</v>
      </c>
      <c r="I80" s="1" t="s">
        <v>358</v>
      </c>
      <c r="J80" s="1" t="s">
        <v>385</v>
      </c>
      <c r="K80" s="1" t="s">
        <v>359</v>
      </c>
      <c r="L80" s="1" t="s">
        <v>372</v>
      </c>
      <c r="M80" s="1" t="s">
        <v>101</v>
      </c>
      <c r="N80" s="1"/>
      <c r="O80" s="1"/>
      <c r="P80" s="1">
        <f t="shared" si="1"/>
        <v>1</v>
      </c>
      <c r="Q80" s="1">
        <f>_xll.XLOOKUP(C80,$AF$6:$AF$9,$AE$6:$AE$9)</f>
        <v>2</v>
      </c>
      <c r="R80" s="1">
        <f>_xll.XLOOKUP(D80,$AF$12:$AF$15,$AE$12:$AE$15)</f>
        <v>0</v>
      </c>
      <c r="S80" s="1">
        <f>_xll.XLOOKUP(E80,$AF$18:$AF$21,$AE$18:$AE$21)</f>
        <v>0</v>
      </c>
      <c r="T80" s="1">
        <f>_xll.XLOOKUP(F80,$AF$24:$AF$27,$AE$24:$AE$27)</f>
        <v>-1</v>
      </c>
      <c r="U80" s="1">
        <f>_xll.XLOOKUP(G80,$AF$30:$AF$33,$AE$30:$AE$33)</f>
        <v>-1</v>
      </c>
      <c r="V80" s="1">
        <f>_xll.XLOOKUP(H80,$AF$36:$AF$39,$AE$36:$AE$39)</f>
        <v>-1</v>
      </c>
      <c r="W80" s="4">
        <f>_xll.XLOOKUP(I80,$AF$42:$AF$45,$AE$42:$AE$45)</f>
        <v>1</v>
      </c>
      <c r="X80" s="1">
        <f>_xll.XLOOKUP(J80,$AF$48:$AF$51,$AE$48:$AE$51)</f>
        <v>-1</v>
      </c>
      <c r="Y80" s="1">
        <f>_xll.XLOOKUP(K80,$AF$54:$AF$57,$AE$54:$AE$57)</f>
        <v>1</v>
      </c>
      <c r="Z80" s="1">
        <f>_xll.XLOOKUP(L80,$AF$60:$AF$63,$AE$60:$AE$63)</f>
        <v>1</v>
      </c>
    </row>
    <row r="81" spans="1:26" ht="16" customHeight="1" thickBot="1">
      <c r="A81" s="3">
        <v>45496.716967592591</v>
      </c>
      <c r="B81" s="1"/>
      <c r="C81" s="1" t="s">
        <v>352</v>
      </c>
      <c r="D81" s="1" t="s">
        <v>361</v>
      </c>
      <c r="E81" s="1" t="s">
        <v>362</v>
      </c>
      <c r="F81" s="1" t="s">
        <v>355</v>
      </c>
      <c r="G81" s="1" t="s">
        <v>378</v>
      </c>
      <c r="H81" s="1" t="s">
        <v>388</v>
      </c>
      <c r="I81" s="1" t="s">
        <v>358</v>
      </c>
      <c r="J81" s="1" t="s">
        <v>384</v>
      </c>
      <c r="K81" s="1" t="s">
        <v>359</v>
      </c>
      <c r="L81" s="1" t="s">
        <v>372</v>
      </c>
      <c r="M81" s="1" t="s">
        <v>102</v>
      </c>
      <c r="N81" s="1"/>
      <c r="O81" s="1"/>
      <c r="P81" s="1">
        <f t="shared" si="1"/>
        <v>5</v>
      </c>
      <c r="Q81" s="1">
        <f>_xll.XLOOKUP(C81,$AF$6:$AF$9,$AE$6:$AE$9)</f>
        <v>-1</v>
      </c>
      <c r="R81" s="1">
        <f>_xll.XLOOKUP(D81,$AF$12:$AF$15,$AE$12:$AE$15)</f>
        <v>-1</v>
      </c>
      <c r="S81" s="1">
        <f>_xll.XLOOKUP(E81,$AF$18:$AF$21,$AE$18:$AE$21)</f>
        <v>2</v>
      </c>
      <c r="T81" s="1">
        <f>_xll.XLOOKUP(F81,$AF$24:$AF$27,$AE$24:$AE$27)</f>
        <v>-1</v>
      </c>
      <c r="U81" s="1">
        <f>_xll.XLOOKUP(G81,$AF$30:$AF$33,$AE$30:$AE$33)</f>
        <v>1</v>
      </c>
      <c r="V81" s="1">
        <f>_xll.XLOOKUP(H81,$AF$36:$AF$39,$AE$36:$AE$39)</f>
        <v>1</v>
      </c>
      <c r="W81" s="4">
        <f>_xll.XLOOKUP(I81,$AF$42:$AF$45,$AE$42:$AE$45)</f>
        <v>1</v>
      </c>
      <c r="X81" s="1">
        <f>_xll.XLOOKUP(J81,$AF$48:$AF$51,$AE$48:$AE$51)</f>
        <v>1</v>
      </c>
      <c r="Y81" s="1">
        <f>_xll.XLOOKUP(K81,$AF$54:$AF$57,$AE$54:$AE$57)</f>
        <v>1</v>
      </c>
      <c r="Z81" s="1">
        <f>_xll.XLOOKUP(L81,$AF$60:$AF$63,$AE$60:$AE$63)</f>
        <v>1</v>
      </c>
    </row>
    <row r="82" spans="1:26" ht="16" customHeight="1" thickBot="1">
      <c r="A82" s="3">
        <v>45497.284629629627</v>
      </c>
      <c r="B82" s="1"/>
      <c r="C82" s="1" t="s">
        <v>352</v>
      </c>
      <c r="D82" s="1" t="s">
        <v>361</v>
      </c>
      <c r="E82" s="1" t="s">
        <v>363</v>
      </c>
      <c r="F82" s="1" t="s">
        <v>355</v>
      </c>
      <c r="G82" s="1" t="s">
        <v>378</v>
      </c>
      <c r="H82" s="1" t="s">
        <v>379</v>
      </c>
      <c r="I82" s="1" t="s">
        <v>370</v>
      </c>
      <c r="J82" s="1" t="s">
        <v>384</v>
      </c>
      <c r="K82" s="1" t="s">
        <v>380</v>
      </c>
      <c r="L82" s="1" t="s">
        <v>372</v>
      </c>
      <c r="M82" s="1" t="s">
        <v>105</v>
      </c>
      <c r="N82" s="1"/>
      <c r="O82" s="1"/>
      <c r="P82" s="1">
        <f t="shared" si="1"/>
        <v>-1</v>
      </c>
      <c r="Q82" s="1">
        <f>_xll.XLOOKUP(C82,$AF$6:$AF$9,$AE$6:$AE$9)</f>
        <v>-1</v>
      </c>
      <c r="R82" s="1">
        <f>_xll.XLOOKUP(D82,$AF$12:$AF$15,$AE$12:$AE$15)</f>
        <v>-1</v>
      </c>
      <c r="S82" s="1">
        <f>_xll.XLOOKUP(E82,$AF$18:$AF$21,$AE$18:$AE$21)</f>
        <v>1</v>
      </c>
      <c r="T82" s="1">
        <f>_xll.XLOOKUP(F82,$AF$24:$AF$27,$AE$24:$AE$27)</f>
        <v>-1</v>
      </c>
      <c r="U82" s="1">
        <f>_xll.XLOOKUP(G82,$AF$30:$AF$33,$AE$30:$AE$33)</f>
        <v>1</v>
      </c>
      <c r="V82" s="1">
        <f>_xll.XLOOKUP(H82,$AF$36:$AF$39,$AE$36:$AE$39)</f>
        <v>-1</v>
      </c>
      <c r="W82" s="4">
        <f>_xll.XLOOKUP(I82,$AF$42:$AF$45,$AE$42:$AE$45)</f>
        <v>-1</v>
      </c>
      <c r="X82" s="1">
        <f>_xll.XLOOKUP(J82,$AF$48:$AF$51,$AE$48:$AE$51)</f>
        <v>1</v>
      </c>
      <c r="Y82" s="1">
        <f>_xll.XLOOKUP(K82,$AF$54:$AF$57,$AE$54:$AE$57)</f>
        <v>0</v>
      </c>
      <c r="Z82" s="1">
        <f>_xll.XLOOKUP(L82,$AF$60:$AF$63,$AE$60:$AE$63)</f>
        <v>1</v>
      </c>
    </row>
    <row r="83" spans="1:26" ht="16" customHeight="1" thickBot="1">
      <c r="A83" s="3">
        <v>45497.347141203703</v>
      </c>
      <c r="B83" s="1"/>
      <c r="C83" s="1" t="s">
        <v>352</v>
      </c>
      <c r="D83" s="1" t="s">
        <v>367</v>
      </c>
      <c r="E83" s="1" t="s">
        <v>363</v>
      </c>
      <c r="F83" s="1" t="s">
        <v>355</v>
      </c>
      <c r="G83" s="1" t="s">
        <v>378</v>
      </c>
      <c r="H83" s="1" t="s">
        <v>357</v>
      </c>
      <c r="I83" s="1" t="s">
        <v>365</v>
      </c>
      <c r="J83" s="1" t="s">
        <v>384</v>
      </c>
      <c r="K83" s="1" t="s">
        <v>371</v>
      </c>
      <c r="L83" s="1" t="s">
        <v>372</v>
      </c>
      <c r="M83" s="1" t="s">
        <v>107</v>
      </c>
      <c r="N83" s="1"/>
      <c r="O83" s="1"/>
      <c r="P83" s="1">
        <f t="shared" si="1"/>
        <v>1</v>
      </c>
      <c r="Q83" s="1">
        <f>_xll.XLOOKUP(C83,$AF$6:$AF$9,$AE$6:$AE$9)</f>
        <v>-1</v>
      </c>
      <c r="R83" s="1">
        <f>_xll.XLOOKUP(D83,$AF$12:$AF$15,$AE$12:$AE$15)</f>
        <v>0</v>
      </c>
      <c r="S83" s="1">
        <f>_xll.XLOOKUP(E83,$AF$18:$AF$21,$AE$18:$AE$21)</f>
        <v>1</v>
      </c>
      <c r="T83" s="1">
        <f>_xll.XLOOKUP(F83,$AF$24:$AF$27,$AE$24:$AE$27)</f>
        <v>-1</v>
      </c>
      <c r="U83" s="1">
        <f>_xll.XLOOKUP(G83,$AF$30:$AF$33,$AE$30:$AE$33)</f>
        <v>1</v>
      </c>
      <c r="V83" s="1">
        <f>_xll.XLOOKUP(H83,$AF$36:$AF$39,$AE$36:$AE$39)</f>
        <v>0</v>
      </c>
      <c r="W83" s="4">
        <f>_xll.XLOOKUP(I83,$AF$42:$AF$45,$AE$42:$AE$45)</f>
        <v>0</v>
      </c>
      <c r="X83" s="1">
        <f>_xll.XLOOKUP(J83,$AF$48:$AF$51,$AE$48:$AE$51)</f>
        <v>1</v>
      </c>
      <c r="Y83" s="1">
        <f>_xll.XLOOKUP(K83,$AF$54:$AF$57,$AE$54:$AE$57)</f>
        <v>-1</v>
      </c>
      <c r="Z83" s="1">
        <f>_xll.XLOOKUP(L83,$AF$60:$AF$63,$AE$60:$AE$63)</f>
        <v>1</v>
      </c>
    </row>
    <row r="84" spans="1:26" ht="16" customHeight="1" thickBot="1">
      <c r="A84" s="3">
        <v>45497.361527777779</v>
      </c>
      <c r="B84" s="1"/>
      <c r="C84" s="1" t="s">
        <v>352</v>
      </c>
      <c r="D84" s="1" t="s">
        <v>367</v>
      </c>
      <c r="E84" s="1" t="s">
        <v>354</v>
      </c>
      <c r="F84" s="1" t="s">
        <v>368</v>
      </c>
      <c r="G84" s="1" t="s">
        <v>378</v>
      </c>
      <c r="H84" s="1" t="s">
        <v>357</v>
      </c>
      <c r="I84" s="1" t="s">
        <v>358</v>
      </c>
      <c r="J84" s="1" t="s">
        <v>384</v>
      </c>
      <c r="K84" s="1" t="s">
        <v>371</v>
      </c>
      <c r="L84" s="1" t="s">
        <v>372</v>
      </c>
      <c r="M84" s="1" t="s">
        <v>108</v>
      </c>
      <c r="N84" s="1"/>
      <c r="O84" s="1"/>
      <c r="P84" s="1">
        <f t="shared" si="1"/>
        <v>2</v>
      </c>
      <c r="Q84" s="1">
        <f>_xll.XLOOKUP(C84,$AF$6:$AF$9,$AE$6:$AE$9)</f>
        <v>-1</v>
      </c>
      <c r="R84" s="1">
        <f>_xll.XLOOKUP(D84,$AF$12:$AF$15,$AE$12:$AE$15)</f>
        <v>0</v>
      </c>
      <c r="S84" s="1">
        <f>_xll.XLOOKUP(E84,$AF$18:$AF$21,$AE$18:$AE$21)</f>
        <v>0</v>
      </c>
      <c r="T84" s="1">
        <f>_xll.XLOOKUP(F84,$AF$24:$AF$27,$AE$24:$AE$27)</f>
        <v>0</v>
      </c>
      <c r="U84" s="1">
        <f>_xll.XLOOKUP(G84,$AF$30:$AF$33,$AE$30:$AE$33)</f>
        <v>1</v>
      </c>
      <c r="V84" s="1">
        <f>_xll.XLOOKUP(H84,$AF$36:$AF$39,$AE$36:$AE$39)</f>
        <v>0</v>
      </c>
      <c r="W84" s="4">
        <f>_xll.XLOOKUP(I84,$AF$42:$AF$45,$AE$42:$AE$45)</f>
        <v>1</v>
      </c>
      <c r="X84" s="1">
        <f>_xll.XLOOKUP(J84,$AF$48:$AF$51,$AE$48:$AE$51)</f>
        <v>1</v>
      </c>
      <c r="Y84" s="1">
        <f>_xll.XLOOKUP(K84,$AF$54:$AF$57,$AE$54:$AE$57)</f>
        <v>-1</v>
      </c>
      <c r="Z84" s="1">
        <f>_xll.XLOOKUP(L84,$AF$60:$AF$63,$AE$60:$AE$63)</f>
        <v>1</v>
      </c>
    </row>
    <row r="85" spans="1:26" ht="16" customHeight="1" thickBot="1">
      <c r="A85" s="3">
        <v>45497.408449074072</v>
      </c>
      <c r="B85" s="1"/>
      <c r="C85" s="1" t="s">
        <v>376</v>
      </c>
      <c r="D85" s="1" t="s">
        <v>367</v>
      </c>
      <c r="E85" s="1" t="s">
        <v>354</v>
      </c>
      <c r="F85" s="1" t="s">
        <v>355</v>
      </c>
      <c r="G85" s="1" t="s">
        <v>378</v>
      </c>
      <c r="H85" s="1" t="s">
        <v>379</v>
      </c>
      <c r="I85" s="1" t="s">
        <v>370</v>
      </c>
      <c r="J85" s="1" t="s">
        <v>384</v>
      </c>
      <c r="K85" s="1" t="s">
        <v>380</v>
      </c>
      <c r="L85" s="1" t="s">
        <v>372</v>
      </c>
      <c r="M85" s="1" t="s">
        <v>109</v>
      </c>
      <c r="N85" s="1"/>
      <c r="O85" s="1"/>
      <c r="P85" s="1">
        <f t="shared" si="1"/>
        <v>1</v>
      </c>
      <c r="Q85" s="1">
        <f>_xll.XLOOKUP(C85,$AF$6:$AF$9,$AE$6:$AE$9)</f>
        <v>1</v>
      </c>
      <c r="R85" s="1">
        <f>_xll.XLOOKUP(D85,$AF$12:$AF$15,$AE$12:$AE$15)</f>
        <v>0</v>
      </c>
      <c r="S85" s="1">
        <f>_xll.XLOOKUP(E85,$AF$18:$AF$21,$AE$18:$AE$21)</f>
        <v>0</v>
      </c>
      <c r="T85" s="1">
        <f>_xll.XLOOKUP(F85,$AF$24:$AF$27,$AE$24:$AE$27)</f>
        <v>-1</v>
      </c>
      <c r="U85" s="1">
        <f>_xll.XLOOKUP(G85,$AF$30:$AF$33,$AE$30:$AE$33)</f>
        <v>1</v>
      </c>
      <c r="V85" s="1">
        <f>_xll.XLOOKUP(H85,$AF$36:$AF$39,$AE$36:$AE$39)</f>
        <v>-1</v>
      </c>
      <c r="W85" s="4">
        <f>_xll.XLOOKUP(I85,$AF$42:$AF$45,$AE$42:$AE$45)</f>
        <v>-1</v>
      </c>
      <c r="X85" s="1">
        <f>_xll.XLOOKUP(J85,$AF$48:$AF$51,$AE$48:$AE$51)</f>
        <v>1</v>
      </c>
      <c r="Y85" s="1">
        <f>_xll.XLOOKUP(K85,$AF$54:$AF$57,$AE$54:$AE$57)</f>
        <v>0</v>
      </c>
      <c r="Z85" s="1">
        <f>_xll.XLOOKUP(L85,$AF$60:$AF$63,$AE$60:$AE$63)</f>
        <v>1</v>
      </c>
    </row>
    <row r="86" spans="1:26" ht="16" customHeight="1" thickBot="1">
      <c r="A86" s="3">
        <v>45497.432511574072</v>
      </c>
      <c r="B86" s="1"/>
      <c r="C86" s="1" t="s">
        <v>352</v>
      </c>
      <c r="D86" s="1" t="s">
        <v>361</v>
      </c>
      <c r="E86" s="1" t="s">
        <v>362</v>
      </c>
      <c r="F86" s="1" t="s">
        <v>355</v>
      </c>
      <c r="G86" s="1" t="s">
        <v>378</v>
      </c>
      <c r="H86" s="1" t="s">
        <v>379</v>
      </c>
      <c r="I86" s="1" t="s">
        <v>374</v>
      </c>
      <c r="J86" s="1" t="s">
        <v>384</v>
      </c>
      <c r="K86" s="1" t="s">
        <v>359</v>
      </c>
      <c r="L86" s="1" t="s">
        <v>383</v>
      </c>
      <c r="M86" s="1" t="s">
        <v>110</v>
      </c>
      <c r="N86" s="1"/>
      <c r="O86" s="1"/>
      <c r="P86" s="1">
        <f t="shared" si="1"/>
        <v>5</v>
      </c>
      <c r="Q86" s="1">
        <f>_xll.XLOOKUP(C86,$AF$6:$AF$9,$AE$6:$AE$9)</f>
        <v>-1</v>
      </c>
      <c r="R86" s="1">
        <f>_xll.XLOOKUP(D86,$AF$12:$AF$15,$AE$12:$AE$15)</f>
        <v>-1</v>
      </c>
      <c r="S86" s="1">
        <f>_xll.XLOOKUP(E86,$AF$18:$AF$21,$AE$18:$AE$21)</f>
        <v>2</v>
      </c>
      <c r="T86" s="1">
        <f>_xll.XLOOKUP(F86,$AF$24:$AF$27,$AE$24:$AE$27)</f>
        <v>-1</v>
      </c>
      <c r="U86" s="1">
        <f>_xll.XLOOKUP(G86,$AF$30:$AF$33,$AE$30:$AE$33)</f>
        <v>1</v>
      </c>
      <c r="V86" s="1">
        <f>_xll.XLOOKUP(H86,$AF$36:$AF$39,$AE$36:$AE$39)</f>
        <v>-1</v>
      </c>
      <c r="W86" s="4">
        <f>_xll.XLOOKUP(I86,$AF$42:$AF$45,$AE$42:$AE$45)</f>
        <v>2</v>
      </c>
      <c r="X86" s="1">
        <f>_xll.XLOOKUP(J86,$AF$48:$AF$51,$AE$48:$AE$51)</f>
        <v>1</v>
      </c>
      <c r="Y86" s="1">
        <f>_xll.XLOOKUP(K86,$AF$54:$AF$57,$AE$54:$AE$57)</f>
        <v>1</v>
      </c>
      <c r="Z86" s="1">
        <f>_xll.XLOOKUP(L86,$AF$60:$AF$63,$AE$60:$AE$63)</f>
        <v>2</v>
      </c>
    </row>
    <row r="87" spans="1:26" ht="16" customHeight="1" thickBot="1">
      <c r="A87" s="3">
        <v>45497.455393518518</v>
      </c>
      <c r="B87" s="1"/>
      <c r="C87" s="1" t="s">
        <v>366</v>
      </c>
      <c r="D87" s="1" t="s">
        <v>361</v>
      </c>
      <c r="E87" s="1" t="s">
        <v>354</v>
      </c>
      <c r="F87" s="1" t="s">
        <v>355</v>
      </c>
      <c r="G87" s="1" t="s">
        <v>378</v>
      </c>
      <c r="H87" s="1" t="s">
        <v>379</v>
      </c>
      <c r="I87" s="1" t="s">
        <v>358</v>
      </c>
      <c r="J87" s="1" t="s">
        <v>384</v>
      </c>
      <c r="K87" s="1" t="s">
        <v>380</v>
      </c>
      <c r="L87" s="1" t="s">
        <v>372</v>
      </c>
      <c r="M87" s="1" t="s">
        <v>111</v>
      </c>
      <c r="N87" s="1"/>
      <c r="O87" s="1"/>
      <c r="P87" s="1">
        <f t="shared" si="1"/>
        <v>3</v>
      </c>
      <c r="Q87" s="1">
        <f>_xll.XLOOKUP(C87,$AF$6:$AF$9,$AE$6:$AE$9)</f>
        <v>2</v>
      </c>
      <c r="R87" s="1">
        <f>_xll.XLOOKUP(D87,$AF$12:$AF$15,$AE$12:$AE$15)</f>
        <v>-1</v>
      </c>
      <c r="S87" s="1">
        <f>_xll.XLOOKUP(E87,$AF$18:$AF$21,$AE$18:$AE$21)</f>
        <v>0</v>
      </c>
      <c r="T87" s="1">
        <f>_xll.XLOOKUP(F87,$AF$24:$AF$27,$AE$24:$AE$27)</f>
        <v>-1</v>
      </c>
      <c r="U87" s="1">
        <f>_xll.XLOOKUP(G87,$AF$30:$AF$33,$AE$30:$AE$33)</f>
        <v>1</v>
      </c>
      <c r="V87" s="1">
        <f>_xll.XLOOKUP(H87,$AF$36:$AF$39,$AE$36:$AE$39)</f>
        <v>-1</v>
      </c>
      <c r="W87" s="4">
        <f>_xll.XLOOKUP(I87,$AF$42:$AF$45,$AE$42:$AE$45)</f>
        <v>1</v>
      </c>
      <c r="X87" s="1">
        <f>_xll.XLOOKUP(J87,$AF$48:$AF$51,$AE$48:$AE$51)</f>
        <v>1</v>
      </c>
      <c r="Y87" s="1">
        <f>_xll.XLOOKUP(K87,$AF$54:$AF$57,$AE$54:$AE$57)</f>
        <v>0</v>
      </c>
      <c r="Z87" s="1">
        <f>_xll.XLOOKUP(L87,$AF$60:$AF$63,$AE$60:$AE$63)</f>
        <v>1</v>
      </c>
    </row>
    <row r="88" spans="1:26" ht="16" customHeight="1" thickBot="1">
      <c r="A88" s="3">
        <v>45497.687719907408</v>
      </c>
      <c r="B88" s="1"/>
      <c r="C88" s="1" t="s">
        <v>366</v>
      </c>
      <c r="D88" s="1" t="s">
        <v>367</v>
      </c>
      <c r="E88" s="1" t="s">
        <v>354</v>
      </c>
      <c r="F88" s="1" t="s">
        <v>355</v>
      </c>
      <c r="G88" s="1" t="s">
        <v>356</v>
      </c>
      <c r="H88" s="1" t="s">
        <v>379</v>
      </c>
      <c r="I88" s="1" t="s">
        <v>370</v>
      </c>
      <c r="J88" s="1" t="s">
        <v>385</v>
      </c>
      <c r="K88" s="1" t="s">
        <v>371</v>
      </c>
      <c r="L88" s="1" t="s">
        <v>372</v>
      </c>
      <c r="M88" s="5" t="s">
        <v>112</v>
      </c>
      <c r="N88" s="1"/>
      <c r="O88" s="1"/>
      <c r="P88" s="1">
        <f t="shared" si="1"/>
        <v>-3</v>
      </c>
      <c r="Q88" s="1">
        <f>_xll.XLOOKUP(C88,$AF$6:$AF$9,$AE$6:$AE$9)</f>
        <v>2</v>
      </c>
      <c r="R88" s="1">
        <f>_xll.XLOOKUP(D88,$AF$12:$AF$15,$AE$12:$AE$15)</f>
        <v>0</v>
      </c>
      <c r="S88" s="1">
        <f>_xll.XLOOKUP(E88,$AF$18:$AF$21,$AE$18:$AE$21)</f>
        <v>0</v>
      </c>
      <c r="T88" s="1">
        <f>_xll.XLOOKUP(F88,$AF$24:$AF$27,$AE$24:$AE$27)</f>
        <v>-1</v>
      </c>
      <c r="U88" s="1">
        <f>_xll.XLOOKUP(G88,$AF$30:$AF$33,$AE$30:$AE$33)</f>
        <v>-1</v>
      </c>
      <c r="V88" s="1">
        <f>_xll.XLOOKUP(H88,$AF$36:$AF$39,$AE$36:$AE$39)</f>
        <v>-1</v>
      </c>
      <c r="W88" s="4">
        <f>_xll.XLOOKUP(I88,$AF$42:$AF$45,$AE$42:$AE$45)</f>
        <v>-1</v>
      </c>
      <c r="X88" s="1">
        <f>_xll.XLOOKUP(J88,$AF$48:$AF$51,$AE$48:$AE$51)</f>
        <v>-1</v>
      </c>
      <c r="Y88" s="1">
        <f>_xll.XLOOKUP(K88,$AF$54:$AF$57,$AE$54:$AE$57)</f>
        <v>-1</v>
      </c>
      <c r="Z88" s="1">
        <f>_xll.XLOOKUP(L88,$AF$60:$AF$63,$AE$60:$AE$63)</f>
        <v>1</v>
      </c>
    </row>
    <row r="89" spans="1:26" ht="16" customHeight="1" thickBot="1">
      <c r="A89" s="3">
        <v>45497.689212962963</v>
      </c>
      <c r="B89" s="1"/>
      <c r="C89" s="1" t="s">
        <v>352</v>
      </c>
      <c r="D89" s="1" t="s">
        <v>361</v>
      </c>
      <c r="E89" s="1" t="s">
        <v>363</v>
      </c>
      <c r="F89" s="1" t="s">
        <v>355</v>
      </c>
      <c r="G89" s="1" t="s">
        <v>378</v>
      </c>
      <c r="H89" s="1" t="s">
        <v>379</v>
      </c>
      <c r="I89" s="1" t="s">
        <v>370</v>
      </c>
      <c r="J89" s="1" t="s">
        <v>384</v>
      </c>
      <c r="K89" s="1" t="s">
        <v>371</v>
      </c>
      <c r="L89" s="1" t="s">
        <v>372</v>
      </c>
      <c r="M89" s="1" t="s">
        <v>114</v>
      </c>
      <c r="N89" s="1"/>
      <c r="O89" s="1"/>
      <c r="P89" s="1">
        <f t="shared" si="1"/>
        <v>-2</v>
      </c>
      <c r="Q89" s="1">
        <f>_xll.XLOOKUP(C89,$AF$6:$AF$9,$AE$6:$AE$9)</f>
        <v>-1</v>
      </c>
      <c r="R89" s="1">
        <f>_xll.XLOOKUP(D89,$AF$12:$AF$15,$AE$12:$AE$15)</f>
        <v>-1</v>
      </c>
      <c r="S89" s="1">
        <f>_xll.XLOOKUP(E89,$AF$18:$AF$21,$AE$18:$AE$21)</f>
        <v>1</v>
      </c>
      <c r="T89" s="1">
        <f>_xll.XLOOKUP(F89,$AF$24:$AF$27,$AE$24:$AE$27)</f>
        <v>-1</v>
      </c>
      <c r="U89" s="1">
        <f>_xll.XLOOKUP(G89,$AF$30:$AF$33,$AE$30:$AE$33)</f>
        <v>1</v>
      </c>
      <c r="V89" s="1">
        <f>_xll.XLOOKUP(H89,$AF$36:$AF$39,$AE$36:$AE$39)</f>
        <v>-1</v>
      </c>
      <c r="W89" s="4">
        <f>_xll.XLOOKUP(I89,$AF$42:$AF$45,$AE$42:$AE$45)</f>
        <v>-1</v>
      </c>
      <c r="X89" s="1">
        <f>_xll.XLOOKUP(J89,$AF$48:$AF$51,$AE$48:$AE$51)</f>
        <v>1</v>
      </c>
      <c r="Y89" s="1">
        <f>_xll.XLOOKUP(K89,$AF$54:$AF$57,$AE$54:$AE$57)</f>
        <v>-1</v>
      </c>
      <c r="Z89" s="1">
        <f>_xll.XLOOKUP(L89,$AF$60:$AF$63,$AE$60:$AE$63)</f>
        <v>1</v>
      </c>
    </row>
    <row r="90" spans="1:26" ht="16" customHeight="1" thickBot="1">
      <c r="A90" s="3">
        <v>45497.693831018521</v>
      </c>
      <c r="B90" s="1"/>
      <c r="C90" s="1" t="s">
        <v>366</v>
      </c>
      <c r="D90" s="1" t="s">
        <v>367</v>
      </c>
      <c r="E90" s="1" t="s">
        <v>362</v>
      </c>
      <c r="F90" s="1" t="s">
        <v>355</v>
      </c>
      <c r="G90" s="1" t="s">
        <v>378</v>
      </c>
      <c r="H90" s="1" t="s">
        <v>379</v>
      </c>
      <c r="I90" s="1" t="s">
        <v>370</v>
      </c>
      <c r="J90" s="1" t="s">
        <v>384</v>
      </c>
      <c r="K90" s="1" t="s">
        <v>359</v>
      </c>
      <c r="L90" s="1" t="s">
        <v>372</v>
      </c>
      <c r="M90" s="1" t="s">
        <v>115</v>
      </c>
      <c r="N90" s="1"/>
      <c r="O90" s="1"/>
      <c r="P90" s="1">
        <f t="shared" si="1"/>
        <v>5</v>
      </c>
      <c r="Q90" s="1">
        <f>_xll.XLOOKUP(C90,$AF$6:$AF$9,$AE$6:$AE$9)</f>
        <v>2</v>
      </c>
      <c r="R90" s="1">
        <f>_xll.XLOOKUP(D90,$AF$12:$AF$15,$AE$12:$AE$15)</f>
        <v>0</v>
      </c>
      <c r="S90" s="1">
        <f>_xll.XLOOKUP(E90,$AF$18:$AF$21,$AE$18:$AE$21)</f>
        <v>2</v>
      </c>
      <c r="T90" s="1">
        <f>_xll.XLOOKUP(F90,$AF$24:$AF$27,$AE$24:$AE$27)</f>
        <v>-1</v>
      </c>
      <c r="U90" s="1">
        <f>_xll.XLOOKUP(G90,$AF$30:$AF$33,$AE$30:$AE$33)</f>
        <v>1</v>
      </c>
      <c r="V90" s="1">
        <f>_xll.XLOOKUP(H90,$AF$36:$AF$39,$AE$36:$AE$39)</f>
        <v>-1</v>
      </c>
      <c r="W90" s="4">
        <f>_xll.XLOOKUP(I90,$AF$42:$AF$45,$AE$42:$AE$45)</f>
        <v>-1</v>
      </c>
      <c r="X90" s="1">
        <f>_xll.XLOOKUP(J90,$AF$48:$AF$51,$AE$48:$AE$51)</f>
        <v>1</v>
      </c>
      <c r="Y90" s="1">
        <f>_xll.XLOOKUP(K90,$AF$54:$AF$57,$AE$54:$AE$57)</f>
        <v>1</v>
      </c>
      <c r="Z90" s="1">
        <f>_xll.XLOOKUP(L90,$AF$60:$AF$63,$AE$60:$AE$63)</f>
        <v>1</v>
      </c>
    </row>
    <row r="91" spans="1:26" ht="16" customHeight="1" thickBot="1">
      <c r="A91" s="3">
        <v>45497.704687500001</v>
      </c>
      <c r="B91" s="1"/>
      <c r="C91" s="1" t="s">
        <v>366</v>
      </c>
      <c r="D91" s="1" t="s">
        <v>361</v>
      </c>
      <c r="E91" s="1" t="s">
        <v>354</v>
      </c>
      <c r="F91" s="1" t="s">
        <v>363</v>
      </c>
      <c r="G91" s="1" t="s">
        <v>378</v>
      </c>
      <c r="H91" s="1" t="s">
        <v>379</v>
      </c>
      <c r="I91" s="1" t="s">
        <v>370</v>
      </c>
      <c r="J91" s="1" t="s">
        <v>385</v>
      </c>
      <c r="K91" s="1" t="s">
        <v>380</v>
      </c>
      <c r="L91" s="1" t="s">
        <v>372</v>
      </c>
      <c r="M91" s="1" t="s">
        <v>391</v>
      </c>
      <c r="N91" s="1"/>
      <c r="O91" s="1"/>
      <c r="P91" s="1">
        <f t="shared" si="1"/>
        <v>1</v>
      </c>
      <c r="Q91" s="1">
        <f>_xll.XLOOKUP(C91,$AF$6:$AF$9,$AE$6:$AE$9)</f>
        <v>2</v>
      </c>
      <c r="R91" s="1">
        <f>_xll.XLOOKUP(D91,$AF$12:$AF$15,$AE$12:$AE$15)</f>
        <v>-1</v>
      </c>
      <c r="S91" s="1">
        <f>_xll.XLOOKUP(E91,$AF$18:$AF$21,$AE$18:$AE$21)</f>
        <v>0</v>
      </c>
      <c r="T91" s="1">
        <f>_xll.XLOOKUP(F91,$AF$24:$AF$27,$AE$24:$AE$27)</f>
        <v>1</v>
      </c>
      <c r="U91" s="1">
        <f>_xll.XLOOKUP(G91,$AF$30:$AF$33,$AE$30:$AE$33)</f>
        <v>1</v>
      </c>
      <c r="V91" s="1">
        <f>_xll.XLOOKUP(H91,$AF$36:$AF$39,$AE$36:$AE$39)</f>
        <v>-1</v>
      </c>
      <c r="W91" s="4">
        <f>_xll.XLOOKUP(I91,$AF$42:$AF$45,$AE$42:$AE$45)</f>
        <v>-1</v>
      </c>
      <c r="X91" s="1">
        <f>_xll.XLOOKUP(J91,$AF$48:$AF$51,$AE$48:$AE$51)</f>
        <v>-1</v>
      </c>
      <c r="Y91" s="1">
        <f>_xll.XLOOKUP(K91,$AF$54:$AF$57,$AE$54:$AE$57)</f>
        <v>0</v>
      </c>
      <c r="Z91" s="1">
        <f>_xll.XLOOKUP(L91,$AF$60:$AF$63,$AE$60:$AE$63)</f>
        <v>1</v>
      </c>
    </row>
    <row r="92" spans="1:26" ht="16" customHeight="1" thickBot="1">
      <c r="A92" s="3">
        <v>45497.727650462963</v>
      </c>
      <c r="B92" s="1"/>
      <c r="C92" s="1" t="s">
        <v>352</v>
      </c>
      <c r="D92" s="1" t="s">
        <v>367</v>
      </c>
      <c r="E92" s="1" t="s">
        <v>354</v>
      </c>
      <c r="F92" s="1" t="s">
        <v>355</v>
      </c>
      <c r="G92" s="1" t="s">
        <v>378</v>
      </c>
      <c r="H92" s="1" t="s">
        <v>379</v>
      </c>
      <c r="I92" s="1" t="s">
        <v>370</v>
      </c>
      <c r="J92" s="1" t="s">
        <v>384</v>
      </c>
      <c r="K92" s="1" t="s">
        <v>359</v>
      </c>
      <c r="L92" s="1" t="s">
        <v>372</v>
      </c>
      <c r="M92" s="5" t="s">
        <v>106</v>
      </c>
      <c r="N92" s="1"/>
      <c r="O92" s="1"/>
      <c r="P92" s="1">
        <f t="shared" si="1"/>
        <v>0</v>
      </c>
      <c r="Q92" s="1">
        <f>_xll.XLOOKUP(C92,$AF$6:$AF$9,$AE$6:$AE$9)</f>
        <v>-1</v>
      </c>
      <c r="R92" s="1">
        <f>_xll.XLOOKUP(D92,$AF$12:$AF$15,$AE$12:$AE$15)</f>
        <v>0</v>
      </c>
      <c r="S92" s="1">
        <f>_xll.XLOOKUP(E92,$AF$18:$AF$21,$AE$18:$AE$21)</f>
        <v>0</v>
      </c>
      <c r="T92" s="1">
        <f>_xll.XLOOKUP(F92,$AF$24:$AF$27,$AE$24:$AE$27)</f>
        <v>-1</v>
      </c>
      <c r="U92" s="1">
        <f>_xll.XLOOKUP(G92,$AF$30:$AF$33,$AE$30:$AE$33)</f>
        <v>1</v>
      </c>
      <c r="V92" s="1">
        <f>_xll.XLOOKUP(H92,$AF$36:$AF$39,$AE$36:$AE$39)</f>
        <v>-1</v>
      </c>
      <c r="W92" s="4">
        <f>_xll.XLOOKUP(I92,$AF$42:$AF$45,$AE$42:$AE$45)</f>
        <v>-1</v>
      </c>
      <c r="X92" s="1">
        <f>_xll.XLOOKUP(J92,$AF$48:$AF$51,$AE$48:$AE$51)</f>
        <v>1</v>
      </c>
      <c r="Y92" s="1">
        <f>_xll.XLOOKUP(K92,$AF$54:$AF$57,$AE$54:$AE$57)</f>
        <v>1</v>
      </c>
      <c r="Z92" s="1">
        <f>_xll.XLOOKUP(L92,$AF$60:$AF$63,$AE$60:$AE$63)</f>
        <v>1</v>
      </c>
    </row>
    <row r="93" spans="1:26" ht="16" customHeight="1" thickBot="1">
      <c r="A93" s="3">
        <v>45497.809050925927</v>
      </c>
      <c r="B93" s="1"/>
      <c r="C93" s="1" t="s">
        <v>376</v>
      </c>
      <c r="D93" s="1" t="s">
        <v>367</v>
      </c>
      <c r="E93" s="1" t="s">
        <v>362</v>
      </c>
      <c r="F93" s="1" t="s">
        <v>355</v>
      </c>
      <c r="G93" s="1" t="s">
        <v>364</v>
      </c>
      <c r="H93" s="1" t="s">
        <v>379</v>
      </c>
      <c r="I93" s="1" t="s">
        <v>374</v>
      </c>
      <c r="J93" s="1" t="s">
        <v>385</v>
      </c>
      <c r="K93" s="1" t="s">
        <v>371</v>
      </c>
      <c r="L93" s="1" t="s">
        <v>375</v>
      </c>
      <c r="M93" s="1" t="s">
        <v>117</v>
      </c>
      <c r="N93" s="1"/>
      <c r="O93" s="1"/>
      <c r="P93" s="1">
        <f t="shared" si="1"/>
        <v>0</v>
      </c>
      <c r="Q93" s="1">
        <f>_xll.XLOOKUP(C93,$AF$6:$AF$9,$AE$6:$AE$9)</f>
        <v>1</v>
      </c>
      <c r="R93" s="1">
        <f>_xll.XLOOKUP(D93,$AF$12:$AF$15,$AE$12:$AE$15)</f>
        <v>0</v>
      </c>
      <c r="S93" s="1">
        <f>_xll.XLOOKUP(E93,$AF$18:$AF$21,$AE$18:$AE$21)</f>
        <v>2</v>
      </c>
      <c r="T93" s="1">
        <f>_xll.XLOOKUP(F93,$AF$24:$AF$27,$AE$24:$AE$27)</f>
        <v>-1</v>
      </c>
      <c r="U93" s="1">
        <f>_xll.XLOOKUP(G93,$AF$30:$AF$33,$AE$30:$AE$33)</f>
        <v>0</v>
      </c>
      <c r="V93" s="1">
        <f>_xll.XLOOKUP(H93,$AF$36:$AF$39,$AE$36:$AE$39)</f>
        <v>-1</v>
      </c>
      <c r="W93" s="4">
        <f>_xll.XLOOKUP(I93,$AF$42:$AF$45,$AE$42:$AE$45)</f>
        <v>2</v>
      </c>
      <c r="X93" s="1">
        <f>_xll.XLOOKUP(J93,$AF$48:$AF$51,$AE$48:$AE$51)</f>
        <v>-1</v>
      </c>
      <c r="Y93" s="1">
        <f>_xll.XLOOKUP(K93,$AF$54:$AF$57,$AE$54:$AE$57)</f>
        <v>-1</v>
      </c>
      <c r="Z93" s="1">
        <f>_xll.XLOOKUP(L93,$AF$60:$AF$63,$AE$60:$AE$63)</f>
        <v>-1</v>
      </c>
    </row>
    <row r="94" spans="1:26" ht="16" customHeight="1" thickBot="1">
      <c r="A94" s="3">
        <v>45498.456967592596</v>
      </c>
      <c r="B94" s="1"/>
      <c r="C94" s="1" t="s">
        <v>366</v>
      </c>
      <c r="D94" s="1" t="s">
        <v>367</v>
      </c>
      <c r="E94" s="1" t="s">
        <v>354</v>
      </c>
      <c r="F94" s="1" t="s">
        <v>355</v>
      </c>
      <c r="G94" s="1" t="s">
        <v>378</v>
      </c>
      <c r="H94" s="1" t="s">
        <v>379</v>
      </c>
      <c r="I94" s="1" t="s">
        <v>358</v>
      </c>
      <c r="J94" s="1" t="s">
        <v>384</v>
      </c>
      <c r="K94" s="1" t="s">
        <v>371</v>
      </c>
      <c r="L94" s="1" t="s">
        <v>372</v>
      </c>
      <c r="M94" s="1" t="s">
        <v>118</v>
      </c>
      <c r="N94" s="1"/>
      <c r="O94" s="1"/>
      <c r="P94" s="1">
        <f t="shared" si="1"/>
        <v>3</v>
      </c>
      <c r="Q94" s="1">
        <f>_xll.XLOOKUP(C94,$AF$6:$AF$9,$AE$6:$AE$9)</f>
        <v>2</v>
      </c>
      <c r="R94" s="1">
        <f>_xll.XLOOKUP(D94,$AF$12:$AF$15,$AE$12:$AE$15)</f>
        <v>0</v>
      </c>
      <c r="S94" s="1">
        <f>_xll.XLOOKUP(E94,$AF$18:$AF$21,$AE$18:$AE$21)</f>
        <v>0</v>
      </c>
      <c r="T94" s="1">
        <f>_xll.XLOOKUP(F94,$AF$24:$AF$27,$AE$24:$AE$27)</f>
        <v>-1</v>
      </c>
      <c r="U94" s="1">
        <f>_xll.XLOOKUP(G94,$AF$30:$AF$33,$AE$30:$AE$33)</f>
        <v>1</v>
      </c>
      <c r="V94" s="1">
        <f>_xll.XLOOKUP(H94,$AF$36:$AF$39,$AE$36:$AE$39)</f>
        <v>-1</v>
      </c>
      <c r="W94" s="4">
        <f>_xll.XLOOKUP(I94,$AF$42:$AF$45,$AE$42:$AE$45)</f>
        <v>1</v>
      </c>
      <c r="X94" s="1">
        <f>_xll.XLOOKUP(J94,$AF$48:$AF$51,$AE$48:$AE$51)</f>
        <v>1</v>
      </c>
      <c r="Y94" s="1">
        <f>_xll.XLOOKUP(K94,$AF$54:$AF$57,$AE$54:$AE$57)</f>
        <v>-1</v>
      </c>
      <c r="Z94" s="1">
        <f>_xll.XLOOKUP(L94,$AF$60:$AF$63,$AE$60:$AE$63)</f>
        <v>1</v>
      </c>
    </row>
    <row r="95" spans="1:26" ht="16" customHeight="1" thickBot="1">
      <c r="A95" s="3">
        <v>45498.460972222223</v>
      </c>
      <c r="B95" s="1"/>
      <c r="C95" s="1" t="s">
        <v>376</v>
      </c>
      <c r="D95" s="1" t="s">
        <v>367</v>
      </c>
      <c r="E95" s="1" t="s">
        <v>354</v>
      </c>
      <c r="F95" s="1" t="s">
        <v>355</v>
      </c>
      <c r="G95" s="1" t="s">
        <v>378</v>
      </c>
      <c r="H95" s="1" t="s">
        <v>379</v>
      </c>
      <c r="I95" s="1" t="s">
        <v>370</v>
      </c>
      <c r="J95" s="1" t="s">
        <v>384</v>
      </c>
      <c r="K95" s="1" t="s">
        <v>359</v>
      </c>
      <c r="L95" s="1" t="s">
        <v>372</v>
      </c>
      <c r="M95" s="1" t="s">
        <v>119</v>
      </c>
      <c r="N95" s="1"/>
      <c r="O95" s="1"/>
      <c r="P95" s="1">
        <f t="shared" si="1"/>
        <v>2</v>
      </c>
      <c r="Q95" s="1">
        <f>_xll.XLOOKUP(C95,$AF$6:$AF$9,$AE$6:$AE$9)</f>
        <v>1</v>
      </c>
      <c r="R95" s="1">
        <f>_xll.XLOOKUP(D95,$AF$12:$AF$15,$AE$12:$AE$15)</f>
        <v>0</v>
      </c>
      <c r="S95" s="1">
        <f>_xll.XLOOKUP(E95,$AF$18:$AF$21,$AE$18:$AE$21)</f>
        <v>0</v>
      </c>
      <c r="T95" s="1">
        <f>_xll.XLOOKUP(F95,$AF$24:$AF$27,$AE$24:$AE$27)</f>
        <v>-1</v>
      </c>
      <c r="U95" s="1">
        <f>_xll.XLOOKUP(G95,$AF$30:$AF$33,$AE$30:$AE$33)</f>
        <v>1</v>
      </c>
      <c r="V95" s="1">
        <f>_xll.XLOOKUP(H95,$AF$36:$AF$39,$AE$36:$AE$39)</f>
        <v>-1</v>
      </c>
      <c r="W95" s="4">
        <f>_xll.XLOOKUP(I95,$AF$42:$AF$45,$AE$42:$AE$45)</f>
        <v>-1</v>
      </c>
      <c r="X95" s="1">
        <f>_xll.XLOOKUP(J95,$AF$48:$AF$51,$AE$48:$AE$51)</f>
        <v>1</v>
      </c>
      <c r="Y95" s="1">
        <f>_xll.XLOOKUP(K95,$AF$54:$AF$57,$AE$54:$AE$57)</f>
        <v>1</v>
      </c>
      <c r="Z95" s="1">
        <f>_xll.XLOOKUP(L95,$AF$60:$AF$63,$AE$60:$AE$63)</f>
        <v>1</v>
      </c>
    </row>
    <row r="96" spans="1:26" ht="16" customHeight="1" thickBot="1">
      <c r="A96" s="3">
        <v>45498.469293981485</v>
      </c>
      <c r="B96" s="1"/>
      <c r="C96" s="1" t="s">
        <v>376</v>
      </c>
      <c r="D96" s="1" t="s">
        <v>367</v>
      </c>
      <c r="E96" s="1" t="s">
        <v>354</v>
      </c>
      <c r="F96" s="1" t="s">
        <v>368</v>
      </c>
      <c r="G96" s="1" t="s">
        <v>378</v>
      </c>
      <c r="H96" s="1" t="s">
        <v>379</v>
      </c>
      <c r="I96" s="1" t="s">
        <v>370</v>
      </c>
      <c r="J96" s="1" t="s">
        <v>384</v>
      </c>
      <c r="K96" s="1" t="s">
        <v>359</v>
      </c>
      <c r="L96" s="1" t="s">
        <v>383</v>
      </c>
      <c r="M96" s="1" t="s">
        <v>123</v>
      </c>
      <c r="N96" s="1"/>
      <c r="O96" s="1"/>
      <c r="P96" s="1">
        <f t="shared" si="1"/>
        <v>4</v>
      </c>
      <c r="Q96" s="1">
        <f>_xll.XLOOKUP(C96,$AF$6:$AF$9,$AE$6:$AE$9)</f>
        <v>1</v>
      </c>
      <c r="R96" s="1">
        <f>_xll.XLOOKUP(D96,$AF$12:$AF$15,$AE$12:$AE$15)</f>
        <v>0</v>
      </c>
      <c r="S96" s="1">
        <f>_xll.XLOOKUP(E96,$AF$18:$AF$21,$AE$18:$AE$21)</f>
        <v>0</v>
      </c>
      <c r="T96" s="1">
        <f>_xll.XLOOKUP(F96,$AF$24:$AF$27,$AE$24:$AE$27)</f>
        <v>0</v>
      </c>
      <c r="U96" s="1">
        <f>_xll.XLOOKUP(G96,$AF$30:$AF$33,$AE$30:$AE$33)</f>
        <v>1</v>
      </c>
      <c r="V96" s="1">
        <f>_xll.XLOOKUP(H96,$AF$36:$AF$39,$AE$36:$AE$39)</f>
        <v>-1</v>
      </c>
      <c r="W96" s="4">
        <f>_xll.XLOOKUP(I96,$AF$42:$AF$45,$AE$42:$AE$45)</f>
        <v>-1</v>
      </c>
      <c r="X96" s="1">
        <f>_xll.XLOOKUP(J96,$AF$48:$AF$51,$AE$48:$AE$51)</f>
        <v>1</v>
      </c>
      <c r="Y96" s="1">
        <f>_xll.XLOOKUP(K96,$AF$54:$AF$57,$AE$54:$AE$57)</f>
        <v>1</v>
      </c>
      <c r="Z96" s="1">
        <f>_xll.XLOOKUP(L96,$AF$60:$AF$63,$AE$60:$AE$63)</f>
        <v>2</v>
      </c>
    </row>
    <row r="97" spans="1:26" ht="16" customHeight="1" thickBot="1">
      <c r="A97" s="3">
        <v>45498.469421296293</v>
      </c>
      <c r="B97" s="1"/>
      <c r="C97" s="1" t="s">
        <v>376</v>
      </c>
      <c r="D97" s="1" t="s">
        <v>367</v>
      </c>
      <c r="E97" s="1" t="s">
        <v>354</v>
      </c>
      <c r="F97" s="1" t="s">
        <v>368</v>
      </c>
      <c r="G97" s="1" t="s">
        <v>378</v>
      </c>
      <c r="H97" s="1" t="s">
        <v>379</v>
      </c>
      <c r="I97" s="1" t="s">
        <v>370</v>
      </c>
      <c r="J97" s="1" t="s">
        <v>384</v>
      </c>
      <c r="K97" s="1" t="s">
        <v>359</v>
      </c>
      <c r="L97" s="1" t="s">
        <v>383</v>
      </c>
      <c r="M97" s="1" t="s">
        <v>122</v>
      </c>
      <c r="N97" s="1"/>
      <c r="O97" s="1"/>
      <c r="P97" s="1">
        <f t="shared" si="1"/>
        <v>4</v>
      </c>
      <c r="Q97" s="1">
        <f>_xll.XLOOKUP(C97,$AF$6:$AF$9,$AE$6:$AE$9)</f>
        <v>1</v>
      </c>
      <c r="R97" s="1">
        <f>_xll.XLOOKUP(D97,$AF$12:$AF$15,$AE$12:$AE$15)</f>
        <v>0</v>
      </c>
      <c r="S97" s="1">
        <f>_xll.XLOOKUP(E97,$AF$18:$AF$21,$AE$18:$AE$21)</f>
        <v>0</v>
      </c>
      <c r="T97" s="1">
        <f>_xll.XLOOKUP(F97,$AF$24:$AF$27,$AE$24:$AE$27)</f>
        <v>0</v>
      </c>
      <c r="U97" s="1">
        <f>_xll.XLOOKUP(G97,$AF$30:$AF$33,$AE$30:$AE$33)</f>
        <v>1</v>
      </c>
      <c r="V97" s="1">
        <f>_xll.XLOOKUP(H97,$AF$36:$AF$39,$AE$36:$AE$39)</f>
        <v>-1</v>
      </c>
      <c r="W97" s="4">
        <f>_xll.XLOOKUP(I97,$AF$42:$AF$45,$AE$42:$AE$45)</f>
        <v>-1</v>
      </c>
      <c r="X97" s="1">
        <f>_xll.XLOOKUP(J97,$AF$48:$AF$51,$AE$48:$AE$51)</f>
        <v>1</v>
      </c>
      <c r="Y97" s="1">
        <f>_xll.XLOOKUP(K97,$AF$54:$AF$57,$AE$54:$AE$57)</f>
        <v>1</v>
      </c>
      <c r="Z97" s="1">
        <f>_xll.XLOOKUP(L97,$AF$60:$AF$63,$AE$60:$AE$63)</f>
        <v>2</v>
      </c>
    </row>
    <row r="98" spans="1:26" ht="16" customHeight="1" thickBot="1">
      <c r="A98" s="3">
        <v>45498.47079861111</v>
      </c>
      <c r="B98" s="1"/>
      <c r="C98" s="1" t="s">
        <v>352</v>
      </c>
      <c r="D98" s="1" t="s">
        <v>361</v>
      </c>
      <c r="E98" s="1" t="s">
        <v>354</v>
      </c>
      <c r="F98" s="1" t="s">
        <v>355</v>
      </c>
      <c r="G98" s="1" t="s">
        <v>378</v>
      </c>
      <c r="H98" s="1" t="s">
        <v>379</v>
      </c>
      <c r="I98" s="1" t="s">
        <v>370</v>
      </c>
      <c r="J98" s="1" t="s">
        <v>384</v>
      </c>
      <c r="K98" s="1" t="s">
        <v>359</v>
      </c>
      <c r="L98" s="1" t="s">
        <v>372</v>
      </c>
      <c r="M98" s="1" t="s">
        <v>124</v>
      </c>
      <c r="N98" s="1"/>
      <c r="O98" s="1"/>
      <c r="P98" s="1">
        <f t="shared" si="1"/>
        <v>-1</v>
      </c>
      <c r="Q98" s="1">
        <f>_xll.XLOOKUP(C98,$AF$6:$AF$9,$AE$6:$AE$9)</f>
        <v>-1</v>
      </c>
      <c r="R98" s="1">
        <f>_xll.XLOOKUP(D98,$AF$12:$AF$15,$AE$12:$AE$15)</f>
        <v>-1</v>
      </c>
      <c r="S98" s="1">
        <f>_xll.XLOOKUP(E98,$AF$18:$AF$21,$AE$18:$AE$21)</f>
        <v>0</v>
      </c>
      <c r="T98" s="1">
        <f>_xll.XLOOKUP(F98,$AF$24:$AF$27,$AE$24:$AE$27)</f>
        <v>-1</v>
      </c>
      <c r="U98" s="1">
        <f>_xll.XLOOKUP(G98,$AF$30:$AF$33,$AE$30:$AE$33)</f>
        <v>1</v>
      </c>
      <c r="V98" s="1">
        <f>_xll.XLOOKUP(H98,$AF$36:$AF$39,$AE$36:$AE$39)</f>
        <v>-1</v>
      </c>
      <c r="W98" s="4">
        <f>_xll.XLOOKUP(I98,$AF$42:$AF$45,$AE$42:$AE$45)</f>
        <v>-1</v>
      </c>
      <c r="X98" s="1">
        <f>_xll.XLOOKUP(J98,$AF$48:$AF$51,$AE$48:$AE$51)</f>
        <v>1</v>
      </c>
      <c r="Y98" s="1">
        <f>_xll.XLOOKUP(K98,$AF$54:$AF$57,$AE$54:$AE$57)</f>
        <v>1</v>
      </c>
      <c r="Z98" s="1">
        <f>_xll.XLOOKUP(L98,$AF$60:$AF$63,$AE$60:$AE$63)</f>
        <v>1</v>
      </c>
    </row>
    <row r="99" spans="1:26" ht="16" customHeight="1" thickBot="1">
      <c r="A99" s="3">
        <v>45498.472592592596</v>
      </c>
      <c r="B99" s="1"/>
      <c r="C99" s="1" t="s">
        <v>352</v>
      </c>
      <c r="D99" s="1" t="s">
        <v>367</v>
      </c>
      <c r="E99" s="1" t="s">
        <v>354</v>
      </c>
      <c r="F99" s="1" t="s">
        <v>368</v>
      </c>
      <c r="G99" s="1" t="s">
        <v>378</v>
      </c>
      <c r="H99" s="1" t="s">
        <v>379</v>
      </c>
      <c r="I99" s="1" t="s">
        <v>370</v>
      </c>
      <c r="J99" s="1" t="s">
        <v>384</v>
      </c>
      <c r="K99" s="1" t="s">
        <v>359</v>
      </c>
      <c r="L99" s="1" t="s">
        <v>372</v>
      </c>
      <c r="M99" s="1" t="s">
        <v>120</v>
      </c>
      <c r="N99" s="1"/>
      <c r="O99" s="1"/>
      <c r="P99" s="1">
        <f t="shared" si="1"/>
        <v>1</v>
      </c>
      <c r="Q99" s="1">
        <f>_xll.XLOOKUP(C99,$AF$6:$AF$9,$AE$6:$AE$9)</f>
        <v>-1</v>
      </c>
      <c r="R99" s="1">
        <f>_xll.XLOOKUP(D99,$AF$12:$AF$15,$AE$12:$AE$15)</f>
        <v>0</v>
      </c>
      <c r="S99" s="1">
        <f>_xll.XLOOKUP(E99,$AF$18:$AF$21,$AE$18:$AE$21)</f>
        <v>0</v>
      </c>
      <c r="T99" s="1">
        <f>_xll.XLOOKUP(F99,$AF$24:$AF$27,$AE$24:$AE$27)</f>
        <v>0</v>
      </c>
      <c r="U99" s="1">
        <f>_xll.XLOOKUP(G99,$AF$30:$AF$33,$AE$30:$AE$33)</f>
        <v>1</v>
      </c>
      <c r="V99" s="1">
        <f>_xll.XLOOKUP(H99,$AF$36:$AF$39,$AE$36:$AE$39)</f>
        <v>-1</v>
      </c>
      <c r="W99" s="4">
        <f>_xll.XLOOKUP(I99,$AF$42:$AF$45,$AE$42:$AE$45)</f>
        <v>-1</v>
      </c>
      <c r="X99" s="1">
        <f>_xll.XLOOKUP(J99,$AF$48:$AF$51,$AE$48:$AE$51)</f>
        <v>1</v>
      </c>
      <c r="Y99" s="1">
        <f>_xll.XLOOKUP(K99,$AF$54:$AF$57,$AE$54:$AE$57)</f>
        <v>1</v>
      </c>
      <c r="Z99" s="1">
        <f>_xll.XLOOKUP(L99,$AF$60:$AF$63,$AE$60:$AE$63)</f>
        <v>1</v>
      </c>
    </row>
    <row r="100" spans="1:26" ht="16" customHeight="1" thickBot="1">
      <c r="A100" s="3">
        <v>45498.481504629628</v>
      </c>
      <c r="B100" s="1"/>
      <c r="C100" s="1" t="s">
        <v>366</v>
      </c>
      <c r="D100" s="1" t="s">
        <v>367</v>
      </c>
      <c r="E100" s="1" t="s">
        <v>354</v>
      </c>
      <c r="F100" s="1" t="s">
        <v>355</v>
      </c>
      <c r="G100" s="1" t="s">
        <v>378</v>
      </c>
      <c r="H100" s="1" t="s">
        <v>379</v>
      </c>
      <c r="I100" s="1" t="s">
        <v>370</v>
      </c>
      <c r="J100" s="1" t="s">
        <v>384</v>
      </c>
      <c r="K100" s="1" t="s">
        <v>359</v>
      </c>
      <c r="L100" s="1" t="s">
        <v>383</v>
      </c>
      <c r="M100" s="1" t="s">
        <v>121</v>
      </c>
      <c r="N100" s="1"/>
      <c r="O100" s="1"/>
      <c r="P100" s="1">
        <f t="shared" si="1"/>
        <v>4</v>
      </c>
      <c r="Q100" s="1">
        <f>_xll.XLOOKUP(C100,$AF$6:$AF$9,$AE$6:$AE$9)</f>
        <v>2</v>
      </c>
      <c r="R100" s="1">
        <f>_xll.XLOOKUP(D100,$AF$12:$AF$15,$AE$12:$AE$15)</f>
        <v>0</v>
      </c>
      <c r="S100" s="1">
        <f>_xll.XLOOKUP(E100,$AF$18:$AF$21,$AE$18:$AE$21)</f>
        <v>0</v>
      </c>
      <c r="T100" s="1">
        <f>_xll.XLOOKUP(F100,$AF$24:$AF$27,$AE$24:$AE$27)</f>
        <v>-1</v>
      </c>
      <c r="U100" s="1">
        <f>_xll.XLOOKUP(G100,$AF$30:$AF$33,$AE$30:$AE$33)</f>
        <v>1</v>
      </c>
      <c r="V100" s="1">
        <f>_xll.XLOOKUP(H100,$AF$36:$AF$39,$AE$36:$AE$39)</f>
        <v>-1</v>
      </c>
      <c r="W100" s="4">
        <f>_xll.XLOOKUP(I100,$AF$42:$AF$45,$AE$42:$AE$45)</f>
        <v>-1</v>
      </c>
      <c r="X100" s="1">
        <f>_xll.XLOOKUP(J100,$AF$48:$AF$51,$AE$48:$AE$51)</f>
        <v>1</v>
      </c>
      <c r="Y100" s="1">
        <f>_xll.XLOOKUP(K100,$AF$54:$AF$57,$AE$54:$AE$57)</f>
        <v>1</v>
      </c>
      <c r="Z100" s="1">
        <f>_xll.XLOOKUP(L100,$AF$60:$AF$63,$AE$60:$AE$63)</f>
        <v>2</v>
      </c>
    </row>
    <row r="101" spans="1:26" ht="16" customHeight="1" thickBot="1">
      <c r="A101" s="3">
        <v>45498.483587962961</v>
      </c>
      <c r="B101" s="1"/>
      <c r="C101" s="1" t="s">
        <v>376</v>
      </c>
      <c r="D101" s="1" t="s">
        <v>361</v>
      </c>
      <c r="E101" s="1" t="s">
        <v>363</v>
      </c>
      <c r="F101" s="1" t="s">
        <v>355</v>
      </c>
      <c r="G101" s="1" t="s">
        <v>356</v>
      </c>
      <c r="H101" s="1" t="s">
        <v>379</v>
      </c>
      <c r="I101" s="1" t="s">
        <v>374</v>
      </c>
      <c r="J101" s="1" t="s">
        <v>384</v>
      </c>
      <c r="K101" s="1" t="s">
        <v>359</v>
      </c>
      <c r="L101" s="1" t="s">
        <v>360</v>
      </c>
      <c r="M101" s="1" t="s">
        <v>125</v>
      </c>
      <c r="N101" s="1"/>
      <c r="O101" s="1"/>
      <c r="P101" s="1">
        <f t="shared" si="1"/>
        <v>2</v>
      </c>
      <c r="Q101" s="1">
        <f>_xll.XLOOKUP(C101,$AF$6:$AF$9,$AE$6:$AE$9)</f>
        <v>1</v>
      </c>
      <c r="R101" s="1">
        <f>_xll.XLOOKUP(D101,$AF$12:$AF$15,$AE$12:$AE$15)</f>
        <v>-1</v>
      </c>
      <c r="S101" s="1">
        <f>_xll.XLOOKUP(E101,$AF$18:$AF$21,$AE$18:$AE$21)</f>
        <v>1</v>
      </c>
      <c r="T101" s="1">
        <f>_xll.XLOOKUP(F101,$AF$24:$AF$27,$AE$24:$AE$27)</f>
        <v>-1</v>
      </c>
      <c r="U101" s="1">
        <f>_xll.XLOOKUP(G101,$AF$30:$AF$33,$AE$30:$AE$33)</f>
        <v>-1</v>
      </c>
      <c r="V101" s="1">
        <f>_xll.XLOOKUP(H101,$AF$36:$AF$39,$AE$36:$AE$39)</f>
        <v>-1</v>
      </c>
      <c r="W101" s="4">
        <f>_xll.XLOOKUP(I101,$AF$42:$AF$45,$AE$42:$AE$45)</f>
        <v>2</v>
      </c>
      <c r="X101" s="1">
        <f>_xll.XLOOKUP(J101,$AF$48:$AF$51,$AE$48:$AE$51)</f>
        <v>1</v>
      </c>
      <c r="Y101" s="1">
        <f>_xll.XLOOKUP(K101,$AF$54:$AF$57,$AE$54:$AE$57)</f>
        <v>1</v>
      </c>
      <c r="Z101" s="1">
        <f>_xll.XLOOKUP(L101,$AF$60:$AF$63,$AE$60:$AE$63)</f>
        <v>0</v>
      </c>
    </row>
    <row r="102" spans="1:26" ht="16" customHeight="1" thickBot="1">
      <c r="A102" s="3">
        <v>45498.486435185187</v>
      </c>
      <c r="B102" s="1"/>
      <c r="C102" s="1" t="s">
        <v>376</v>
      </c>
      <c r="D102" s="1" t="s">
        <v>367</v>
      </c>
      <c r="E102" s="1" t="s">
        <v>354</v>
      </c>
      <c r="F102" s="1" t="s">
        <v>355</v>
      </c>
      <c r="G102" s="1" t="s">
        <v>378</v>
      </c>
      <c r="H102" s="1" t="s">
        <v>379</v>
      </c>
      <c r="I102" s="1" t="s">
        <v>370</v>
      </c>
      <c r="J102" s="1" t="s">
        <v>384</v>
      </c>
      <c r="K102" s="1" t="s">
        <v>359</v>
      </c>
      <c r="L102" s="1" t="s">
        <v>383</v>
      </c>
      <c r="M102" s="5" t="s">
        <v>126</v>
      </c>
      <c r="N102" s="1"/>
      <c r="O102" s="1"/>
      <c r="P102" s="1">
        <f t="shared" si="1"/>
        <v>3</v>
      </c>
      <c r="Q102" s="1">
        <f>_xll.XLOOKUP(C102,$AF$6:$AF$9,$AE$6:$AE$9)</f>
        <v>1</v>
      </c>
      <c r="R102" s="1">
        <f>_xll.XLOOKUP(D102,$AF$12:$AF$15,$AE$12:$AE$15)</f>
        <v>0</v>
      </c>
      <c r="S102" s="1">
        <f>_xll.XLOOKUP(E102,$AF$18:$AF$21,$AE$18:$AE$21)</f>
        <v>0</v>
      </c>
      <c r="T102" s="1">
        <f>_xll.XLOOKUP(F102,$AF$24:$AF$27,$AE$24:$AE$27)</f>
        <v>-1</v>
      </c>
      <c r="U102" s="1">
        <f>_xll.XLOOKUP(G102,$AF$30:$AF$33,$AE$30:$AE$33)</f>
        <v>1</v>
      </c>
      <c r="V102" s="1">
        <f>_xll.XLOOKUP(H102,$AF$36:$AF$39,$AE$36:$AE$39)</f>
        <v>-1</v>
      </c>
      <c r="W102" s="4">
        <f>_xll.XLOOKUP(I102,$AF$42:$AF$45,$AE$42:$AE$45)</f>
        <v>-1</v>
      </c>
      <c r="X102" s="1">
        <f>_xll.XLOOKUP(J102,$AF$48:$AF$51,$AE$48:$AE$51)</f>
        <v>1</v>
      </c>
      <c r="Y102" s="1">
        <f>_xll.XLOOKUP(K102,$AF$54:$AF$57,$AE$54:$AE$57)</f>
        <v>1</v>
      </c>
      <c r="Z102" s="1">
        <f>_xll.XLOOKUP(L102,$AF$60:$AF$63,$AE$60:$AE$63)</f>
        <v>2</v>
      </c>
    </row>
    <row r="103" spans="1:26" ht="16" customHeight="1" thickBot="1">
      <c r="A103" s="3">
        <v>45498.528067129628</v>
      </c>
      <c r="B103" s="1"/>
      <c r="C103" s="1" t="s">
        <v>352</v>
      </c>
      <c r="D103" s="1" t="s">
        <v>367</v>
      </c>
      <c r="E103" s="1" t="s">
        <v>354</v>
      </c>
      <c r="F103" s="1" t="s">
        <v>355</v>
      </c>
      <c r="G103" s="1" t="s">
        <v>378</v>
      </c>
      <c r="H103" s="1" t="s">
        <v>379</v>
      </c>
      <c r="I103" s="1" t="s">
        <v>370</v>
      </c>
      <c r="J103" s="1" t="s">
        <v>384</v>
      </c>
      <c r="K103" s="1" t="s">
        <v>359</v>
      </c>
      <c r="L103" s="1" t="s">
        <v>372</v>
      </c>
      <c r="M103" s="1" t="s">
        <v>130</v>
      </c>
      <c r="N103" s="1"/>
      <c r="O103" s="1"/>
      <c r="P103" s="1">
        <f t="shared" si="1"/>
        <v>0</v>
      </c>
      <c r="Q103" s="1">
        <f>_xll.XLOOKUP(C103,$AF$6:$AF$9,$AE$6:$AE$9)</f>
        <v>-1</v>
      </c>
      <c r="R103" s="1">
        <f>_xll.XLOOKUP(D103,$AF$12:$AF$15,$AE$12:$AE$15)</f>
        <v>0</v>
      </c>
      <c r="S103" s="1">
        <f>_xll.XLOOKUP(E103,$AF$18:$AF$21,$AE$18:$AE$21)</f>
        <v>0</v>
      </c>
      <c r="T103" s="1">
        <f>_xll.XLOOKUP(F103,$AF$24:$AF$27,$AE$24:$AE$27)</f>
        <v>-1</v>
      </c>
      <c r="U103" s="1">
        <f>_xll.XLOOKUP(G103,$AF$30:$AF$33,$AE$30:$AE$33)</f>
        <v>1</v>
      </c>
      <c r="V103" s="1">
        <f>_xll.XLOOKUP(H103,$AF$36:$AF$39,$AE$36:$AE$39)</f>
        <v>-1</v>
      </c>
      <c r="W103" s="4">
        <f>_xll.XLOOKUP(I103,$AF$42:$AF$45,$AE$42:$AE$45)</f>
        <v>-1</v>
      </c>
      <c r="X103" s="1">
        <f>_xll.XLOOKUP(J103,$AF$48:$AF$51,$AE$48:$AE$51)</f>
        <v>1</v>
      </c>
      <c r="Y103" s="1">
        <f>_xll.XLOOKUP(K103,$AF$54:$AF$57,$AE$54:$AE$57)</f>
        <v>1</v>
      </c>
      <c r="Z103" s="1">
        <f>_xll.XLOOKUP(L103,$AF$60:$AF$63,$AE$60:$AE$63)</f>
        <v>1</v>
      </c>
    </row>
    <row r="104" spans="1:26" ht="16" customHeight="1" thickBot="1">
      <c r="A104" s="3">
        <v>45498.529224537036</v>
      </c>
      <c r="B104" s="1"/>
      <c r="C104" s="1" t="s">
        <v>366</v>
      </c>
      <c r="D104" s="1" t="s">
        <v>361</v>
      </c>
      <c r="E104" s="1" t="s">
        <v>362</v>
      </c>
      <c r="F104" s="1" t="s">
        <v>368</v>
      </c>
      <c r="G104" s="1" t="s">
        <v>364</v>
      </c>
      <c r="H104" s="1" t="s">
        <v>379</v>
      </c>
      <c r="I104" s="1" t="s">
        <v>365</v>
      </c>
      <c r="J104" s="1" t="s">
        <v>384</v>
      </c>
      <c r="K104" s="1" t="s">
        <v>380</v>
      </c>
      <c r="L104" s="1" t="s">
        <v>372</v>
      </c>
      <c r="M104" s="1" t="s">
        <v>128</v>
      </c>
      <c r="N104" s="1"/>
      <c r="O104" s="1"/>
      <c r="P104" s="1">
        <f t="shared" si="1"/>
        <v>4</v>
      </c>
      <c r="Q104" s="1">
        <f>_xll.XLOOKUP(C104,$AF$6:$AF$9,$AE$6:$AE$9)</f>
        <v>2</v>
      </c>
      <c r="R104" s="1">
        <f>_xll.XLOOKUP(D104,$AF$12:$AF$15,$AE$12:$AE$15)</f>
        <v>-1</v>
      </c>
      <c r="S104" s="1">
        <f>_xll.XLOOKUP(E104,$AF$18:$AF$21,$AE$18:$AE$21)</f>
        <v>2</v>
      </c>
      <c r="T104" s="1">
        <f>_xll.XLOOKUP(F104,$AF$24:$AF$27,$AE$24:$AE$27)</f>
        <v>0</v>
      </c>
      <c r="U104" s="1">
        <f>_xll.XLOOKUP(G104,$AF$30:$AF$33,$AE$30:$AE$33)</f>
        <v>0</v>
      </c>
      <c r="V104" s="1">
        <f>_xll.XLOOKUP(H104,$AF$36:$AF$39,$AE$36:$AE$39)</f>
        <v>-1</v>
      </c>
      <c r="W104" s="4">
        <f>_xll.XLOOKUP(I104,$AF$42:$AF$45,$AE$42:$AE$45)</f>
        <v>0</v>
      </c>
      <c r="X104" s="1">
        <f>_xll.XLOOKUP(J104,$AF$48:$AF$51,$AE$48:$AE$51)</f>
        <v>1</v>
      </c>
      <c r="Y104" s="1">
        <f>_xll.XLOOKUP(K104,$AF$54:$AF$57,$AE$54:$AE$57)</f>
        <v>0</v>
      </c>
      <c r="Z104" s="1">
        <f>_xll.XLOOKUP(L104,$AF$60:$AF$63,$AE$60:$AE$63)</f>
        <v>1</v>
      </c>
    </row>
    <row r="105" spans="1:26" ht="16" customHeight="1" thickBot="1">
      <c r="A105" s="3">
        <v>45498.534305555557</v>
      </c>
      <c r="B105" s="1"/>
      <c r="C105" s="1" t="s">
        <v>352</v>
      </c>
      <c r="D105" s="1" t="s">
        <v>367</v>
      </c>
      <c r="E105" s="1" t="s">
        <v>362</v>
      </c>
      <c r="F105" s="1" t="s">
        <v>363</v>
      </c>
      <c r="G105" s="1" t="s">
        <v>378</v>
      </c>
      <c r="H105" s="1" t="s">
        <v>379</v>
      </c>
      <c r="I105" s="1" t="s">
        <v>358</v>
      </c>
      <c r="J105" s="1" t="s">
        <v>384</v>
      </c>
      <c r="K105" s="1" t="s">
        <v>371</v>
      </c>
      <c r="L105" s="1" t="s">
        <v>383</v>
      </c>
      <c r="M105" s="1" t="s">
        <v>131</v>
      </c>
      <c r="N105" s="1"/>
      <c r="O105" s="1"/>
      <c r="P105" s="1">
        <f t="shared" si="1"/>
        <v>5</v>
      </c>
      <c r="Q105" s="1">
        <f>_xll.XLOOKUP(C105,$AF$6:$AF$9,$AE$6:$AE$9)</f>
        <v>-1</v>
      </c>
      <c r="R105" s="1">
        <f>_xll.XLOOKUP(D105,$AF$12:$AF$15,$AE$12:$AE$15)</f>
        <v>0</v>
      </c>
      <c r="S105" s="1">
        <f>_xll.XLOOKUP(E105,$AF$18:$AF$21,$AE$18:$AE$21)</f>
        <v>2</v>
      </c>
      <c r="T105" s="1">
        <f>_xll.XLOOKUP(F105,$AF$24:$AF$27,$AE$24:$AE$27)</f>
        <v>1</v>
      </c>
      <c r="U105" s="1">
        <f>_xll.XLOOKUP(G105,$AF$30:$AF$33,$AE$30:$AE$33)</f>
        <v>1</v>
      </c>
      <c r="V105" s="1">
        <f>_xll.XLOOKUP(H105,$AF$36:$AF$39,$AE$36:$AE$39)</f>
        <v>-1</v>
      </c>
      <c r="W105" s="4">
        <f>_xll.XLOOKUP(I105,$AF$42:$AF$45,$AE$42:$AE$45)</f>
        <v>1</v>
      </c>
      <c r="X105" s="1">
        <f>_xll.XLOOKUP(J105,$AF$48:$AF$51,$AE$48:$AE$51)</f>
        <v>1</v>
      </c>
      <c r="Y105" s="1">
        <f>_xll.XLOOKUP(K105,$AF$54:$AF$57,$AE$54:$AE$57)</f>
        <v>-1</v>
      </c>
      <c r="Z105" s="1">
        <f>_xll.XLOOKUP(L105,$AF$60:$AF$63,$AE$60:$AE$63)</f>
        <v>2</v>
      </c>
    </row>
    <row r="106" spans="1:26" ht="16" customHeight="1" thickBot="1">
      <c r="A106" s="3">
        <v>45498.547094907408</v>
      </c>
      <c r="B106" s="1"/>
      <c r="C106" s="1" t="s">
        <v>352</v>
      </c>
      <c r="D106" s="1" t="s">
        <v>353</v>
      </c>
      <c r="E106" s="1" t="s">
        <v>362</v>
      </c>
      <c r="F106" s="1" t="s">
        <v>355</v>
      </c>
      <c r="G106" s="1" t="s">
        <v>356</v>
      </c>
      <c r="H106" s="1" t="s">
        <v>379</v>
      </c>
      <c r="I106" s="1" t="s">
        <v>358</v>
      </c>
      <c r="J106" s="1" t="s">
        <v>392</v>
      </c>
      <c r="K106" s="1" t="s">
        <v>371</v>
      </c>
      <c r="L106" s="1" t="s">
        <v>383</v>
      </c>
      <c r="M106" s="1" t="s">
        <v>129</v>
      </c>
      <c r="N106" s="1"/>
      <c r="O106" s="1"/>
      <c r="P106" s="1">
        <f t="shared" si="1"/>
        <v>2</v>
      </c>
      <c r="Q106" s="1">
        <f>_xll.XLOOKUP(C106,$AF$6:$AF$9,$AE$6:$AE$9)</f>
        <v>-1</v>
      </c>
      <c r="R106" s="1">
        <f>_xll.XLOOKUP(D106,$AF$12:$AF$15,$AE$12:$AE$15)</f>
        <v>2</v>
      </c>
      <c r="S106" s="1">
        <f>_xll.XLOOKUP(E106,$AF$18:$AF$21,$AE$18:$AE$21)</f>
        <v>2</v>
      </c>
      <c r="T106" s="1">
        <f>_xll.XLOOKUP(F106,$AF$24:$AF$27,$AE$24:$AE$27)</f>
        <v>-1</v>
      </c>
      <c r="U106" s="1">
        <f>_xll.XLOOKUP(G106,$AF$30:$AF$33,$AE$30:$AE$33)</f>
        <v>-1</v>
      </c>
      <c r="V106" s="1">
        <f>_xll.XLOOKUP(H106,$AF$36:$AF$39,$AE$36:$AE$39)</f>
        <v>-1</v>
      </c>
      <c r="W106" s="4">
        <f>_xll.XLOOKUP(I106,$AF$42:$AF$45,$AE$42:$AE$45)</f>
        <v>1</v>
      </c>
      <c r="X106" s="1">
        <f>_xll.XLOOKUP(J106,$AF$48:$AF$51,$AE$48:$AE$51)</f>
        <v>0</v>
      </c>
      <c r="Y106" s="1">
        <f>_xll.XLOOKUP(K106,$AF$54:$AF$57,$AE$54:$AE$57)</f>
        <v>-1</v>
      </c>
      <c r="Z106" s="1">
        <f>_xll.XLOOKUP(L106,$AF$60:$AF$63,$AE$60:$AE$63)</f>
        <v>2</v>
      </c>
    </row>
    <row r="107" spans="1:26" ht="16" customHeight="1" thickBot="1">
      <c r="A107" s="3">
        <v>45498.548472222225</v>
      </c>
      <c r="B107" s="1"/>
      <c r="C107" s="1" t="s">
        <v>352</v>
      </c>
      <c r="D107" s="1" t="s">
        <v>367</v>
      </c>
      <c r="E107" s="1" t="s">
        <v>362</v>
      </c>
      <c r="F107" s="1" t="s">
        <v>355</v>
      </c>
      <c r="G107" s="1" t="s">
        <v>378</v>
      </c>
      <c r="H107" s="1" t="s">
        <v>357</v>
      </c>
      <c r="I107" s="1" t="s">
        <v>358</v>
      </c>
      <c r="J107" s="1" t="s">
        <v>384</v>
      </c>
      <c r="K107" s="1" t="s">
        <v>359</v>
      </c>
      <c r="L107" s="1" t="s">
        <v>383</v>
      </c>
      <c r="M107" s="1" t="s">
        <v>127</v>
      </c>
      <c r="N107" s="1"/>
      <c r="O107" s="1"/>
      <c r="P107" s="1">
        <f t="shared" si="1"/>
        <v>6</v>
      </c>
      <c r="Q107" s="1">
        <f>_xll.XLOOKUP(C107,$AF$6:$AF$9,$AE$6:$AE$9)</f>
        <v>-1</v>
      </c>
      <c r="R107" s="1">
        <f>_xll.XLOOKUP(D107,$AF$12:$AF$15,$AE$12:$AE$15)</f>
        <v>0</v>
      </c>
      <c r="S107" s="1">
        <f>_xll.XLOOKUP(E107,$AF$18:$AF$21,$AE$18:$AE$21)</f>
        <v>2</v>
      </c>
      <c r="T107" s="1">
        <f>_xll.XLOOKUP(F107,$AF$24:$AF$27,$AE$24:$AE$27)</f>
        <v>-1</v>
      </c>
      <c r="U107" s="1">
        <f>_xll.XLOOKUP(G107,$AF$30:$AF$33,$AE$30:$AE$33)</f>
        <v>1</v>
      </c>
      <c r="V107" s="1">
        <f>_xll.XLOOKUP(H107,$AF$36:$AF$39,$AE$36:$AE$39)</f>
        <v>0</v>
      </c>
      <c r="W107" s="4">
        <f>_xll.XLOOKUP(I107,$AF$42:$AF$45,$AE$42:$AE$45)</f>
        <v>1</v>
      </c>
      <c r="X107" s="1">
        <f>_xll.XLOOKUP(J107,$AF$48:$AF$51,$AE$48:$AE$51)</f>
        <v>1</v>
      </c>
      <c r="Y107" s="1">
        <f>_xll.XLOOKUP(K107,$AF$54:$AF$57,$AE$54:$AE$57)</f>
        <v>1</v>
      </c>
      <c r="Z107" s="1">
        <f>_xll.XLOOKUP(L107,$AF$60:$AF$63,$AE$60:$AE$63)</f>
        <v>2</v>
      </c>
    </row>
    <row r="108" spans="1:26" ht="16" customHeight="1" thickBot="1">
      <c r="A108" s="3">
        <v>45498.626296296294</v>
      </c>
      <c r="B108" s="1"/>
      <c r="C108" s="1" t="s">
        <v>352</v>
      </c>
      <c r="D108" s="1" t="s">
        <v>367</v>
      </c>
      <c r="E108" s="1" t="s">
        <v>362</v>
      </c>
      <c r="F108" s="1" t="s">
        <v>368</v>
      </c>
      <c r="G108" s="1" t="s">
        <v>369</v>
      </c>
      <c r="H108" s="1" t="s">
        <v>379</v>
      </c>
      <c r="I108" s="1" t="s">
        <v>358</v>
      </c>
      <c r="J108" s="1" t="s">
        <v>384</v>
      </c>
      <c r="K108" s="1" t="s">
        <v>359</v>
      </c>
      <c r="L108" s="1" t="s">
        <v>383</v>
      </c>
      <c r="M108" s="1" t="s">
        <v>132</v>
      </c>
      <c r="N108" s="1"/>
      <c r="O108" s="1"/>
      <c r="P108" s="1">
        <f t="shared" si="1"/>
        <v>7</v>
      </c>
      <c r="Q108" s="1">
        <f>_xll.XLOOKUP(C108,$AF$6:$AF$9,$AE$6:$AE$9)</f>
        <v>-1</v>
      </c>
      <c r="R108" s="1">
        <f>_xll.XLOOKUP(D108,$AF$12:$AF$15,$AE$12:$AE$15)</f>
        <v>0</v>
      </c>
      <c r="S108" s="1">
        <f>_xll.XLOOKUP(E108,$AF$18:$AF$21,$AE$18:$AE$21)</f>
        <v>2</v>
      </c>
      <c r="T108" s="1">
        <f>_xll.XLOOKUP(F108,$AF$24:$AF$27,$AE$24:$AE$27)</f>
        <v>0</v>
      </c>
      <c r="U108" s="1">
        <f>_xll.XLOOKUP(G108,$AF$30:$AF$33,$AE$30:$AE$33)</f>
        <v>2</v>
      </c>
      <c r="V108" s="1">
        <f>_xll.XLOOKUP(H108,$AF$36:$AF$39,$AE$36:$AE$39)</f>
        <v>-1</v>
      </c>
      <c r="W108" s="4">
        <f>_xll.XLOOKUP(I108,$AF$42:$AF$45,$AE$42:$AE$45)</f>
        <v>1</v>
      </c>
      <c r="X108" s="1">
        <f>_xll.XLOOKUP(J108,$AF$48:$AF$51,$AE$48:$AE$51)</f>
        <v>1</v>
      </c>
      <c r="Y108" s="1">
        <f>_xll.XLOOKUP(K108,$AF$54:$AF$57,$AE$54:$AE$57)</f>
        <v>1</v>
      </c>
      <c r="Z108" s="1">
        <f>_xll.XLOOKUP(L108,$AF$60:$AF$63,$AE$60:$AE$63)</f>
        <v>2</v>
      </c>
    </row>
    <row r="109" spans="1:26" ht="16" customHeight="1" thickBot="1">
      <c r="A109" s="3">
        <v>45499.389016203706</v>
      </c>
      <c r="B109" s="1"/>
      <c r="C109" s="1" t="s">
        <v>376</v>
      </c>
      <c r="D109" s="1" t="s">
        <v>367</v>
      </c>
      <c r="E109" s="1" t="s">
        <v>354</v>
      </c>
      <c r="F109" s="1" t="s">
        <v>355</v>
      </c>
      <c r="G109" s="1" t="s">
        <v>378</v>
      </c>
      <c r="H109" s="1" t="s">
        <v>379</v>
      </c>
      <c r="I109" s="1" t="s">
        <v>370</v>
      </c>
      <c r="J109" s="1" t="s">
        <v>385</v>
      </c>
      <c r="K109" s="1" t="s">
        <v>380</v>
      </c>
      <c r="L109" s="1" t="s">
        <v>372</v>
      </c>
      <c r="M109" s="1" t="s">
        <v>136</v>
      </c>
      <c r="N109" s="1"/>
      <c r="O109" s="1"/>
      <c r="P109" s="1">
        <f t="shared" si="1"/>
        <v>-1</v>
      </c>
      <c r="Q109" s="1">
        <f>_xll.XLOOKUP(C109,$AF$6:$AF$9,$AE$6:$AE$9)</f>
        <v>1</v>
      </c>
      <c r="R109" s="1">
        <f>_xll.XLOOKUP(D109,$AF$12:$AF$15,$AE$12:$AE$15)</f>
        <v>0</v>
      </c>
      <c r="S109" s="1">
        <f>_xll.XLOOKUP(E109,$AF$18:$AF$21,$AE$18:$AE$21)</f>
        <v>0</v>
      </c>
      <c r="T109" s="1">
        <f>_xll.XLOOKUP(F109,$AF$24:$AF$27,$AE$24:$AE$27)</f>
        <v>-1</v>
      </c>
      <c r="U109" s="1">
        <f>_xll.XLOOKUP(G109,$AF$30:$AF$33,$AE$30:$AE$33)</f>
        <v>1</v>
      </c>
      <c r="V109" s="1">
        <f>_xll.XLOOKUP(H109,$AF$36:$AF$39,$AE$36:$AE$39)</f>
        <v>-1</v>
      </c>
      <c r="W109" s="4">
        <f>_xll.XLOOKUP(I109,$AF$42:$AF$45,$AE$42:$AE$45)</f>
        <v>-1</v>
      </c>
      <c r="X109" s="1">
        <f>_xll.XLOOKUP(J109,$AF$48:$AF$51,$AE$48:$AE$51)</f>
        <v>-1</v>
      </c>
      <c r="Y109" s="1">
        <f>_xll.XLOOKUP(K109,$AF$54:$AF$57,$AE$54:$AE$57)</f>
        <v>0</v>
      </c>
      <c r="Z109" s="1">
        <f>_xll.XLOOKUP(L109,$AF$60:$AF$63,$AE$60:$AE$63)</f>
        <v>1</v>
      </c>
    </row>
    <row r="110" spans="1:26" ht="16" customHeight="1" thickBot="1">
      <c r="A110" s="3">
        <v>45499.415324074071</v>
      </c>
      <c r="B110" s="1"/>
      <c r="C110" s="1" t="s">
        <v>352</v>
      </c>
      <c r="D110" s="1" t="s">
        <v>361</v>
      </c>
      <c r="E110" s="1" t="s">
        <v>381</v>
      </c>
      <c r="F110" s="1" t="s">
        <v>355</v>
      </c>
      <c r="G110" s="1" t="s">
        <v>378</v>
      </c>
      <c r="H110" s="1" t="s">
        <v>379</v>
      </c>
      <c r="I110" s="1" t="s">
        <v>365</v>
      </c>
      <c r="J110" s="1" t="s">
        <v>385</v>
      </c>
      <c r="K110" s="1" t="s">
        <v>359</v>
      </c>
      <c r="L110" s="1" t="s">
        <v>360</v>
      </c>
      <c r="M110" s="1" t="s">
        <v>137</v>
      </c>
      <c r="N110" s="1"/>
      <c r="O110" s="1"/>
      <c r="P110" s="1">
        <f t="shared" si="1"/>
        <v>-4</v>
      </c>
      <c r="Q110" s="1">
        <f>_xll.XLOOKUP(C110,$AF$6:$AF$9,$AE$6:$AE$9)</f>
        <v>-1</v>
      </c>
      <c r="R110" s="1">
        <f>_xll.XLOOKUP(D110,$AF$12:$AF$15,$AE$12:$AE$15)</f>
        <v>-1</v>
      </c>
      <c r="S110" s="1">
        <f>_xll.XLOOKUP(E110,$AF$18:$AF$21,$AE$18:$AE$21)</f>
        <v>-1</v>
      </c>
      <c r="T110" s="1">
        <f>_xll.XLOOKUP(F110,$AF$24:$AF$27,$AE$24:$AE$27)</f>
        <v>-1</v>
      </c>
      <c r="U110" s="1">
        <f>_xll.XLOOKUP(G110,$AF$30:$AF$33,$AE$30:$AE$33)</f>
        <v>1</v>
      </c>
      <c r="V110" s="1">
        <f>_xll.XLOOKUP(H110,$AF$36:$AF$39,$AE$36:$AE$39)</f>
        <v>-1</v>
      </c>
      <c r="W110" s="4">
        <f>_xll.XLOOKUP(I110,$AF$42:$AF$45,$AE$42:$AE$45)</f>
        <v>0</v>
      </c>
      <c r="X110" s="1">
        <f>_xll.XLOOKUP(J110,$AF$48:$AF$51,$AE$48:$AE$51)</f>
        <v>-1</v>
      </c>
      <c r="Y110" s="1">
        <f>_xll.XLOOKUP(K110,$AF$54:$AF$57,$AE$54:$AE$57)</f>
        <v>1</v>
      </c>
      <c r="Z110" s="1">
        <f>_xll.XLOOKUP(L110,$AF$60:$AF$63,$AE$60:$AE$63)</f>
        <v>0</v>
      </c>
    </row>
    <row r="111" spans="1:26" ht="16" customHeight="1" thickBot="1">
      <c r="A111" s="3">
        <v>45499.43109953704</v>
      </c>
      <c r="B111" s="1"/>
      <c r="C111" s="1" t="s">
        <v>352</v>
      </c>
      <c r="D111" s="1" t="s">
        <v>361</v>
      </c>
      <c r="E111" s="1" t="s">
        <v>354</v>
      </c>
      <c r="F111" s="1" t="s">
        <v>368</v>
      </c>
      <c r="G111" s="1" t="s">
        <v>356</v>
      </c>
      <c r="H111" s="1" t="s">
        <v>379</v>
      </c>
      <c r="I111" s="1" t="s">
        <v>358</v>
      </c>
      <c r="J111" s="1" t="s">
        <v>384</v>
      </c>
      <c r="K111" s="1" t="s">
        <v>359</v>
      </c>
      <c r="L111" s="1" t="s">
        <v>372</v>
      </c>
      <c r="M111" s="1" t="s">
        <v>138</v>
      </c>
      <c r="N111" s="1"/>
      <c r="O111" s="1"/>
      <c r="P111" s="1">
        <f t="shared" si="1"/>
        <v>0</v>
      </c>
      <c r="Q111" s="1">
        <f>_xll.XLOOKUP(C111,$AF$6:$AF$9,$AE$6:$AE$9)</f>
        <v>-1</v>
      </c>
      <c r="R111" s="1">
        <f>_xll.XLOOKUP(D111,$AF$12:$AF$15,$AE$12:$AE$15)</f>
        <v>-1</v>
      </c>
      <c r="S111" s="1">
        <f>_xll.XLOOKUP(E111,$AF$18:$AF$21,$AE$18:$AE$21)</f>
        <v>0</v>
      </c>
      <c r="T111" s="1">
        <f>_xll.XLOOKUP(F111,$AF$24:$AF$27,$AE$24:$AE$27)</f>
        <v>0</v>
      </c>
      <c r="U111" s="1">
        <f>_xll.XLOOKUP(G111,$AF$30:$AF$33,$AE$30:$AE$33)</f>
        <v>-1</v>
      </c>
      <c r="V111" s="1">
        <f>_xll.XLOOKUP(H111,$AF$36:$AF$39,$AE$36:$AE$39)</f>
        <v>-1</v>
      </c>
      <c r="W111" s="4">
        <f>_xll.XLOOKUP(I111,$AF$42:$AF$45,$AE$42:$AE$45)</f>
        <v>1</v>
      </c>
      <c r="X111" s="1">
        <f>_xll.XLOOKUP(J111,$AF$48:$AF$51,$AE$48:$AE$51)</f>
        <v>1</v>
      </c>
      <c r="Y111" s="1">
        <f>_xll.XLOOKUP(K111,$AF$54:$AF$57,$AE$54:$AE$57)</f>
        <v>1</v>
      </c>
      <c r="Z111" s="1">
        <f>_xll.XLOOKUP(L111,$AF$60:$AF$63,$AE$60:$AE$63)</f>
        <v>1</v>
      </c>
    </row>
    <row r="112" spans="1:26" ht="16" customHeight="1" thickBot="1">
      <c r="A112" s="3">
        <v>45499.490798611114</v>
      </c>
      <c r="B112" s="1"/>
      <c r="C112" s="1" t="s">
        <v>352</v>
      </c>
      <c r="D112" s="1" t="s">
        <v>361</v>
      </c>
      <c r="E112" s="1" t="s">
        <v>354</v>
      </c>
      <c r="F112" s="1" t="s">
        <v>355</v>
      </c>
      <c r="G112" s="1" t="s">
        <v>378</v>
      </c>
      <c r="H112" s="1" t="s">
        <v>379</v>
      </c>
      <c r="I112" s="1" t="s">
        <v>374</v>
      </c>
      <c r="J112" s="1" t="s">
        <v>386</v>
      </c>
      <c r="K112" s="1" t="s">
        <v>371</v>
      </c>
      <c r="L112" s="1" t="s">
        <v>360</v>
      </c>
      <c r="M112" s="1" t="s">
        <v>139</v>
      </c>
      <c r="N112" s="1"/>
      <c r="O112" s="1"/>
      <c r="P112" s="1">
        <f t="shared" si="1"/>
        <v>0</v>
      </c>
      <c r="Q112" s="1">
        <f>_xll.XLOOKUP(C112,$AF$6:$AF$9,$AE$6:$AE$9)</f>
        <v>-1</v>
      </c>
      <c r="R112" s="1">
        <f>_xll.XLOOKUP(D112,$AF$12:$AF$15,$AE$12:$AE$15)</f>
        <v>-1</v>
      </c>
      <c r="S112" s="1">
        <f>_xll.XLOOKUP(E112,$AF$18:$AF$21,$AE$18:$AE$21)</f>
        <v>0</v>
      </c>
      <c r="T112" s="1">
        <f>_xll.XLOOKUP(F112,$AF$24:$AF$27,$AE$24:$AE$27)</f>
        <v>-1</v>
      </c>
      <c r="U112" s="1">
        <f>_xll.XLOOKUP(G112,$AF$30:$AF$33,$AE$30:$AE$33)</f>
        <v>1</v>
      </c>
      <c r="V112" s="1">
        <f>_xll.XLOOKUP(H112,$AF$36:$AF$39,$AE$36:$AE$39)</f>
        <v>-1</v>
      </c>
      <c r="W112" s="4">
        <f>_xll.XLOOKUP(I112,$AF$42:$AF$45,$AE$42:$AE$45)</f>
        <v>2</v>
      </c>
      <c r="X112" s="1">
        <f>_xll.XLOOKUP(J112,$AF$48:$AF$51,$AE$48:$AE$51)</f>
        <v>2</v>
      </c>
      <c r="Y112" s="1">
        <f>_xll.XLOOKUP(K112,$AF$54:$AF$57,$AE$54:$AE$57)</f>
        <v>-1</v>
      </c>
      <c r="Z112" s="1">
        <f>_xll.XLOOKUP(L112,$AF$60:$AF$63,$AE$60:$AE$63)</f>
        <v>0</v>
      </c>
    </row>
    <row r="113" spans="1:26" ht="16" customHeight="1" thickBot="1">
      <c r="A113" s="3">
        <v>45499.492256944446</v>
      </c>
      <c r="B113" s="1"/>
      <c r="C113" s="1" t="s">
        <v>376</v>
      </c>
      <c r="D113" s="1" t="s">
        <v>367</v>
      </c>
      <c r="E113" s="1" t="s">
        <v>354</v>
      </c>
      <c r="F113" s="1" t="s">
        <v>355</v>
      </c>
      <c r="G113" s="1" t="s">
        <v>378</v>
      </c>
      <c r="H113" s="1" t="s">
        <v>379</v>
      </c>
      <c r="I113" s="1" t="s">
        <v>370</v>
      </c>
      <c r="J113" s="1" t="s">
        <v>384</v>
      </c>
      <c r="K113" s="1" t="s">
        <v>359</v>
      </c>
      <c r="L113" s="1" t="s">
        <v>372</v>
      </c>
      <c r="M113" s="1" t="s">
        <v>140</v>
      </c>
      <c r="N113" s="1"/>
      <c r="O113" s="1"/>
      <c r="P113" s="1">
        <f t="shared" si="1"/>
        <v>2</v>
      </c>
      <c r="Q113" s="1">
        <f>_xll.XLOOKUP(C113,$AF$6:$AF$9,$AE$6:$AE$9)</f>
        <v>1</v>
      </c>
      <c r="R113" s="1">
        <f>_xll.XLOOKUP(D113,$AF$12:$AF$15,$AE$12:$AE$15)</f>
        <v>0</v>
      </c>
      <c r="S113" s="1">
        <f>_xll.XLOOKUP(E113,$AF$18:$AF$21,$AE$18:$AE$21)</f>
        <v>0</v>
      </c>
      <c r="T113" s="1">
        <f>_xll.XLOOKUP(F113,$AF$24:$AF$27,$AE$24:$AE$27)</f>
        <v>-1</v>
      </c>
      <c r="U113" s="1">
        <f>_xll.XLOOKUP(G113,$AF$30:$AF$33,$AE$30:$AE$33)</f>
        <v>1</v>
      </c>
      <c r="V113" s="1">
        <f>_xll.XLOOKUP(H113,$AF$36:$AF$39,$AE$36:$AE$39)</f>
        <v>-1</v>
      </c>
      <c r="W113" s="4">
        <f>_xll.XLOOKUP(I113,$AF$42:$AF$45,$AE$42:$AE$45)</f>
        <v>-1</v>
      </c>
      <c r="X113" s="1">
        <f>_xll.XLOOKUP(J113,$AF$48:$AF$51,$AE$48:$AE$51)</f>
        <v>1</v>
      </c>
      <c r="Y113" s="1">
        <f>_xll.XLOOKUP(K113,$AF$54:$AF$57,$AE$54:$AE$57)</f>
        <v>1</v>
      </c>
      <c r="Z113" s="1">
        <f>_xll.XLOOKUP(L113,$AF$60:$AF$63,$AE$60:$AE$63)</f>
        <v>1</v>
      </c>
    </row>
    <row r="114" spans="1:26" ht="16" customHeight="1" thickBot="1">
      <c r="A114" s="3">
        <v>45499.524548611109</v>
      </c>
      <c r="B114" s="1"/>
      <c r="C114" s="1" t="s">
        <v>366</v>
      </c>
      <c r="D114" s="1" t="s">
        <v>367</v>
      </c>
      <c r="E114" s="1" t="s">
        <v>354</v>
      </c>
      <c r="F114" s="1" t="s">
        <v>363</v>
      </c>
      <c r="G114" s="1" t="s">
        <v>369</v>
      </c>
      <c r="H114" s="1" t="s">
        <v>379</v>
      </c>
      <c r="I114" s="1" t="s">
        <v>374</v>
      </c>
      <c r="J114" s="1" t="s">
        <v>384</v>
      </c>
      <c r="K114" s="1" t="s">
        <v>371</v>
      </c>
      <c r="L114" s="1" t="s">
        <v>372</v>
      </c>
      <c r="M114" s="1" t="s">
        <v>141</v>
      </c>
      <c r="N114" s="1"/>
      <c r="O114" s="1"/>
      <c r="P114" s="1">
        <f t="shared" si="1"/>
        <v>7</v>
      </c>
      <c r="Q114" s="1">
        <f>_xll.XLOOKUP(C114,$AF$6:$AF$9,$AE$6:$AE$9)</f>
        <v>2</v>
      </c>
      <c r="R114" s="1">
        <f>_xll.XLOOKUP(D114,$AF$12:$AF$15,$AE$12:$AE$15)</f>
        <v>0</v>
      </c>
      <c r="S114" s="1">
        <f>_xll.XLOOKUP(E114,$AF$18:$AF$21,$AE$18:$AE$21)</f>
        <v>0</v>
      </c>
      <c r="T114" s="1">
        <f>_xll.XLOOKUP(F114,$AF$24:$AF$27,$AE$24:$AE$27)</f>
        <v>1</v>
      </c>
      <c r="U114" s="1">
        <f>_xll.XLOOKUP(G114,$AF$30:$AF$33,$AE$30:$AE$33)</f>
        <v>2</v>
      </c>
      <c r="V114" s="1">
        <f>_xll.XLOOKUP(H114,$AF$36:$AF$39,$AE$36:$AE$39)</f>
        <v>-1</v>
      </c>
      <c r="W114" s="4">
        <f>_xll.XLOOKUP(I114,$AF$42:$AF$45,$AE$42:$AE$45)</f>
        <v>2</v>
      </c>
      <c r="X114" s="1">
        <f>_xll.XLOOKUP(J114,$AF$48:$AF$51,$AE$48:$AE$51)</f>
        <v>1</v>
      </c>
      <c r="Y114" s="1">
        <f>_xll.XLOOKUP(K114,$AF$54:$AF$57,$AE$54:$AE$57)</f>
        <v>-1</v>
      </c>
      <c r="Z114" s="1">
        <f>_xll.XLOOKUP(L114,$AF$60:$AF$63,$AE$60:$AE$63)</f>
        <v>1</v>
      </c>
    </row>
    <row r="115" spans="1:26" ht="16" customHeight="1" thickBot="1">
      <c r="A115" s="3">
        <v>45499.590358796297</v>
      </c>
      <c r="B115" s="1"/>
      <c r="C115" s="1" t="s">
        <v>366</v>
      </c>
      <c r="D115" s="1" t="s">
        <v>361</v>
      </c>
      <c r="E115" s="1" t="s">
        <v>354</v>
      </c>
      <c r="F115" s="1" t="s">
        <v>363</v>
      </c>
      <c r="G115" s="1" t="s">
        <v>378</v>
      </c>
      <c r="H115" s="1" t="s">
        <v>379</v>
      </c>
      <c r="I115" s="1" t="s">
        <v>374</v>
      </c>
      <c r="J115" s="1" t="s">
        <v>386</v>
      </c>
      <c r="K115" s="1" t="s">
        <v>380</v>
      </c>
      <c r="L115" s="1" t="s">
        <v>383</v>
      </c>
      <c r="M115" s="1" t="s">
        <v>142</v>
      </c>
      <c r="N115" s="1"/>
      <c r="O115" s="1"/>
      <c r="P115" s="1">
        <f t="shared" si="1"/>
        <v>8</v>
      </c>
      <c r="Q115" s="1">
        <f>_xll.XLOOKUP(C115,$AF$6:$AF$9,$AE$6:$AE$9)</f>
        <v>2</v>
      </c>
      <c r="R115" s="1">
        <f>_xll.XLOOKUP(D115,$AF$12:$AF$15,$AE$12:$AE$15)</f>
        <v>-1</v>
      </c>
      <c r="S115" s="1">
        <f>_xll.XLOOKUP(E115,$AF$18:$AF$21,$AE$18:$AE$21)</f>
        <v>0</v>
      </c>
      <c r="T115" s="1">
        <f>_xll.XLOOKUP(F115,$AF$24:$AF$27,$AE$24:$AE$27)</f>
        <v>1</v>
      </c>
      <c r="U115" s="1">
        <f>_xll.XLOOKUP(G115,$AF$30:$AF$33,$AE$30:$AE$33)</f>
        <v>1</v>
      </c>
      <c r="V115" s="1">
        <f>_xll.XLOOKUP(H115,$AF$36:$AF$39,$AE$36:$AE$39)</f>
        <v>-1</v>
      </c>
      <c r="W115" s="4">
        <f>_xll.XLOOKUP(I115,$AF$42:$AF$45,$AE$42:$AE$45)</f>
        <v>2</v>
      </c>
      <c r="X115" s="1">
        <f>_xll.XLOOKUP(J115,$AF$48:$AF$51,$AE$48:$AE$51)</f>
        <v>2</v>
      </c>
      <c r="Y115" s="1">
        <f>_xll.XLOOKUP(K115,$AF$54:$AF$57,$AE$54:$AE$57)</f>
        <v>0</v>
      </c>
      <c r="Z115" s="1">
        <f>_xll.XLOOKUP(L115,$AF$60:$AF$63,$AE$60:$AE$63)</f>
        <v>2</v>
      </c>
    </row>
    <row r="116" spans="1:26" ht="16" customHeight="1" thickBot="1">
      <c r="A116" s="3">
        <v>45500.383993055555</v>
      </c>
      <c r="B116" s="1"/>
      <c r="C116" s="1" t="s">
        <v>352</v>
      </c>
      <c r="D116" s="1" t="s">
        <v>361</v>
      </c>
      <c r="E116" s="1" t="s">
        <v>354</v>
      </c>
      <c r="F116" s="1" t="s">
        <v>355</v>
      </c>
      <c r="G116" s="1" t="s">
        <v>378</v>
      </c>
      <c r="H116" s="1" t="s">
        <v>379</v>
      </c>
      <c r="I116" s="1" t="s">
        <v>374</v>
      </c>
      <c r="J116" s="1" t="s">
        <v>384</v>
      </c>
      <c r="K116" s="1" t="s">
        <v>380</v>
      </c>
      <c r="L116" s="1" t="s">
        <v>375</v>
      </c>
      <c r="M116" s="1" t="s">
        <v>146</v>
      </c>
      <c r="N116" s="1"/>
      <c r="O116" s="1"/>
      <c r="P116" s="1">
        <f t="shared" si="1"/>
        <v>-1</v>
      </c>
      <c r="Q116" s="1">
        <f>_xll.XLOOKUP(C116,$AF$6:$AF$9,$AE$6:$AE$9)</f>
        <v>-1</v>
      </c>
      <c r="R116" s="1">
        <f>_xll.XLOOKUP(D116,$AF$12:$AF$15,$AE$12:$AE$15)</f>
        <v>-1</v>
      </c>
      <c r="S116" s="1">
        <f>_xll.XLOOKUP(E116,$AF$18:$AF$21,$AE$18:$AE$21)</f>
        <v>0</v>
      </c>
      <c r="T116" s="1">
        <f>_xll.XLOOKUP(F116,$AF$24:$AF$27,$AE$24:$AE$27)</f>
        <v>-1</v>
      </c>
      <c r="U116" s="1">
        <f>_xll.XLOOKUP(G116,$AF$30:$AF$33,$AE$30:$AE$33)</f>
        <v>1</v>
      </c>
      <c r="V116" s="1">
        <f>_xll.XLOOKUP(H116,$AF$36:$AF$39,$AE$36:$AE$39)</f>
        <v>-1</v>
      </c>
      <c r="W116" s="4">
        <f>_xll.XLOOKUP(I116,$AF$42:$AF$45,$AE$42:$AE$45)</f>
        <v>2</v>
      </c>
      <c r="X116" s="1">
        <f>_xll.XLOOKUP(J116,$AF$48:$AF$51,$AE$48:$AE$51)</f>
        <v>1</v>
      </c>
      <c r="Y116" s="1">
        <f>_xll.XLOOKUP(K116,$AF$54:$AF$57,$AE$54:$AE$57)</f>
        <v>0</v>
      </c>
      <c r="Z116" s="1">
        <f>_xll.XLOOKUP(L116,$AF$60:$AF$63,$AE$60:$AE$63)</f>
        <v>-1</v>
      </c>
    </row>
    <row r="117" spans="1:26" ht="16" customHeight="1" thickBot="1">
      <c r="A117" s="3">
        <v>45500.569062499999</v>
      </c>
      <c r="B117" s="1"/>
      <c r="C117" s="1" t="s">
        <v>366</v>
      </c>
      <c r="D117" s="1" t="s">
        <v>367</v>
      </c>
      <c r="E117" s="1" t="s">
        <v>354</v>
      </c>
      <c r="F117" s="1" t="s">
        <v>355</v>
      </c>
      <c r="G117" s="1" t="s">
        <v>364</v>
      </c>
      <c r="H117" s="1" t="s">
        <v>379</v>
      </c>
      <c r="I117" s="1" t="s">
        <v>358</v>
      </c>
      <c r="J117" s="1" t="s">
        <v>386</v>
      </c>
      <c r="K117" s="1" t="s">
        <v>380</v>
      </c>
      <c r="L117" s="1" t="s">
        <v>360</v>
      </c>
      <c r="M117" s="1" t="s">
        <v>147</v>
      </c>
      <c r="N117" s="1"/>
      <c r="O117" s="1"/>
      <c r="P117" s="1">
        <f t="shared" si="1"/>
        <v>3</v>
      </c>
      <c r="Q117" s="1">
        <f>_xll.XLOOKUP(C117,$AF$6:$AF$9,$AE$6:$AE$9)</f>
        <v>2</v>
      </c>
      <c r="R117" s="1">
        <f>_xll.XLOOKUP(D117,$AF$12:$AF$15,$AE$12:$AE$15)</f>
        <v>0</v>
      </c>
      <c r="S117" s="1">
        <f>_xll.XLOOKUP(E117,$AF$18:$AF$21,$AE$18:$AE$21)</f>
        <v>0</v>
      </c>
      <c r="T117" s="1">
        <f>_xll.XLOOKUP(F117,$AF$24:$AF$27,$AE$24:$AE$27)</f>
        <v>-1</v>
      </c>
      <c r="U117" s="1">
        <f>_xll.XLOOKUP(G117,$AF$30:$AF$33,$AE$30:$AE$33)</f>
        <v>0</v>
      </c>
      <c r="V117" s="1">
        <f>_xll.XLOOKUP(H117,$AF$36:$AF$39,$AE$36:$AE$39)</f>
        <v>-1</v>
      </c>
      <c r="W117" s="4">
        <f>_xll.XLOOKUP(I117,$AF$42:$AF$45,$AE$42:$AE$45)</f>
        <v>1</v>
      </c>
      <c r="X117" s="1">
        <f>_xll.XLOOKUP(J117,$AF$48:$AF$51,$AE$48:$AE$51)</f>
        <v>2</v>
      </c>
      <c r="Y117" s="1">
        <f>_xll.XLOOKUP(K117,$AF$54:$AF$57,$AE$54:$AE$57)</f>
        <v>0</v>
      </c>
      <c r="Z117" s="1">
        <f>_xll.XLOOKUP(L117,$AF$60:$AF$63,$AE$60:$AE$63)</f>
        <v>0</v>
      </c>
    </row>
    <row r="118" spans="1:26" ht="16" customHeight="1" thickBot="1">
      <c r="A118" s="3">
        <v>45500.652743055558</v>
      </c>
      <c r="B118" s="1"/>
      <c r="C118" s="1" t="s">
        <v>366</v>
      </c>
      <c r="D118" s="1" t="s">
        <v>367</v>
      </c>
      <c r="E118" s="1" t="s">
        <v>354</v>
      </c>
      <c r="F118" s="1" t="s">
        <v>355</v>
      </c>
      <c r="G118" s="1" t="s">
        <v>378</v>
      </c>
      <c r="H118" s="1" t="s">
        <v>379</v>
      </c>
      <c r="I118" s="1" t="s">
        <v>370</v>
      </c>
      <c r="J118" s="1" t="s">
        <v>384</v>
      </c>
      <c r="K118" s="1" t="s">
        <v>380</v>
      </c>
      <c r="L118" s="1" t="s">
        <v>372</v>
      </c>
      <c r="M118" s="1" t="s">
        <v>148</v>
      </c>
      <c r="N118" s="1"/>
      <c r="O118" s="1"/>
      <c r="P118" s="1">
        <f t="shared" si="1"/>
        <v>2</v>
      </c>
      <c r="Q118" s="1">
        <f>_xll.XLOOKUP(C118,$AF$6:$AF$9,$AE$6:$AE$9)</f>
        <v>2</v>
      </c>
      <c r="R118" s="1">
        <f>_xll.XLOOKUP(D118,$AF$12:$AF$15,$AE$12:$AE$15)</f>
        <v>0</v>
      </c>
      <c r="S118" s="1">
        <f>_xll.XLOOKUP(E118,$AF$18:$AF$21,$AE$18:$AE$21)</f>
        <v>0</v>
      </c>
      <c r="T118" s="1">
        <f>_xll.XLOOKUP(F118,$AF$24:$AF$27,$AE$24:$AE$27)</f>
        <v>-1</v>
      </c>
      <c r="U118" s="1">
        <f>_xll.XLOOKUP(G118,$AF$30:$AF$33,$AE$30:$AE$33)</f>
        <v>1</v>
      </c>
      <c r="V118" s="1">
        <f>_xll.XLOOKUP(H118,$AF$36:$AF$39,$AE$36:$AE$39)</f>
        <v>-1</v>
      </c>
      <c r="W118" s="4">
        <f>_xll.XLOOKUP(I118,$AF$42:$AF$45,$AE$42:$AE$45)</f>
        <v>-1</v>
      </c>
      <c r="X118" s="1">
        <f>_xll.XLOOKUP(J118,$AF$48:$AF$51,$AE$48:$AE$51)</f>
        <v>1</v>
      </c>
      <c r="Y118" s="1">
        <f>_xll.XLOOKUP(K118,$AF$54:$AF$57,$AE$54:$AE$57)</f>
        <v>0</v>
      </c>
      <c r="Z118" s="1">
        <f>_xll.XLOOKUP(L118,$AF$60:$AF$63,$AE$60:$AE$63)</f>
        <v>1</v>
      </c>
    </row>
    <row r="119" spans="1:26" ht="16" customHeight="1" thickBot="1">
      <c r="A119" s="3">
        <v>45502.382141203707</v>
      </c>
      <c r="B119" s="1"/>
      <c r="C119" s="1" t="s">
        <v>366</v>
      </c>
      <c r="D119" s="1" t="s">
        <v>361</v>
      </c>
      <c r="E119" s="1" t="s">
        <v>354</v>
      </c>
      <c r="F119" s="1" t="s">
        <v>363</v>
      </c>
      <c r="G119" s="1" t="s">
        <v>364</v>
      </c>
      <c r="H119" s="1" t="s">
        <v>379</v>
      </c>
      <c r="I119" s="1" t="s">
        <v>365</v>
      </c>
      <c r="J119" s="1" t="s">
        <v>384</v>
      </c>
      <c r="K119" s="1" t="s">
        <v>359</v>
      </c>
      <c r="L119" s="1" t="s">
        <v>372</v>
      </c>
      <c r="M119" s="1" t="s">
        <v>150</v>
      </c>
      <c r="N119" s="1"/>
      <c r="O119" s="1"/>
      <c r="P119" s="1">
        <f t="shared" si="1"/>
        <v>4</v>
      </c>
      <c r="Q119" s="1">
        <f>_xll.XLOOKUP(C119,$AF$6:$AF$9,$AE$6:$AE$9)</f>
        <v>2</v>
      </c>
      <c r="R119" s="1">
        <f>_xll.XLOOKUP(D119,$AF$12:$AF$15,$AE$12:$AE$15)</f>
        <v>-1</v>
      </c>
      <c r="S119" s="1">
        <f>_xll.XLOOKUP(E119,$AF$18:$AF$21,$AE$18:$AE$21)</f>
        <v>0</v>
      </c>
      <c r="T119" s="1">
        <f>_xll.XLOOKUP(F119,$AF$24:$AF$27,$AE$24:$AE$27)</f>
        <v>1</v>
      </c>
      <c r="U119" s="1">
        <f>_xll.XLOOKUP(G119,$AF$30:$AF$33,$AE$30:$AE$33)</f>
        <v>0</v>
      </c>
      <c r="V119" s="1">
        <f>_xll.XLOOKUP(H119,$AF$36:$AF$39,$AE$36:$AE$39)</f>
        <v>-1</v>
      </c>
      <c r="W119" s="4">
        <f>_xll.XLOOKUP(I119,$AF$42:$AF$45,$AE$42:$AE$45)</f>
        <v>0</v>
      </c>
      <c r="X119" s="1">
        <f>_xll.XLOOKUP(J119,$AF$48:$AF$51,$AE$48:$AE$51)</f>
        <v>1</v>
      </c>
      <c r="Y119" s="1">
        <f>_xll.XLOOKUP(K119,$AF$54:$AF$57,$AE$54:$AE$57)</f>
        <v>1</v>
      </c>
      <c r="Z119" s="1">
        <f>_xll.XLOOKUP(L119,$AF$60:$AF$63,$AE$60:$AE$63)</f>
        <v>1</v>
      </c>
    </row>
    <row r="120" spans="1:26" ht="16" customHeight="1" thickBot="1">
      <c r="A120" s="3">
        <v>45502.386446759258</v>
      </c>
      <c r="B120" s="1"/>
      <c r="C120" s="1" t="s">
        <v>352</v>
      </c>
      <c r="D120" s="1" t="s">
        <v>361</v>
      </c>
      <c r="E120" s="1" t="s">
        <v>354</v>
      </c>
      <c r="F120" s="1" t="s">
        <v>363</v>
      </c>
      <c r="G120" s="1" t="s">
        <v>378</v>
      </c>
      <c r="H120" s="1" t="s">
        <v>373</v>
      </c>
      <c r="I120" s="1" t="s">
        <v>365</v>
      </c>
      <c r="J120" s="1" t="s">
        <v>386</v>
      </c>
      <c r="K120" s="1" t="s">
        <v>359</v>
      </c>
      <c r="L120" s="1" t="s">
        <v>383</v>
      </c>
      <c r="M120" s="1" t="s">
        <v>154</v>
      </c>
      <c r="N120" s="1"/>
      <c r="O120" s="1"/>
      <c r="P120" s="1">
        <f t="shared" si="1"/>
        <v>7</v>
      </c>
      <c r="Q120" s="1">
        <f>_xll.XLOOKUP(C120,$AF$6:$AF$9,$AE$6:$AE$9)</f>
        <v>-1</v>
      </c>
      <c r="R120" s="1">
        <f>_xll.XLOOKUP(D120,$AF$12:$AF$15,$AE$12:$AE$15)</f>
        <v>-1</v>
      </c>
      <c r="S120" s="1">
        <f>_xll.XLOOKUP(E120,$AF$18:$AF$21,$AE$18:$AE$21)</f>
        <v>0</v>
      </c>
      <c r="T120" s="1">
        <f>_xll.XLOOKUP(F120,$AF$24:$AF$27,$AE$24:$AE$27)</f>
        <v>1</v>
      </c>
      <c r="U120" s="1">
        <f>_xll.XLOOKUP(G120,$AF$30:$AF$33,$AE$30:$AE$33)</f>
        <v>1</v>
      </c>
      <c r="V120" s="1">
        <f>_xll.XLOOKUP(H120,$AF$36:$AF$39,$AE$36:$AE$39)</f>
        <v>2</v>
      </c>
      <c r="W120" s="4">
        <f>_xll.XLOOKUP(I120,$AF$42:$AF$45,$AE$42:$AE$45)</f>
        <v>0</v>
      </c>
      <c r="X120" s="1">
        <f>_xll.XLOOKUP(J120,$AF$48:$AF$51,$AE$48:$AE$51)</f>
        <v>2</v>
      </c>
      <c r="Y120" s="1">
        <f>_xll.XLOOKUP(K120,$AF$54:$AF$57,$AE$54:$AE$57)</f>
        <v>1</v>
      </c>
      <c r="Z120" s="1">
        <f>_xll.XLOOKUP(L120,$AF$60:$AF$63,$AE$60:$AE$63)</f>
        <v>2</v>
      </c>
    </row>
    <row r="121" spans="1:26" ht="16" customHeight="1" thickBot="1">
      <c r="A121" s="3">
        <v>45502.395578703705</v>
      </c>
      <c r="B121" s="1"/>
      <c r="C121" s="1" t="s">
        <v>366</v>
      </c>
      <c r="D121" s="1" t="s">
        <v>377</v>
      </c>
      <c r="E121" s="1" t="s">
        <v>354</v>
      </c>
      <c r="F121" s="1" t="s">
        <v>355</v>
      </c>
      <c r="G121" s="1" t="s">
        <v>378</v>
      </c>
      <c r="H121" s="1" t="s">
        <v>379</v>
      </c>
      <c r="I121" s="1" t="s">
        <v>370</v>
      </c>
      <c r="J121" s="1" t="s">
        <v>384</v>
      </c>
      <c r="K121" s="1" t="s">
        <v>359</v>
      </c>
      <c r="L121" s="1" t="s">
        <v>372</v>
      </c>
      <c r="M121" s="1" t="s">
        <v>151</v>
      </c>
      <c r="N121" s="1"/>
      <c r="O121" s="1"/>
      <c r="P121" s="1">
        <f t="shared" si="1"/>
        <v>4</v>
      </c>
      <c r="Q121" s="1">
        <f>_xll.XLOOKUP(C121,$AF$6:$AF$9,$AE$6:$AE$9)</f>
        <v>2</v>
      </c>
      <c r="R121" s="1">
        <f>_xll.XLOOKUP(D121,$AF$12:$AF$15,$AE$12:$AE$15)</f>
        <v>1</v>
      </c>
      <c r="S121" s="1">
        <f>_xll.XLOOKUP(E121,$AF$18:$AF$21,$AE$18:$AE$21)</f>
        <v>0</v>
      </c>
      <c r="T121" s="1">
        <f>_xll.XLOOKUP(F121,$AF$24:$AF$27,$AE$24:$AE$27)</f>
        <v>-1</v>
      </c>
      <c r="U121" s="1">
        <f>_xll.XLOOKUP(G121,$AF$30:$AF$33,$AE$30:$AE$33)</f>
        <v>1</v>
      </c>
      <c r="V121" s="1">
        <f>_xll.XLOOKUP(H121,$AF$36:$AF$39,$AE$36:$AE$39)</f>
        <v>-1</v>
      </c>
      <c r="W121" s="4">
        <f>_xll.XLOOKUP(I121,$AF$42:$AF$45,$AE$42:$AE$45)</f>
        <v>-1</v>
      </c>
      <c r="X121" s="1">
        <f>_xll.XLOOKUP(J121,$AF$48:$AF$51,$AE$48:$AE$51)</f>
        <v>1</v>
      </c>
      <c r="Y121" s="1">
        <f>_xll.XLOOKUP(K121,$AF$54:$AF$57,$AE$54:$AE$57)</f>
        <v>1</v>
      </c>
      <c r="Z121" s="1">
        <f>_xll.XLOOKUP(L121,$AF$60:$AF$63,$AE$60:$AE$63)</f>
        <v>1</v>
      </c>
    </row>
    <row r="122" spans="1:26" ht="16" customHeight="1" thickBot="1">
      <c r="A122" s="3">
        <v>45502.395983796298</v>
      </c>
      <c r="B122" s="1"/>
      <c r="C122" s="1" t="s">
        <v>352</v>
      </c>
      <c r="D122" s="1" t="s">
        <v>361</v>
      </c>
      <c r="E122" s="1" t="s">
        <v>362</v>
      </c>
      <c r="F122" s="1" t="s">
        <v>355</v>
      </c>
      <c r="G122" s="1" t="s">
        <v>378</v>
      </c>
      <c r="H122" s="1" t="s">
        <v>379</v>
      </c>
      <c r="I122" s="1" t="s">
        <v>358</v>
      </c>
      <c r="J122" s="1" t="s">
        <v>384</v>
      </c>
      <c r="K122" s="1" t="s">
        <v>371</v>
      </c>
      <c r="L122" s="1" t="s">
        <v>383</v>
      </c>
      <c r="M122" s="1" t="s">
        <v>152</v>
      </c>
      <c r="N122" s="1"/>
      <c r="O122" s="1"/>
      <c r="P122" s="1">
        <f t="shared" si="1"/>
        <v>2</v>
      </c>
      <c r="Q122" s="1">
        <f>_xll.XLOOKUP(C122,$AF$6:$AF$9,$AE$6:$AE$9)</f>
        <v>-1</v>
      </c>
      <c r="R122" s="1">
        <f>_xll.XLOOKUP(D122,$AF$12:$AF$15,$AE$12:$AE$15)</f>
        <v>-1</v>
      </c>
      <c r="S122" s="1">
        <f>_xll.XLOOKUP(E122,$AF$18:$AF$21,$AE$18:$AE$21)</f>
        <v>2</v>
      </c>
      <c r="T122" s="1">
        <f>_xll.XLOOKUP(F122,$AF$24:$AF$27,$AE$24:$AE$27)</f>
        <v>-1</v>
      </c>
      <c r="U122" s="1">
        <f>_xll.XLOOKUP(G122,$AF$30:$AF$33,$AE$30:$AE$33)</f>
        <v>1</v>
      </c>
      <c r="V122" s="1">
        <f>_xll.XLOOKUP(H122,$AF$36:$AF$39,$AE$36:$AE$39)</f>
        <v>-1</v>
      </c>
      <c r="W122" s="4">
        <f>_xll.XLOOKUP(I122,$AF$42:$AF$45,$AE$42:$AE$45)</f>
        <v>1</v>
      </c>
      <c r="X122" s="1">
        <f>_xll.XLOOKUP(J122,$AF$48:$AF$51,$AE$48:$AE$51)</f>
        <v>1</v>
      </c>
      <c r="Y122" s="1">
        <f>_xll.XLOOKUP(K122,$AF$54:$AF$57,$AE$54:$AE$57)</f>
        <v>-1</v>
      </c>
      <c r="Z122" s="1">
        <f>_xll.XLOOKUP(L122,$AF$60:$AF$63,$AE$60:$AE$63)</f>
        <v>2</v>
      </c>
    </row>
    <row r="123" spans="1:26" ht="16" customHeight="1" thickBot="1">
      <c r="A123" s="3">
        <v>45502.410266203704</v>
      </c>
      <c r="B123" s="1"/>
      <c r="C123" s="1" t="s">
        <v>352</v>
      </c>
      <c r="D123" s="1" t="s">
        <v>361</v>
      </c>
      <c r="E123" s="1" t="s">
        <v>354</v>
      </c>
      <c r="F123" s="1" t="s">
        <v>368</v>
      </c>
      <c r="G123" s="1" t="s">
        <v>378</v>
      </c>
      <c r="H123" s="1" t="s">
        <v>379</v>
      </c>
      <c r="I123" s="1" t="s">
        <v>370</v>
      </c>
      <c r="J123" s="1" t="s">
        <v>384</v>
      </c>
      <c r="K123" s="1" t="s">
        <v>380</v>
      </c>
      <c r="L123" s="1" t="s">
        <v>372</v>
      </c>
      <c r="M123" s="1" t="s">
        <v>156</v>
      </c>
      <c r="N123" s="1"/>
      <c r="O123" s="1"/>
      <c r="P123" s="1">
        <f t="shared" si="1"/>
        <v>-1</v>
      </c>
      <c r="Q123" s="1">
        <f>_xll.XLOOKUP(C123,$AF$6:$AF$9,$AE$6:$AE$9)</f>
        <v>-1</v>
      </c>
      <c r="R123" s="1">
        <f>_xll.XLOOKUP(D123,$AF$12:$AF$15,$AE$12:$AE$15)</f>
        <v>-1</v>
      </c>
      <c r="S123" s="1">
        <f>_xll.XLOOKUP(E123,$AF$18:$AF$21,$AE$18:$AE$21)</f>
        <v>0</v>
      </c>
      <c r="T123" s="1">
        <f>_xll.XLOOKUP(F123,$AF$24:$AF$27,$AE$24:$AE$27)</f>
        <v>0</v>
      </c>
      <c r="U123" s="1">
        <f>_xll.XLOOKUP(G123,$AF$30:$AF$33,$AE$30:$AE$33)</f>
        <v>1</v>
      </c>
      <c r="V123" s="1">
        <f>_xll.XLOOKUP(H123,$AF$36:$AF$39,$AE$36:$AE$39)</f>
        <v>-1</v>
      </c>
      <c r="W123" s="4">
        <f>_xll.XLOOKUP(I123,$AF$42:$AF$45,$AE$42:$AE$45)</f>
        <v>-1</v>
      </c>
      <c r="X123" s="1">
        <f>_xll.XLOOKUP(J123,$AF$48:$AF$51,$AE$48:$AE$51)</f>
        <v>1</v>
      </c>
      <c r="Y123" s="1">
        <f>_xll.XLOOKUP(K123,$AF$54:$AF$57,$AE$54:$AE$57)</f>
        <v>0</v>
      </c>
      <c r="Z123" s="1">
        <f>_xll.XLOOKUP(L123,$AF$60:$AF$63,$AE$60:$AE$63)</f>
        <v>1</v>
      </c>
    </row>
    <row r="124" spans="1:26" ht="16" customHeight="1" thickBot="1">
      <c r="A124" s="3">
        <v>45502.417812500003</v>
      </c>
      <c r="B124" s="1"/>
      <c r="C124" s="1" t="s">
        <v>376</v>
      </c>
      <c r="D124" s="1" t="s">
        <v>367</v>
      </c>
      <c r="E124" s="1" t="s">
        <v>354</v>
      </c>
      <c r="F124" s="1" t="s">
        <v>355</v>
      </c>
      <c r="G124" s="1" t="s">
        <v>378</v>
      </c>
      <c r="H124" s="1" t="s">
        <v>379</v>
      </c>
      <c r="I124" s="1" t="s">
        <v>370</v>
      </c>
      <c r="J124" s="1" t="s">
        <v>384</v>
      </c>
      <c r="K124" s="1" t="s">
        <v>380</v>
      </c>
      <c r="L124" s="1" t="s">
        <v>372</v>
      </c>
      <c r="M124" s="1" t="s">
        <v>157</v>
      </c>
      <c r="N124" s="1"/>
      <c r="O124" s="1"/>
      <c r="P124" s="1">
        <f t="shared" si="1"/>
        <v>1</v>
      </c>
      <c r="Q124" s="1">
        <f>_xll.XLOOKUP(C124,$AF$6:$AF$9,$AE$6:$AE$9)</f>
        <v>1</v>
      </c>
      <c r="R124" s="1">
        <f>_xll.XLOOKUP(D124,$AF$12:$AF$15,$AE$12:$AE$15)</f>
        <v>0</v>
      </c>
      <c r="S124" s="1">
        <f>_xll.XLOOKUP(E124,$AF$18:$AF$21,$AE$18:$AE$21)</f>
        <v>0</v>
      </c>
      <c r="T124" s="1">
        <f>_xll.XLOOKUP(F124,$AF$24:$AF$27,$AE$24:$AE$27)</f>
        <v>-1</v>
      </c>
      <c r="U124" s="1">
        <f>_xll.XLOOKUP(G124,$AF$30:$AF$33,$AE$30:$AE$33)</f>
        <v>1</v>
      </c>
      <c r="V124" s="1">
        <f>_xll.XLOOKUP(H124,$AF$36:$AF$39,$AE$36:$AE$39)</f>
        <v>-1</v>
      </c>
      <c r="W124" s="4">
        <f>_xll.XLOOKUP(I124,$AF$42:$AF$45,$AE$42:$AE$45)</f>
        <v>-1</v>
      </c>
      <c r="X124" s="1">
        <f>_xll.XLOOKUP(J124,$AF$48:$AF$51,$AE$48:$AE$51)</f>
        <v>1</v>
      </c>
      <c r="Y124" s="1">
        <f>_xll.XLOOKUP(K124,$AF$54:$AF$57,$AE$54:$AE$57)</f>
        <v>0</v>
      </c>
      <c r="Z124" s="1">
        <f>_xll.XLOOKUP(L124,$AF$60:$AF$63,$AE$60:$AE$63)</f>
        <v>1</v>
      </c>
    </row>
    <row r="125" spans="1:26" ht="16" customHeight="1" thickBot="1">
      <c r="A125" s="3">
        <v>45502.460347222222</v>
      </c>
      <c r="B125" s="1"/>
      <c r="C125" s="1" t="s">
        <v>352</v>
      </c>
      <c r="D125" s="1" t="s">
        <v>361</v>
      </c>
      <c r="E125" s="1" t="s">
        <v>354</v>
      </c>
      <c r="F125" s="1" t="s">
        <v>355</v>
      </c>
      <c r="G125" s="1" t="s">
        <v>364</v>
      </c>
      <c r="H125" s="1" t="s">
        <v>379</v>
      </c>
      <c r="I125" s="1" t="s">
        <v>370</v>
      </c>
      <c r="J125" s="1" t="s">
        <v>384</v>
      </c>
      <c r="K125" s="1" t="s">
        <v>371</v>
      </c>
      <c r="L125" s="1" t="s">
        <v>372</v>
      </c>
      <c r="M125" s="1" t="s">
        <v>155</v>
      </c>
      <c r="N125" s="1"/>
      <c r="O125" s="1"/>
      <c r="P125" s="1">
        <f t="shared" si="1"/>
        <v>-4</v>
      </c>
      <c r="Q125" s="1">
        <f>_xll.XLOOKUP(C125,$AF$6:$AF$9,$AE$6:$AE$9)</f>
        <v>-1</v>
      </c>
      <c r="R125" s="1">
        <f>_xll.XLOOKUP(D125,$AF$12:$AF$15,$AE$12:$AE$15)</f>
        <v>-1</v>
      </c>
      <c r="S125" s="1">
        <f>_xll.XLOOKUP(E125,$AF$18:$AF$21,$AE$18:$AE$21)</f>
        <v>0</v>
      </c>
      <c r="T125" s="1">
        <f>_xll.XLOOKUP(F125,$AF$24:$AF$27,$AE$24:$AE$27)</f>
        <v>-1</v>
      </c>
      <c r="U125" s="1">
        <f>_xll.XLOOKUP(G125,$AF$30:$AF$33,$AE$30:$AE$33)</f>
        <v>0</v>
      </c>
      <c r="V125" s="1">
        <f>_xll.XLOOKUP(H125,$AF$36:$AF$39,$AE$36:$AE$39)</f>
        <v>-1</v>
      </c>
      <c r="W125" s="4">
        <f>_xll.XLOOKUP(I125,$AF$42:$AF$45,$AE$42:$AE$45)</f>
        <v>-1</v>
      </c>
      <c r="X125" s="1">
        <f>_xll.XLOOKUP(J125,$AF$48:$AF$51,$AE$48:$AE$51)</f>
        <v>1</v>
      </c>
      <c r="Y125" s="1">
        <f>_xll.XLOOKUP(K125,$AF$54:$AF$57,$AE$54:$AE$57)</f>
        <v>-1</v>
      </c>
      <c r="Z125" s="1">
        <f>_xll.XLOOKUP(L125,$AF$60:$AF$63,$AE$60:$AE$63)</f>
        <v>1</v>
      </c>
    </row>
    <row r="126" spans="1:26" ht="16" customHeight="1" thickBot="1">
      <c r="A126" s="3">
        <v>45502.508356481485</v>
      </c>
      <c r="B126" s="1"/>
      <c r="C126" s="1" t="s">
        <v>352</v>
      </c>
      <c r="D126" s="1" t="s">
        <v>367</v>
      </c>
      <c r="E126" s="1" t="s">
        <v>354</v>
      </c>
      <c r="F126" s="1" t="s">
        <v>363</v>
      </c>
      <c r="G126" s="1" t="s">
        <v>378</v>
      </c>
      <c r="H126" s="1" t="s">
        <v>379</v>
      </c>
      <c r="I126" s="1" t="s">
        <v>370</v>
      </c>
      <c r="J126" s="1" t="s">
        <v>384</v>
      </c>
      <c r="K126" s="1" t="s">
        <v>359</v>
      </c>
      <c r="L126" s="1" t="s">
        <v>372</v>
      </c>
      <c r="M126" s="1" t="s">
        <v>159</v>
      </c>
      <c r="N126" s="1"/>
      <c r="O126" s="1"/>
      <c r="P126" s="1">
        <f t="shared" si="1"/>
        <v>2</v>
      </c>
      <c r="Q126" s="1">
        <f>_xll.XLOOKUP(C126,$AF$6:$AF$9,$AE$6:$AE$9)</f>
        <v>-1</v>
      </c>
      <c r="R126" s="1">
        <f>_xll.XLOOKUP(D126,$AF$12:$AF$15,$AE$12:$AE$15)</f>
        <v>0</v>
      </c>
      <c r="S126" s="1">
        <f>_xll.XLOOKUP(E126,$AF$18:$AF$21,$AE$18:$AE$21)</f>
        <v>0</v>
      </c>
      <c r="T126" s="1">
        <f>_xll.XLOOKUP(F126,$AF$24:$AF$27,$AE$24:$AE$27)</f>
        <v>1</v>
      </c>
      <c r="U126" s="1">
        <f>_xll.XLOOKUP(G126,$AF$30:$AF$33,$AE$30:$AE$33)</f>
        <v>1</v>
      </c>
      <c r="V126" s="1">
        <f>_xll.XLOOKUP(H126,$AF$36:$AF$39,$AE$36:$AE$39)</f>
        <v>-1</v>
      </c>
      <c r="W126" s="4">
        <f>_xll.XLOOKUP(I126,$AF$42:$AF$45,$AE$42:$AE$45)</f>
        <v>-1</v>
      </c>
      <c r="X126" s="1">
        <f>_xll.XLOOKUP(J126,$AF$48:$AF$51,$AE$48:$AE$51)</f>
        <v>1</v>
      </c>
      <c r="Y126" s="1">
        <f>_xll.XLOOKUP(K126,$AF$54:$AF$57,$AE$54:$AE$57)</f>
        <v>1</v>
      </c>
      <c r="Z126" s="1">
        <f>_xll.XLOOKUP(L126,$AF$60:$AF$63,$AE$60:$AE$63)</f>
        <v>1</v>
      </c>
    </row>
    <row r="127" spans="1:26" ht="16" customHeight="1" thickBot="1">
      <c r="A127" s="3">
        <v>45502.537592592591</v>
      </c>
      <c r="B127" s="1"/>
      <c r="C127" s="1" t="s">
        <v>366</v>
      </c>
      <c r="D127" s="1" t="s">
        <v>361</v>
      </c>
      <c r="E127" s="1" t="s">
        <v>354</v>
      </c>
      <c r="F127" s="1" t="s">
        <v>355</v>
      </c>
      <c r="G127" s="1" t="s">
        <v>364</v>
      </c>
      <c r="H127" s="1" t="s">
        <v>357</v>
      </c>
      <c r="I127" s="1" t="s">
        <v>365</v>
      </c>
      <c r="J127" s="1" t="s">
        <v>384</v>
      </c>
      <c r="K127" s="1" t="s">
        <v>359</v>
      </c>
      <c r="L127" s="1" t="s">
        <v>372</v>
      </c>
      <c r="M127" s="1" t="s">
        <v>160</v>
      </c>
      <c r="N127" s="1"/>
      <c r="O127" s="1"/>
      <c r="P127" s="1">
        <f t="shared" si="1"/>
        <v>3</v>
      </c>
      <c r="Q127" s="1">
        <f>_xll.XLOOKUP(C127,$AF$6:$AF$9,$AE$6:$AE$9)</f>
        <v>2</v>
      </c>
      <c r="R127" s="1">
        <f>_xll.XLOOKUP(D127,$AF$12:$AF$15,$AE$12:$AE$15)</f>
        <v>-1</v>
      </c>
      <c r="S127" s="1">
        <f>_xll.XLOOKUP(E127,$AF$18:$AF$21,$AE$18:$AE$21)</f>
        <v>0</v>
      </c>
      <c r="T127" s="1">
        <f>_xll.XLOOKUP(F127,$AF$24:$AF$27,$AE$24:$AE$27)</f>
        <v>-1</v>
      </c>
      <c r="U127" s="1">
        <f>_xll.XLOOKUP(G127,$AF$30:$AF$33,$AE$30:$AE$33)</f>
        <v>0</v>
      </c>
      <c r="V127" s="1">
        <f>_xll.XLOOKUP(H127,$AF$36:$AF$39,$AE$36:$AE$39)</f>
        <v>0</v>
      </c>
      <c r="W127" s="4">
        <f>_xll.XLOOKUP(I127,$AF$42:$AF$45,$AE$42:$AE$45)</f>
        <v>0</v>
      </c>
      <c r="X127" s="1">
        <f>_xll.XLOOKUP(J127,$AF$48:$AF$51,$AE$48:$AE$51)</f>
        <v>1</v>
      </c>
      <c r="Y127" s="1">
        <f>_xll.XLOOKUP(K127,$AF$54:$AF$57,$AE$54:$AE$57)</f>
        <v>1</v>
      </c>
      <c r="Z127" s="1">
        <f>_xll.XLOOKUP(L127,$AF$60:$AF$63,$AE$60:$AE$63)</f>
        <v>1</v>
      </c>
    </row>
    <row r="128" spans="1:26" ht="16" customHeight="1" thickBot="1">
      <c r="A128" s="3">
        <v>45502.575983796298</v>
      </c>
      <c r="B128" s="1"/>
      <c r="C128" s="1" t="s">
        <v>376</v>
      </c>
      <c r="D128" s="1" t="s">
        <v>361</v>
      </c>
      <c r="E128" s="1" t="s">
        <v>362</v>
      </c>
      <c r="F128" s="1" t="s">
        <v>368</v>
      </c>
      <c r="G128" s="1" t="s">
        <v>378</v>
      </c>
      <c r="H128" s="1" t="s">
        <v>379</v>
      </c>
      <c r="I128" s="1" t="s">
        <v>370</v>
      </c>
      <c r="J128" s="1" t="s">
        <v>384</v>
      </c>
      <c r="K128" s="1" t="s">
        <v>359</v>
      </c>
      <c r="L128" s="1" t="s">
        <v>383</v>
      </c>
      <c r="M128" s="1" t="s">
        <v>393</v>
      </c>
      <c r="N128" s="1"/>
      <c r="O128" s="1"/>
      <c r="P128" s="1">
        <f t="shared" si="1"/>
        <v>5</v>
      </c>
      <c r="Q128" s="1">
        <f>_xll.XLOOKUP(C128,$AF$6:$AF$9,$AE$6:$AE$9)</f>
        <v>1</v>
      </c>
      <c r="R128" s="1">
        <f>_xll.XLOOKUP(D128,$AF$12:$AF$15,$AE$12:$AE$15)</f>
        <v>-1</v>
      </c>
      <c r="S128" s="1">
        <f>_xll.XLOOKUP(E128,$AF$18:$AF$21,$AE$18:$AE$21)</f>
        <v>2</v>
      </c>
      <c r="T128" s="1">
        <f>_xll.XLOOKUP(F128,$AF$24:$AF$27,$AE$24:$AE$27)</f>
        <v>0</v>
      </c>
      <c r="U128" s="1">
        <f>_xll.XLOOKUP(G128,$AF$30:$AF$33,$AE$30:$AE$33)</f>
        <v>1</v>
      </c>
      <c r="V128" s="1">
        <f>_xll.XLOOKUP(H128,$AF$36:$AF$39,$AE$36:$AE$39)</f>
        <v>-1</v>
      </c>
      <c r="W128" s="4">
        <f>_xll.XLOOKUP(I128,$AF$42:$AF$45,$AE$42:$AE$45)</f>
        <v>-1</v>
      </c>
      <c r="X128" s="1">
        <f>_xll.XLOOKUP(J128,$AF$48:$AF$51,$AE$48:$AE$51)</f>
        <v>1</v>
      </c>
      <c r="Y128" s="1">
        <f>_xll.XLOOKUP(K128,$AF$54:$AF$57,$AE$54:$AE$57)</f>
        <v>1</v>
      </c>
      <c r="Z128" s="1">
        <f>_xll.XLOOKUP(L128,$AF$60:$AF$63,$AE$60:$AE$63)</f>
        <v>2</v>
      </c>
    </row>
    <row r="129" spans="1:26" ht="16" customHeight="1" thickBot="1">
      <c r="A129" s="3">
        <v>45502.590578703705</v>
      </c>
      <c r="B129" s="1"/>
      <c r="C129" s="1" t="s">
        <v>366</v>
      </c>
      <c r="D129" s="1" t="s">
        <v>367</v>
      </c>
      <c r="E129" s="1" t="s">
        <v>362</v>
      </c>
      <c r="F129" s="1" t="s">
        <v>355</v>
      </c>
      <c r="G129" s="1" t="s">
        <v>364</v>
      </c>
      <c r="H129" s="1" t="s">
        <v>379</v>
      </c>
      <c r="I129" s="1" t="s">
        <v>370</v>
      </c>
      <c r="J129" s="1" t="s">
        <v>384</v>
      </c>
      <c r="K129" s="1" t="s">
        <v>359</v>
      </c>
      <c r="L129" s="1" t="s">
        <v>383</v>
      </c>
      <c r="M129" s="1" t="s">
        <v>158</v>
      </c>
      <c r="N129" s="1"/>
      <c r="O129" s="1"/>
      <c r="P129" s="1">
        <f t="shared" si="1"/>
        <v>5</v>
      </c>
      <c r="Q129" s="1">
        <f>_xll.XLOOKUP(C129,$AF$6:$AF$9,$AE$6:$AE$9)</f>
        <v>2</v>
      </c>
      <c r="R129" s="1">
        <f>_xll.XLOOKUP(D129,$AF$12:$AF$15,$AE$12:$AE$15)</f>
        <v>0</v>
      </c>
      <c r="S129" s="1">
        <f>_xll.XLOOKUP(E129,$AF$18:$AF$21,$AE$18:$AE$21)</f>
        <v>2</v>
      </c>
      <c r="T129" s="1">
        <f>_xll.XLOOKUP(F129,$AF$24:$AF$27,$AE$24:$AE$27)</f>
        <v>-1</v>
      </c>
      <c r="U129" s="1">
        <f>_xll.XLOOKUP(G129,$AF$30:$AF$33,$AE$30:$AE$33)</f>
        <v>0</v>
      </c>
      <c r="V129" s="1">
        <f>_xll.XLOOKUP(H129,$AF$36:$AF$39,$AE$36:$AE$39)</f>
        <v>-1</v>
      </c>
      <c r="W129" s="4">
        <f>_xll.XLOOKUP(I129,$AF$42:$AF$45,$AE$42:$AE$45)</f>
        <v>-1</v>
      </c>
      <c r="X129" s="1">
        <f>_xll.XLOOKUP(J129,$AF$48:$AF$51,$AE$48:$AE$51)</f>
        <v>1</v>
      </c>
      <c r="Y129" s="1">
        <f>_xll.XLOOKUP(K129,$AF$54:$AF$57,$AE$54:$AE$57)</f>
        <v>1</v>
      </c>
      <c r="Z129" s="1">
        <f>_xll.XLOOKUP(L129,$AF$60:$AF$63,$AE$60:$AE$63)</f>
        <v>2</v>
      </c>
    </row>
    <row r="130" spans="1:26" ht="16" customHeight="1" thickBot="1">
      <c r="A130" s="3">
        <v>45502.683113425926</v>
      </c>
      <c r="B130" s="1"/>
      <c r="C130" s="1" t="s">
        <v>366</v>
      </c>
      <c r="D130" s="1" t="s">
        <v>361</v>
      </c>
      <c r="E130" s="1" t="s">
        <v>362</v>
      </c>
      <c r="F130" s="1" t="s">
        <v>355</v>
      </c>
      <c r="G130" s="1" t="s">
        <v>378</v>
      </c>
      <c r="H130" s="1" t="s">
        <v>357</v>
      </c>
      <c r="I130" s="1" t="s">
        <v>370</v>
      </c>
      <c r="J130" s="1" t="s">
        <v>384</v>
      </c>
      <c r="K130" s="1" t="s">
        <v>371</v>
      </c>
      <c r="L130" s="1" t="s">
        <v>360</v>
      </c>
      <c r="M130" s="1" t="s">
        <v>394</v>
      </c>
      <c r="N130" s="1"/>
      <c r="O130" s="1"/>
      <c r="P130" s="1">
        <f t="shared" si="1"/>
        <v>2</v>
      </c>
      <c r="Q130" s="1">
        <f>_xll.XLOOKUP(C130,$AF$6:$AF$9,$AE$6:$AE$9)</f>
        <v>2</v>
      </c>
      <c r="R130" s="1">
        <f>_xll.XLOOKUP(D130,$AF$12:$AF$15,$AE$12:$AE$15)</f>
        <v>-1</v>
      </c>
      <c r="S130" s="1">
        <f>_xll.XLOOKUP(E130,$AF$18:$AF$21,$AE$18:$AE$21)</f>
        <v>2</v>
      </c>
      <c r="T130" s="1">
        <f>_xll.XLOOKUP(F130,$AF$24:$AF$27,$AE$24:$AE$27)</f>
        <v>-1</v>
      </c>
      <c r="U130" s="1">
        <f>_xll.XLOOKUP(G130,$AF$30:$AF$33,$AE$30:$AE$33)</f>
        <v>1</v>
      </c>
      <c r="V130" s="1">
        <f>_xll.XLOOKUP(H130,$AF$36:$AF$39,$AE$36:$AE$39)</f>
        <v>0</v>
      </c>
      <c r="W130" s="4">
        <f>_xll.XLOOKUP(I130,$AF$42:$AF$45,$AE$42:$AE$45)</f>
        <v>-1</v>
      </c>
      <c r="X130" s="1">
        <f>_xll.XLOOKUP(J130,$AF$48:$AF$51,$AE$48:$AE$51)</f>
        <v>1</v>
      </c>
      <c r="Y130" s="1">
        <f>_xll.XLOOKUP(K130,$AF$54:$AF$57,$AE$54:$AE$57)</f>
        <v>-1</v>
      </c>
      <c r="Z130" s="1">
        <f>_xll.XLOOKUP(L130,$AF$60:$AF$63,$AE$60:$AE$63)</f>
        <v>0</v>
      </c>
    </row>
    <row r="131" spans="1:26" ht="16" customHeight="1" thickBot="1">
      <c r="A131" s="3">
        <v>45503.384247685186</v>
      </c>
      <c r="B131" s="1"/>
      <c r="C131" s="1" t="s">
        <v>366</v>
      </c>
      <c r="D131" s="1" t="s">
        <v>377</v>
      </c>
      <c r="E131" s="1" t="s">
        <v>354</v>
      </c>
      <c r="F131" s="1" t="s">
        <v>363</v>
      </c>
      <c r="G131" s="1" t="s">
        <v>369</v>
      </c>
      <c r="H131" s="1" t="s">
        <v>373</v>
      </c>
      <c r="I131" s="1" t="s">
        <v>365</v>
      </c>
      <c r="J131" s="1" t="s">
        <v>384</v>
      </c>
      <c r="K131" s="1" t="s">
        <v>380</v>
      </c>
      <c r="L131" s="1" t="s">
        <v>372</v>
      </c>
      <c r="M131" s="1" t="s">
        <v>164</v>
      </c>
      <c r="N131" s="1"/>
      <c r="O131" s="1"/>
      <c r="P131" s="1">
        <f t="shared" ref="P131:P194" si="2">SUM(Q131:Z131)</f>
        <v>10</v>
      </c>
      <c r="Q131" s="1">
        <f>_xll.XLOOKUP(C131,$AF$6:$AF$9,$AE$6:$AE$9)</f>
        <v>2</v>
      </c>
      <c r="R131" s="1">
        <f>_xll.XLOOKUP(D131,$AF$12:$AF$15,$AE$12:$AE$15)</f>
        <v>1</v>
      </c>
      <c r="S131" s="1">
        <f>_xll.XLOOKUP(E131,$AF$18:$AF$21,$AE$18:$AE$21)</f>
        <v>0</v>
      </c>
      <c r="T131" s="1">
        <f>_xll.XLOOKUP(F131,$AF$24:$AF$27,$AE$24:$AE$27)</f>
        <v>1</v>
      </c>
      <c r="U131" s="1">
        <f>_xll.XLOOKUP(G131,$AF$30:$AF$33,$AE$30:$AE$33)</f>
        <v>2</v>
      </c>
      <c r="V131" s="1">
        <f>_xll.XLOOKUP(H131,$AF$36:$AF$39,$AE$36:$AE$39)</f>
        <v>2</v>
      </c>
      <c r="W131" s="4">
        <f>_xll.XLOOKUP(I131,$AF$42:$AF$45,$AE$42:$AE$45)</f>
        <v>0</v>
      </c>
      <c r="X131" s="1">
        <f>_xll.XLOOKUP(J131,$AF$48:$AF$51,$AE$48:$AE$51)</f>
        <v>1</v>
      </c>
      <c r="Y131" s="1">
        <f>_xll.XLOOKUP(K131,$AF$54:$AF$57,$AE$54:$AE$57)</f>
        <v>0</v>
      </c>
      <c r="Z131" s="1">
        <f>_xll.XLOOKUP(L131,$AF$60:$AF$63,$AE$60:$AE$63)</f>
        <v>1</v>
      </c>
    </row>
    <row r="132" spans="1:26" ht="16" customHeight="1" thickBot="1">
      <c r="A132" s="3">
        <v>45503.4455787037</v>
      </c>
      <c r="B132" s="1"/>
      <c r="C132" s="1" t="s">
        <v>366</v>
      </c>
      <c r="D132" s="1" t="s">
        <v>361</v>
      </c>
      <c r="E132" s="1" t="s">
        <v>381</v>
      </c>
      <c r="F132" s="1" t="s">
        <v>363</v>
      </c>
      <c r="G132" s="1" t="s">
        <v>356</v>
      </c>
      <c r="H132" s="1" t="s">
        <v>373</v>
      </c>
      <c r="I132" s="1" t="s">
        <v>358</v>
      </c>
      <c r="J132" s="1" t="s">
        <v>384</v>
      </c>
      <c r="K132" s="1" t="s">
        <v>380</v>
      </c>
      <c r="L132" s="1" t="s">
        <v>372</v>
      </c>
      <c r="M132" s="1" t="s">
        <v>165</v>
      </c>
      <c r="N132" s="1"/>
      <c r="O132" s="1"/>
      <c r="P132" s="1">
        <f t="shared" si="2"/>
        <v>5</v>
      </c>
      <c r="Q132" s="1">
        <f>_xll.XLOOKUP(C132,$AF$6:$AF$9,$AE$6:$AE$9)</f>
        <v>2</v>
      </c>
      <c r="R132" s="1">
        <f>_xll.XLOOKUP(D132,$AF$12:$AF$15,$AE$12:$AE$15)</f>
        <v>-1</v>
      </c>
      <c r="S132" s="1">
        <f>_xll.XLOOKUP(E132,$AF$18:$AF$21,$AE$18:$AE$21)</f>
        <v>-1</v>
      </c>
      <c r="T132" s="1">
        <f>_xll.XLOOKUP(F132,$AF$24:$AF$27,$AE$24:$AE$27)</f>
        <v>1</v>
      </c>
      <c r="U132" s="1">
        <f>_xll.XLOOKUP(G132,$AF$30:$AF$33,$AE$30:$AE$33)</f>
        <v>-1</v>
      </c>
      <c r="V132" s="1">
        <f>_xll.XLOOKUP(H132,$AF$36:$AF$39,$AE$36:$AE$39)</f>
        <v>2</v>
      </c>
      <c r="W132" s="4">
        <f>_xll.XLOOKUP(I132,$AF$42:$AF$45,$AE$42:$AE$45)</f>
        <v>1</v>
      </c>
      <c r="X132" s="1">
        <f>_xll.XLOOKUP(J132,$AF$48:$AF$51,$AE$48:$AE$51)</f>
        <v>1</v>
      </c>
      <c r="Y132" s="1">
        <f>_xll.XLOOKUP(K132,$AF$54:$AF$57,$AE$54:$AE$57)</f>
        <v>0</v>
      </c>
      <c r="Z132" s="1">
        <f>_xll.XLOOKUP(L132,$AF$60:$AF$63,$AE$60:$AE$63)</f>
        <v>1</v>
      </c>
    </row>
    <row r="133" spans="1:26" ht="16" customHeight="1" thickBot="1">
      <c r="A133" s="3">
        <v>45503.498738425929</v>
      </c>
      <c r="B133" s="1"/>
      <c r="C133" s="1" t="s">
        <v>352</v>
      </c>
      <c r="D133" s="1" t="s">
        <v>367</v>
      </c>
      <c r="E133" s="1" t="s">
        <v>354</v>
      </c>
      <c r="F133" s="1" t="s">
        <v>368</v>
      </c>
      <c r="G133" s="1" t="s">
        <v>378</v>
      </c>
      <c r="H133" s="1" t="s">
        <v>379</v>
      </c>
      <c r="I133" s="1" t="s">
        <v>370</v>
      </c>
      <c r="J133" s="1" t="s">
        <v>384</v>
      </c>
      <c r="K133" s="1" t="s">
        <v>371</v>
      </c>
      <c r="L133" s="1" t="s">
        <v>383</v>
      </c>
      <c r="M133" s="1" t="s">
        <v>166</v>
      </c>
      <c r="N133" s="1"/>
      <c r="O133" s="1"/>
      <c r="P133" s="1">
        <f t="shared" si="2"/>
        <v>0</v>
      </c>
      <c r="Q133" s="1">
        <f>_xll.XLOOKUP(C133,$AF$6:$AF$9,$AE$6:$AE$9)</f>
        <v>-1</v>
      </c>
      <c r="R133" s="1">
        <f>_xll.XLOOKUP(D133,$AF$12:$AF$15,$AE$12:$AE$15)</f>
        <v>0</v>
      </c>
      <c r="S133" s="1">
        <f>_xll.XLOOKUP(E133,$AF$18:$AF$21,$AE$18:$AE$21)</f>
        <v>0</v>
      </c>
      <c r="T133" s="1">
        <f>_xll.XLOOKUP(F133,$AF$24:$AF$27,$AE$24:$AE$27)</f>
        <v>0</v>
      </c>
      <c r="U133" s="1">
        <f>_xll.XLOOKUP(G133,$AF$30:$AF$33,$AE$30:$AE$33)</f>
        <v>1</v>
      </c>
      <c r="V133" s="1">
        <f>_xll.XLOOKUP(H133,$AF$36:$AF$39,$AE$36:$AE$39)</f>
        <v>-1</v>
      </c>
      <c r="W133" s="4">
        <f>_xll.XLOOKUP(I133,$AF$42:$AF$45,$AE$42:$AE$45)</f>
        <v>-1</v>
      </c>
      <c r="X133" s="1">
        <f>_xll.XLOOKUP(J133,$AF$48:$AF$51,$AE$48:$AE$51)</f>
        <v>1</v>
      </c>
      <c r="Y133" s="1">
        <f>_xll.XLOOKUP(K133,$AF$54:$AF$57,$AE$54:$AE$57)</f>
        <v>-1</v>
      </c>
      <c r="Z133" s="1">
        <f>_xll.XLOOKUP(L133,$AF$60:$AF$63,$AE$60:$AE$63)</f>
        <v>2</v>
      </c>
    </row>
    <row r="134" spans="1:26" ht="16" customHeight="1" thickBot="1">
      <c r="A134" s="3">
        <v>45505.391041666669</v>
      </c>
      <c r="B134" s="1"/>
      <c r="C134" s="1" t="s">
        <v>352</v>
      </c>
      <c r="D134" s="1" t="s">
        <v>367</v>
      </c>
      <c r="E134" s="1" t="s">
        <v>363</v>
      </c>
      <c r="F134" s="1" t="s">
        <v>355</v>
      </c>
      <c r="G134" s="1" t="s">
        <v>356</v>
      </c>
      <c r="H134" s="1" t="s">
        <v>379</v>
      </c>
      <c r="I134" s="1" t="s">
        <v>358</v>
      </c>
      <c r="J134" s="1" t="s">
        <v>384</v>
      </c>
      <c r="K134" s="1" t="s">
        <v>371</v>
      </c>
      <c r="L134" s="1" t="s">
        <v>375</v>
      </c>
      <c r="M134" s="1" t="s">
        <v>173</v>
      </c>
      <c r="N134" s="1"/>
      <c r="O134" s="1"/>
      <c r="P134" s="1">
        <f t="shared" si="2"/>
        <v>-3</v>
      </c>
      <c r="Q134" s="1">
        <f>_xll.XLOOKUP(C134,$AF$6:$AF$9,$AE$6:$AE$9)</f>
        <v>-1</v>
      </c>
      <c r="R134" s="1">
        <f>_xll.XLOOKUP(D134,$AF$12:$AF$15,$AE$12:$AE$15)</f>
        <v>0</v>
      </c>
      <c r="S134" s="1">
        <f>_xll.XLOOKUP(E134,$AF$18:$AF$21,$AE$18:$AE$21)</f>
        <v>1</v>
      </c>
      <c r="T134" s="1">
        <f>_xll.XLOOKUP(F134,$AF$24:$AF$27,$AE$24:$AE$27)</f>
        <v>-1</v>
      </c>
      <c r="U134" s="1">
        <f>_xll.XLOOKUP(G134,$AF$30:$AF$33,$AE$30:$AE$33)</f>
        <v>-1</v>
      </c>
      <c r="V134" s="1">
        <f>_xll.XLOOKUP(H134,$AF$36:$AF$39,$AE$36:$AE$39)</f>
        <v>-1</v>
      </c>
      <c r="W134" s="4">
        <f>_xll.XLOOKUP(I134,$AF$42:$AF$45,$AE$42:$AE$45)</f>
        <v>1</v>
      </c>
      <c r="X134" s="1">
        <f>_xll.XLOOKUP(J134,$AF$48:$AF$51,$AE$48:$AE$51)</f>
        <v>1</v>
      </c>
      <c r="Y134" s="1">
        <f>_xll.XLOOKUP(K134,$AF$54:$AF$57,$AE$54:$AE$57)</f>
        <v>-1</v>
      </c>
      <c r="Z134" s="1">
        <f>_xll.XLOOKUP(L134,$AF$60:$AF$63,$AE$60:$AE$63)</f>
        <v>-1</v>
      </c>
    </row>
    <row r="135" spans="1:26" ht="16" customHeight="1" thickBot="1">
      <c r="A135" s="3">
        <v>45505.42690972222</v>
      </c>
      <c r="B135" s="1"/>
      <c r="C135" s="1" t="s">
        <v>352</v>
      </c>
      <c r="D135" s="1" t="s">
        <v>361</v>
      </c>
      <c r="E135" s="1" t="s">
        <v>362</v>
      </c>
      <c r="F135" s="1" t="s">
        <v>368</v>
      </c>
      <c r="G135" s="1" t="s">
        <v>378</v>
      </c>
      <c r="H135" s="1" t="s">
        <v>379</v>
      </c>
      <c r="I135" s="1" t="s">
        <v>370</v>
      </c>
      <c r="J135" s="1" t="s">
        <v>384</v>
      </c>
      <c r="K135" s="1" t="s">
        <v>359</v>
      </c>
      <c r="L135" s="1" t="s">
        <v>372</v>
      </c>
      <c r="M135" s="1" t="s">
        <v>174</v>
      </c>
      <c r="N135" s="1"/>
      <c r="O135" s="1"/>
      <c r="P135" s="1">
        <f t="shared" si="2"/>
        <v>2</v>
      </c>
      <c r="Q135" s="1">
        <f>_xll.XLOOKUP(C135,$AF$6:$AF$9,$AE$6:$AE$9)</f>
        <v>-1</v>
      </c>
      <c r="R135" s="1">
        <f>_xll.XLOOKUP(D135,$AF$12:$AF$15,$AE$12:$AE$15)</f>
        <v>-1</v>
      </c>
      <c r="S135" s="1">
        <f>_xll.XLOOKUP(E135,$AF$18:$AF$21,$AE$18:$AE$21)</f>
        <v>2</v>
      </c>
      <c r="T135" s="1">
        <f>_xll.XLOOKUP(F135,$AF$24:$AF$27,$AE$24:$AE$27)</f>
        <v>0</v>
      </c>
      <c r="U135" s="1">
        <f>_xll.XLOOKUP(G135,$AF$30:$AF$33,$AE$30:$AE$33)</f>
        <v>1</v>
      </c>
      <c r="V135" s="1">
        <f>_xll.XLOOKUP(H135,$AF$36:$AF$39,$AE$36:$AE$39)</f>
        <v>-1</v>
      </c>
      <c r="W135" s="4">
        <f>_xll.XLOOKUP(I135,$AF$42:$AF$45,$AE$42:$AE$45)</f>
        <v>-1</v>
      </c>
      <c r="X135" s="1">
        <f>_xll.XLOOKUP(J135,$AF$48:$AF$51,$AE$48:$AE$51)</f>
        <v>1</v>
      </c>
      <c r="Y135" s="1">
        <f>_xll.XLOOKUP(K135,$AF$54:$AF$57,$AE$54:$AE$57)</f>
        <v>1</v>
      </c>
      <c r="Z135" s="1">
        <f>_xll.XLOOKUP(L135,$AF$60:$AF$63,$AE$60:$AE$63)</f>
        <v>1</v>
      </c>
    </row>
    <row r="136" spans="1:26" ht="16" customHeight="1" thickBot="1">
      <c r="A136" s="3">
        <v>45505.524513888886</v>
      </c>
      <c r="B136" s="1"/>
      <c r="C136" s="1" t="s">
        <v>366</v>
      </c>
      <c r="D136" s="1" t="s">
        <v>361</v>
      </c>
      <c r="E136" s="1" t="s">
        <v>381</v>
      </c>
      <c r="F136" s="1" t="s">
        <v>368</v>
      </c>
      <c r="G136" s="1" t="s">
        <v>378</v>
      </c>
      <c r="H136" s="1" t="s">
        <v>379</v>
      </c>
      <c r="I136" s="1" t="s">
        <v>358</v>
      </c>
      <c r="J136" s="1" t="s">
        <v>384</v>
      </c>
      <c r="K136" s="1" t="s">
        <v>380</v>
      </c>
      <c r="L136" s="1" t="s">
        <v>372</v>
      </c>
      <c r="M136" s="1" t="s">
        <v>176</v>
      </c>
      <c r="N136" s="1"/>
      <c r="O136" s="1"/>
      <c r="P136" s="1">
        <f t="shared" si="2"/>
        <v>3</v>
      </c>
      <c r="Q136" s="1">
        <f>_xll.XLOOKUP(C136,$AF$6:$AF$9,$AE$6:$AE$9)</f>
        <v>2</v>
      </c>
      <c r="R136" s="1">
        <f>_xll.XLOOKUP(D136,$AF$12:$AF$15,$AE$12:$AE$15)</f>
        <v>-1</v>
      </c>
      <c r="S136" s="1">
        <f>_xll.XLOOKUP(E136,$AF$18:$AF$21,$AE$18:$AE$21)</f>
        <v>-1</v>
      </c>
      <c r="T136" s="1">
        <f>_xll.XLOOKUP(F136,$AF$24:$AF$27,$AE$24:$AE$27)</f>
        <v>0</v>
      </c>
      <c r="U136" s="1">
        <f>_xll.XLOOKUP(G136,$AF$30:$AF$33,$AE$30:$AE$33)</f>
        <v>1</v>
      </c>
      <c r="V136" s="1">
        <f>_xll.XLOOKUP(H136,$AF$36:$AF$39,$AE$36:$AE$39)</f>
        <v>-1</v>
      </c>
      <c r="W136" s="4">
        <f>_xll.XLOOKUP(I136,$AF$42:$AF$45,$AE$42:$AE$45)</f>
        <v>1</v>
      </c>
      <c r="X136" s="1">
        <f>_xll.XLOOKUP(J136,$AF$48:$AF$51,$AE$48:$AE$51)</f>
        <v>1</v>
      </c>
      <c r="Y136" s="1">
        <f>_xll.XLOOKUP(K136,$AF$54:$AF$57,$AE$54:$AE$57)</f>
        <v>0</v>
      </c>
      <c r="Z136" s="1">
        <f>_xll.XLOOKUP(L136,$AF$60:$AF$63,$AE$60:$AE$63)</f>
        <v>1</v>
      </c>
    </row>
    <row r="137" spans="1:26" ht="16" customHeight="1" thickBot="1">
      <c r="A137" s="3">
        <v>45505.547465277778</v>
      </c>
      <c r="B137" s="1"/>
      <c r="C137" s="1" t="s">
        <v>376</v>
      </c>
      <c r="D137" s="1" t="s">
        <v>353</v>
      </c>
      <c r="E137" s="1" t="s">
        <v>354</v>
      </c>
      <c r="F137" s="1" t="s">
        <v>355</v>
      </c>
      <c r="G137" s="1" t="s">
        <v>369</v>
      </c>
      <c r="H137" s="1" t="s">
        <v>357</v>
      </c>
      <c r="I137" s="1" t="s">
        <v>370</v>
      </c>
      <c r="J137" s="1" t="s">
        <v>384</v>
      </c>
      <c r="K137" s="1" t="s">
        <v>380</v>
      </c>
      <c r="L137" s="1" t="s">
        <v>375</v>
      </c>
      <c r="M137" s="1" t="s">
        <v>177</v>
      </c>
      <c r="N137" s="1"/>
      <c r="O137" s="1"/>
      <c r="P137" s="1">
        <f t="shared" si="2"/>
        <v>3</v>
      </c>
      <c r="Q137" s="1">
        <f>_xll.XLOOKUP(C137,$AF$6:$AF$9,$AE$6:$AE$9)</f>
        <v>1</v>
      </c>
      <c r="R137" s="1">
        <f>_xll.XLOOKUP(D137,$AF$12:$AF$15,$AE$12:$AE$15)</f>
        <v>2</v>
      </c>
      <c r="S137" s="1">
        <f>_xll.XLOOKUP(E137,$AF$18:$AF$21,$AE$18:$AE$21)</f>
        <v>0</v>
      </c>
      <c r="T137" s="1">
        <f>_xll.XLOOKUP(F137,$AF$24:$AF$27,$AE$24:$AE$27)</f>
        <v>-1</v>
      </c>
      <c r="U137" s="1">
        <f>_xll.XLOOKUP(G137,$AF$30:$AF$33,$AE$30:$AE$33)</f>
        <v>2</v>
      </c>
      <c r="V137" s="1">
        <f>_xll.XLOOKUP(H137,$AF$36:$AF$39,$AE$36:$AE$39)</f>
        <v>0</v>
      </c>
      <c r="W137" s="4">
        <f>_xll.XLOOKUP(I137,$AF$42:$AF$45,$AE$42:$AE$45)</f>
        <v>-1</v>
      </c>
      <c r="X137" s="1">
        <f>_xll.XLOOKUP(J137,$AF$48:$AF$51,$AE$48:$AE$51)</f>
        <v>1</v>
      </c>
      <c r="Y137" s="1">
        <f>_xll.XLOOKUP(K137,$AF$54:$AF$57,$AE$54:$AE$57)</f>
        <v>0</v>
      </c>
      <c r="Z137" s="1">
        <f>_xll.XLOOKUP(L137,$AF$60:$AF$63,$AE$60:$AE$63)</f>
        <v>-1</v>
      </c>
    </row>
    <row r="138" spans="1:26" ht="16" customHeight="1" thickBot="1">
      <c r="A138" s="3">
        <v>45505.655185185184</v>
      </c>
      <c r="B138" s="1"/>
      <c r="C138" s="1" t="s">
        <v>376</v>
      </c>
      <c r="D138" s="1" t="s">
        <v>367</v>
      </c>
      <c r="E138" s="1" t="s">
        <v>354</v>
      </c>
      <c r="F138" s="1" t="s">
        <v>355</v>
      </c>
      <c r="G138" s="1" t="s">
        <v>378</v>
      </c>
      <c r="H138" s="1" t="s">
        <v>379</v>
      </c>
      <c r="I138" s="1" t="s">
        <v>370</v>
      </c>
      <c r="J138" s="1" t="s">
        <v>384</v>
      </c>
      <c r="K138" s="1" t="s">
        <v>380</v>
      </c>
      <c r="L138" s="1" t="s">
        <v>372</v>
      </c>
      <c r="M138" s="1" t="s">
        <v>178</v>
      </c>
      <c r="N138" s="1"/>
      <c r="O138" s="1"/>
      <c r="P138" s="1">
        <f t="shared" si="2"/>
        <v>1</v>
      </c>
      <c r="Q138" s="1">
        <f>_xll.XLOOKUP(C138,$AF$6:$AF$9,$AE$6:$AE$9)</f>
        <v>1</v>
      </c>
      <c r="R138" s="1">
        <f>_xll.XLOOKUP(D138,$AF$12:$AF$15,$AE$12:$AE$15)</f>
        <v>0</v>
      </c>
      <c r="S138" s="1">
        <f>_xll.XLOOKUP(E138,$AF$18:$AF$21,$AE$18:$AE$21)</f>
        <v>0</v>
      </c>
      <c r="T138" s="1">
        <f>_xll.XLOOKUP(F138,$AF$24:$AF$27,$AE$24:$AE$27)</f>
        <v>-1</v>
      </c>
      <c r="U138" s="1">
        <f>_xll.XLOOKUP(G138,$AF$30:$AF$33,$AE$30:$AE$33)</f>
        <v>1</v>
      </c>
      <c r="V138" s="1">
        <f>_xll.XLOOKUP(H138,$AF$36:$AF$39,$AE$36:$AE$39)</f>
        <v>-1</v>
      </c>
      <c r="W138" s="4">
        <f>_xll.XLOOKUP(I138,$AF$42:$AF$45,$AE$42:$AE$45)</f>
        <v>-1</v>
      </c>
      <c r="X138" s="1">
        <f>_xll.XLOOKUP(J138,$AF$48:$AF$51,$AE$48:$AE$51)</f>
        <v>1</v>
      </c>
      <c r="Y138" s="1">
        <f>_xll.XLOOKUP(K138,$AF$54:$AF$57,$AE$54:$AE$57)</f>
        <v>0</v>
      </c>
      <c r="Z138" s="1">
        <f>_xll.XLOOKUP(L138,$AF$60:$AF$63,$AE$60:$AE$63)</f>
        <v>1</v>
      </c>
    </row>
    <row r="139" spans="1:26" ht="16" customHeight="1" thickBot="1">
      <c r="A139" s="3">
        <v>45507.590173611112</v>
      </c>
      <c r="B139" s="1"/>
      <c r="C139" s="1" t="s">
        <v>376</v>
      </c>
      <c r="D139" s="1" t="s">
        <v>367</v>
      </c>
      <c r="E139" s="1" t="s">
        <v>354</v>
      </c>
      <c r="F139" s="1" t="s">
        <v>355</v>
      </c>
      <c r="G139" s="1" t="s">
        <v>378</v>
      </c>
      <c r="H139" s="1" t="s">
        <v>379</v>
      </c>
      <c r="I139" s="1" t="s">
        <v>370</v>
      </c>
      <c r="J139" s="1" t="s">
        <v>384</v>
      </c>
      <c r="K139" s="1" t="s">
        <v>380</v>
      </c>
      <c r="L139" s="1" t="s">
        <v>372</v>
      </c>
      <c r="M139" s="1" t="s">
        <v>181</v>
      </c>
      <c r="N139" s="1"/>
      <c r="O139" s="1"/>
      <c r="P139" s="1">
        <f t="shared" si="2"/>
        <v>1</v>
      </c>
      <c r="Q139" s="1">
        <f>_xll.XLOOKUP(C139,$AF$6:$AF$9,$AE$6:$AE$9)</f>
        <v>1</v>
      </c>
      <c r="R139" s="1">
        <f>_xll.XLOOKUP(D139,$AF$12:$AF$15,$AE$12:$AE$15)</f>
        <v>0</v>
      </c>
      <c r="S139" s="1">
        <f>_xll.XLOOKUP(E139,$AF$18:$AF$21,$AE$18:$AE$21)</f>
        <v>0</v>
      </c>
      <c r="T139" s="1">
        <f>_xll.XLOOKUP(F139,$AF$24:$AF$27,$AE$24:$AE$27)</f>
        <v>-1</v>
      </c>
      <c r="U139" s="1">
        <f>_xll.XLOOKUP(G139,$AF$30:$AF$33,$AE$30:$AE$33)</f>
        <v>1</v>
      </c>
      <c r="V139" s="1">
        <f>_xll.XLOOKUP(H139,$AF$36:$AF$39,$AE$36:$AE$39)</f>
        <v>-1</v>
      </c>
      <c r="W139" s="4">
        <f>_xll.XLOOKUP(I139,$AF$42:$AF$45,$AE$42:$AE$45)</f>
        <v>-1</v>
      </c>
      <c r="X139" s="1">
        <f>_xll.XLOOKUP(J139,$AF$48:$AF$51,$AE$48:$AE$51)</f>
        <v>1</v>
      </c>
      <c r="Y139" s="1">
        <f>_xll.XLOOKUP(K139,$AF$54:$AF$57,$AE$54:$AE$57)</f>
        <v>0</v>
      </c>
      <c r="Z139" s="1">
        <f>_xll.XLOOKUP(L139,$AF$60:$AF$63,$AE$60:$AE$63)</f>
        <v>1</v>
      </c>
    </row>
    <row r="140" spans="1:26" ht="16" customHeight="1" thickBot="1">
      <c r="A140" s="3">
        <v>45507.595763888887</v>
      </c>
      <c r="B140" s="1"/>
      <c r="C140" s="1" t="s">
        <v>366</v>
      </c>
      <c r="D140" s="1" t="s">
        <v>361</v>
      </c>
      <c r="E140" s="1" t="s">
        <v>362</v>
      </c>
      <c r="F140" s="1" t="s">
        <v>363</v>
      </c>
      <c r="G140" s="1" t="s">
        <v>378</v>
      </c>
      <c r="H140" s="1" t="s">
        <v>379</v>
      </c>
      <c r="I140" s="1" t="s">
        <v>365</v>
      </c>
      <c r="J140" s="1" t="s">
        <v>385</v>
      </c>
      <c r="K140" s="1" t="s">
        <v>380</v>
      </c>
      <c r="L140" s="1" t="s">
        <v>360</v>
      </c>
      <c r="M140" s="1" t="s">
        <v>182</v>
      </c>
      <c r="N140" s="1"/>
      <c r="O140" s="1"/>
      <c r="P140" s="1">
        <f t="shared" si="2"/>
        <v>3</v>
      </c>
      <c r="Q140" s="1">
        <f>_xll.XLOOKUP(C140,$AF$6:$AF$9,$AE$6:$AE$9)</f>
        <v>2</v>
      </c>
      <c r="R140" s="1">
        <f>_xll.XLOOKUP(D140,$AF$12:$AF$15,$AE$12:$AE$15)</f>
        <v>-1</v>
      </c>
      <c r="S140" s="1">
        <f>_xll.XLOOKUP(E140,$AF$18:$AF$21,$AE$18:$AE$21)</f>
        <v>2</v>
      </c>
      <c r="T140" s="1">
        <f>_xll.XLOOKUP(F140,$AF$24:$AF$27,$AE$24:$AE$27)</f>
        <v>1</v>
      </c>
      <c r="U140" s="1">
        <f>_xll.XLOOKUP(G140,$AF$30:$AF$33,$AE$30:$AE$33)</f>
        <v>1</v>
      </c>
      <c r="V140" s="1">
        <f>_xll.XLOOKUP(H140,$AF$36:$AF$39,$AE$36:$AE$39)</f>
        <v>-1</v>
      </c>
      <c r="W140" s="4">
        <f>_xll.XLOOKUP(I140,$AF$42:$AF$45,$AE$42:$AE$45)</f>
        <v>0</v>
      </c>
      <c r="X140" s="1">
        <f>_xll.XLOOKUP(J140,$AF$48:$AF$51,$AE$48:$AE$51)</f>
        <v>-1</v>
      </c>
      <c r="Y140" s="1">
        <f>_xll.XLOOKUP(K140,$AF$54:$AF$57,$AE$54:$AE$57)</f>
        <v>0</v>
      </c>
      <c r="Z140" s="1">
        <f>_xll.XLOOKUP(L140,$AF$60:$AF$63,$AE$60:$AE$63)</f>
        <v>0</v>
      </c>
    </row>
    <row r="141" spans="1:26" ht="16" customHeight="1" thickBot="1">
      <c r="A141" s="3">
        <v>45507.605358796296</v>
      </c>
      <c r="B141" s="1"/>
      <c r="C141" s="1" t="s">
        <v>352</v>
      </c>
      <c r="D141" s="1" t="s">
        <v>367</v>
      </c>
      <c r="E141" s="1" t="s">
        <v>354</v>
      </c>
      <c r="F141" s="1" t="s">
        <v>355</v>
      </c>
      <c r="G141" s="1" t="s">
        <v>378</v>
      </c>
      <c r="H141" s="1" t="s">
        <v>379</v>
      </c>
      <c r="I141" s="1" t="s">
        <v>370</v>
      </c>
      <c r="J141" s="1" t="s">
        <v>384</v>
      </c>
      <c r="K141" s="1" t="s">
        <v>380</v>
      </c>
      <c r="L141" s="1" t="s">
        <v>372</v>
      </c>
      <c r="M141" s="1" t="s">
        <v>183</v>
      </c>
      <c r="N141" s="1"/>
      <c r="O141" s="1"/>
      <c r="P141" s="1">
        <f t="shared" si="2"/>
        <v>-1</v>
      </c>
      <c r="Q141" s="1">
        <f>_xll.XLOOKUP(C141,$AF$6:$AF$9,$AE$6:$AE$9)</f>
        <v>-1</v>
      </c>
      <c r="R141" s="1">
        <f>_xll.XLOOKUP(D141,$AF$12:$AF$15,$AE$12:$AE$15)</f>
        <v>0</v>
      </c>
      <c r="S141" s="1">
        <f>_xll.XLOOKUP(E141,$AF$18:$AF$21,$AE$18:$AE$21)</f>
        <v>0</v>
      </c>
      <c r="T141" s="1">
        <f>_xll.XLOOKUP(F141,$AF$24:$AF$27,$AE$24:$AE$27)</f>
        <v>-1</v>
      </c>
      <c r="U141" s="1">
        <f>_xll.XLOOKUP(G141,$AF$30:$AF$33,$AE$30:$AE$33)</f>
        <v>1</v>
      </c>
      <c r="V141" s="1">
        <f>_xll.XLOOKUP(H141,$AF$36:$AF$39,$AE$36:$AE$39)</f>
        <v>-1</v>
      </c>
      <c r="W141" s="4">
        <f>_xll.XLOOKUP(I141,$AF$42:$AF$45,$AE$42:$AE$45)</f>
        <v>-1</v>
      </c>
      <c r="X141" s="1">
        <f>_xll.XLOOKUP(J141,$AF$48:$AF$51,$AE$48:$AE$51)</f>
        <v>1</v>
      </c>
      <c r="Y141" s="1">
        <f>_xll.XLOOKUP(K141,$AF$54:$AF$57,$AE$54:$AE$57)</f>
        <v>0</v>
      </c>
      <c r="Z141" s="1">
        <f>_xll.XLOOKUP(L141,$AF$60:$AF$63,$AE$60:$AE$63)</f>
        <v>1</v>
      </c>
    </row>
    <row r="142" spans="1:26" ht="16" customHeight="1" thickBot="1">
      <c r="A142" s="3">
        <v>45507.616655092592</v>
      </c>
      <c r="B142" s="1"/>
      <c r="C142" s="1" t="s">
        <v>366</v>
      </c>
      <c r="D142" s="1" t="s">
        <v>361</v>
      </c>
      <c r="E142" s="1" t="s">
        <v>362</v>
      </c>
      <c r="F142" s="1" t="s">
        <v>355</v>
      </c>
      <c r="G142" s="1" t="s">
        <v>378</v>
      </c>
      <c r="H142" s="1" t="s">
        <v>373</v>
      </c>
      <c r="I142" s="1" t="s">
        <v>374</v>
      </c>
      <c r="J142" s="1" t="s">
        <v>384</v>
      </c>
      <c r="K142" s="1" t="s">
        <v>371</v>
      </c>
      <c r="L142" s="1" t="s">
        <v>383</v>
      </c>
      <c r="M142" s="1" t="s">
        <v>184</v>
      </c>
      <c r="N142" s="1"/>
      <c r="O142" s="1"/>
      <c r="P142" s="1">
        <f t="shared" si="2"/>
        <v>9</v>
      </c>
      <c r="Q142" s="1">
        <f>_xll.XLOOKUP(C142,$AF$6:$AF$9,$AE$6:$AE$9)</f>
        <v>2</v>
      </c>
      <c r="R142" s="1">
        <f>_xll.XLOOKUP(D142,$AF$12:$AF$15,$AE$12:$AE$15)</f>
        <v>-1</v>
      </c>
      <c r="S142" s="1">
        <f>_xll.XLOOKUP(E142,$AF$18:$AF$21,$AE$18:$AE$21)</f>
        <v>2</v>
      </c>
      <c r="T142" s="1">
        <f>_xll.XLOOKUP(F142,$AF$24:$AF$27,$AE$24:$AE$27)</f>
        <v>-1</v>
      </c>
      <c r="U142" s="1">
        <f>_xll.XLOOKUP(G142,$AF$30:$AF$33,$AE$30:$AE$33)</f>
        <v>1</v>
      </c>
      <c r="V142" s="1">
        <f>_xll.XLOOKUP(H142,$AF$36:$AF$39,$AE$36:$AE$39)</f>
        <v>2</v>
      </c>
      <c r="W142" s="4">
        <f>_xll.XLOOKUP(I142,$AF$42:$AF$45,$AE$42:$AE$45)</f>
        <v>2</v>
      </c>
      <c r="X142" s="1">
        <f>_xll.XLOOKUP(J142,$AF$48:$AF$51,$AE$48:$AE$51)</f>
        <v>1</v>
      </c>
      <c r="Y142" s="1">
        <f>_xll.XLOOKUP(K142,$AF$54:$AF$57,$AE$54:$AE$57)</f>
        <v>-1</v>
      </c>
      <c r="Z142" s="1">
        <f>_xll.XLOOKUP(L142,$AF$60:$AF$63,$AE$60:$AE$63)</f>
        <v>2</v>
      </c>
    </row>
    <row r="143" spans="1:26" ht="16" customHeight="1" thickBot="1">
      <c r="A143" s="3">
        <v>45507.65966435185</v>
      </c>
      <c r="B143" s="1"/>
      <c r="C143" s="1" t="s">
        <v>352</v>
      </c>
      <c r="D143" s="1" t="s">
        <v>361</v>
      </c>
      <c r="E143" s="1" t="s">
        <v>354</v>
      </c>
      <c r="F143" s="1" t="s">
        <v>368</v>
      </c>
      <c r="G143" s="1" t="s">
        <v>378</v>
      </c>
      <c r="H143" s="1" t="s">
        <v>379</v>
      </c>
      <c r="I143" s="1" t="s">
        <v>370</v>
      </c>
      <c r="J143" s="1" t="s">
        <v>384</v>
      </c>
      <c r="K143" s="1" t="s">
        <v>359</v>
      </c>
      <c r="L143" s="1" t="s">
        <v>372</v>
      </c>
      <c r="M143" s="1" t="s">
        <v>185</v>
      </c>
      <c r="N143" s="1"/>
      <c r="O143" s="1"/>
      <c r="P143" s="1">
        <f t="shared" si="2"/>
        <v>0</v>
      </c>
      <c r="Q143" s="1">
        <f>_xll.XLOOKUP(C143,$AF$6:$AF$9,$AE$6:$AE$9)</f>
        <v>-1</v>
      </c>
      <c r="R143" s="1">
        <f>_xll.XLOOKUP(D143,$AF$12:$AF$15,$AE$12:$AE$15)</f>
        <v>-1</v>
      </c>
      <c r="S143" s="1">
        <f>_xll.XLOOKUP(E143,$AF$18:$AF$21,$AE$18:$AE$21)</f>
        <v>0</v>
      </c>
      <c r="T143" s="1">
        <f>_xll.XLOOKUP(F143,$AF$24:$AF$27,$AE$24:$AE$27)</f>
        <v>0</v>
      </c>
      <c r="U143" s="1">
        <f>_xll.XLOOKUP(G143,$AF$30:$AF$33,$AE$30:$AE$33)</f>
        <v>1</v>
      </c>
      <c r="V143" s="1">
        <f>_xll.XLOOKUP(H143,$AF$36:$AF$39,$AE$36:$AE$39)</f>
        <v>-1</v>
      </c>
      <c r="W143" s="4">
        <f>_xll.XLOOKUP(I143,$AF$42:$AF$45,$AE$42:$AE$45)</f>
        <v>-1</v>
      </c>
      <c r="X143" s="1">
        <f>_xll.XLOOKUP(J143,$AF$48:$AF$51,$AE$48:$AE$51)</f>
        <v>1</v>
      </c>
      <c r="Y143" s="1">
        <f>_xll.XLOOKUP(K143,$AF$54:$AF$57,$AE$54:$AE$57)</f>
        <v>1</v>
      </c>
      <c r="Z143" s="1">
        <f>_xll.XLOOKUP(L143,$AF$60:$AF$63,$AE$60:$AE$63)</f>
        <v>1</v>
      </c>
    </row>
    <row r="144" spans="1:26" ht="16" customHeight="1" thickBot="1">
      <c r="A144" s="3">
        <v>45507.689189814817</v>
      </c>
      <c r="B144" s="1"/>
      <c r="C144" s="1" t="s">
        <v>352</v>
      </c>
      <c r="D144" s="1" t="s">
        <v>367</v>
      </c>
      <c r="E144" s="1" t="s">
        <v>354</v>
      </c>
      <c r="F144" s="1" t="s">
        <v>355</v>
      </c>
      <c r="G144" s="1" t="s">
        <v>378</v>
      </c>
      <c r="H144" s="1" t="s">
        <v>379</v>
      </c>
      <c r="I144" s="1" t="s">
        <v>370</v>
      </c>
      <c r="J144" s="1" t="s">
        <v>384</v>
      </c>
      <c r="K144" s="1" t="s">
        <v>380</v>
      </c>
      <c r="L144" s="1" t="s">
        <v>360</v>
      </c>
      <c r="M144" s="1" t="s">
        <v>186</v>
      </c>
      <c r="N144" s="1"/>
      <c r="O144" s="1"/>
      <c r="P144" s="1">
        <f t="shared" si="2"/>
        <v>-2</v>
      </c>
      <c r="Q144" s="1">
        <f>_xll.XLOOKUP(C144,$AF$6:$AF$9,$AE$6:$AE$9)</f>
        <v>-1</v>
      </c>
      <c r="R144" s="1">
        <f>_xll.XLOOKUP(D144,$AF$12:$AF$15,$AE$12:$AE$15)</f>
        <v>0</v>
      </c>
      <c r="S144" s="1">
        <f>_xll.XLOOKUP(E144,$AF$18:$AF$21,$AE$18:$AE$21)</f>
        <v>0</v>
      </c>
      <c r="T144" s="1">
        <f>_xll.XLOOKUP(F144,$AF$24:$AF$27,$AE$24:$AE$27)</f>
        <v>-1</v>
      </c>
      <c r="U144" s="1">
        <f>_xll.XLOOKUP(G144,$AF$30:$AF$33,$AE$30:$AE$33)</f>
        <v>1</v>
      </c>
      <c r="V144" s="1">
        <f>_xll.XLOOKUP(H144,$AF$36:$AF$39,$AE$36:$AE$39)</f>
        <v>-1</v>
      </c>
      <c r="W144" s="4">
        <f>_xll.XLOOKUP(I144,$AF$42:$AF$45,$AE$42:$AE$45)</f>
        <v>-1</v>
      </c>
      <c r="X144" s="1">
        <f>_xll.XLOOKUP(J144,$AF$48:$AF$51,$AE$48:$AE$51)</f>
        <v>1</v>
      </c>
      <c r="Y144" s="1">
        <f>_xll.XLOOKUP(K144,$AF$54:$AF$57,$AE$54:$AE$57)</f>
        <v>0</v>
      </c>
      <c r="Z144" s="1">
        <f>_xll.XLOOKUP(L144,$AF$60:$AF$63,$AE$60:$AE$63)</f>
        <v>0</v>
      </c>
    </row>
    <row r="145" spans="1:26" ht="16" customHeight="1" thickBot="1">
      <c r="A145" s="3">
        <v>45512.496145833335</v>
      </c>
      <c r="B145" s="1"/>
      <c r="C145" s="1" t="s">
        <v>366</v>
      </c>
      <c r="D145" s="1" t="s">
        <v>361</v>
      </c>
      <c r="E145" s="1" t="s">
        <v>362</v>
      </c>
      <c r="F145" s="1" t="s">
        <v>355</v>
      </c>
      <c r="G145" s="1" t="s">
        <v>378</v>
      </c>
      <c r="H145" s="1" t="s">
        <v>379</v>
      </c>
      <c r="I145" s="1" t="s">
        <v>370</v>
      </c>
      <c r="J145" s="1" t="s">
        <v>384</v>
      </c>
      <c r="K145" s="1" t="s">
        <v>359</v>
      </c>
      <c r="L145" s="1" t="s">
        <v>383</v>
      </c>
      <c r="M145" s="1" t="s">
        <v>188</v>
      </c>
      <c r="N145" s="1"/>
      <c r="O145" s="1"/>
      <c r="P145" s="1">
        <f t="shared" si="2"/>
        <v>5</v>
      </c>
      <c r="Q145" s="1">
        <f>_xll.XLOOKUP(C145,$AF$6:$AF$9,$AE$6:$AE$9)</f>
        <v>2</v>
      </c>
      <c r="R145" s="1">
        <f>_xll.XLOOKUP(D145,$AF$12:$AF$15,$AE$12:$AE$15)</f>
        <v>-1</v>
      </c>
      <c r="S145" s="1">
        <f>_xll.XLOOKUP(E145,$AF$18:$AF$21,$AE$18:$AE$21)</f>
        <v>2</v>
      </c>
      <c r="T145" s="1">
        <f>_xll.XLOOKUP(F145,$AF$24:$AF$27,$AE$24:$AE$27)</f>
        <v>-1</v>
      </c>
      <c r="U145" s="1">
        <f>_xll.XLOOKUP(G145,$AF$30:$AF$33,$AE$30:$AE$33)</f>
        <v>1</v>
      </c>
      <c r="V145" s="1">
        <f>_xll.XLOOKUP(H145,$AF$36:$AF$39,$AE$36:$AE$39)</f>
        <v>-1</v>
      </c>
      <c r="W145" s="4">
        <f>_xll.XLOOKUP(I145,$AF$42:$AF$45,$AE$42:$AE$45)</f>
        <v>-1</v>
      </c>
      <c r="X145" s="1">
        <f>_xll.XLOOKUP(J145,$AF$48:$AF$51,$AE$48:$AE$51)</f>
        <v>1</v>
      </c>
      <c r="Y145" s="1">
        <f>_xll.XLOOKUP(K145,$AF$54:$AF$57,$AE$54:$AE$57)</f>
        <v>1</v>
      </c>
      <c r="Z145" s="1">
        <f>_xll.XLOOKUP(L145,$AF$60:$AF$63,$AE$60:$AE$63)</f>
        <v>2</v>
      </c>
    </row>
    <row r="146" spans="1:26" ht="16" customHeight="1" thickBot="1">
      <c r="A146" s="3">
        <v>45513.55609953704</v>
      </c>
      <c r="B146" s="1"/>
      <c r="C146" s="1" t="s">
        <v>366</v>
      </c>
      <c r="D146" s="1" t="s">
        <v>367</v>
      </c>
      <c r="E146" s="1" t="s">
        <v>362</v>
      </c>
      <c r="F146" s="1" t="s">
        <v>355</v>
      </c>
      <c r="G146" s="1" t="s">
        <v>364</v>
      </c>
      <c r="H146" s="1" t="s">
        <v>379</v>
      </c>
      <c r="I146" s="1" t="s">
        <v>358</v>
      </c>
      <c r="J146" s="1" t="s">
        <v>384</v>
      </c>
      <c r="K146" s="1" t="s">
        <v>359</v>
      </c>
      <c r="L146" s="1" t="s">
        <v>383</v>
      </c>
      <c r="M146" s="1" t="s">
        <v>189</v>
      </c>
      <c r="N146" s="1"/>
      <c r="O146" s="1"/>
      <c r="P146" s="1">
        <f t="shared" si="2"/>
        <v>7</v>
      </c>
      <c r="Q146" s="1">
        <f>_xll.XLOOKUP(C146,$AF$6:$AF$9,$AE$6:$AE$9)</f>
        <v>2</v>
      </c>
      <c r="R146" s="1">
        <f>_xll.XLOOKUP(D146,$AF$12:$AF$15,$AE$12:$AE$15)</f>
        <v>0</v>
      </c>
      <c r="S146" s="1">
        <f>_xll.XLOOKUP(E146,$AF$18:$AF$21,$AE$18:$AE$21)</f>
        <v>2</v>
      </c>
      <c r="T146" s="1">
        <f>_xll.XLOOKUP(F146,$AF$24:$AF$27,$AE$24:$AE$27)</f>
        <v>-1</v>
      </c>
      <c r="U146" s="1">
        <f>_xll.XLOOKUP(G146,$AF$30:$AF$33,$AE$30:$AE$33)</f>
        <v>0</v>
      </c>
      <c r="V146" s="1">
        <f>_xll.XLOOKUP(H146,$AF$36:$AF$39,$AE$36:$AE$39)</f>
        <v>-1</v>
      </c>
      <c r="W146" s="4">
        <f>_xll.XLOOKUP(I146,$AF$42:$AF$45,$AE$42:$AE$45)</f>
        <v>1</v>
      </c>
      <c r="X146" s="1">
        <f>_xll.XLOOKUP(J146,$AF$48:$AF$51,$AE$48:$AE$51)</f>
        <v>1</v>
      </c>
      <c r="Y146" s="1">
        <f>_xll.XLOOKUP(K146,$AF$54:$AF$57,$AE$54:$AE$57)</f>
        <v>1</v>
      </c>
      <c r="Z146" s="1">
        <f>_xll.XLOOKUP(L146,$AF$60:$AF$63,$AE$60:$AE$63)</f>
        <v>2</v>
      </c>
    </row>
    <row r="147" spans="1:26" ht="16" customHeight="1" thickBot="1">
      <c r="A147" s="3">
        <v>45513.562615740739</v>
      </c>
      <c r="B147" s="1"/>
      <c r="C147" s="1" t="s">
        <v>366</v>
      </c>
      <c r="D147" s="1" t="s">
        <v>361</v>
      </c>
      <c r="E147" s="1" t="s">
        <v>381</v>
      </c>
      <c r="F147" s="1" t="s">
        <v>363</v>
      </c>
      <c r="G147" s="1" t="s">
        <v>364</v>
      </c>
      <c r="H147" s="1" t="s">
        <v>379</v>
      </c>
      <c r="I147" s="1" t="s">
        <v>374</v>
      </c>
      <c r="J147" s="1" t="s">
        <v>384</v>
      </c>
      <c r="K147" s="1" t="s">
        <v>380</v>
      </c>
      <c r="L147" s="1" t="s">
        <v>372</v>
      </c>
      <c r="M147" s="1" t="s">
        <v>190</v>
      </c>
      <c r="N147" s="1"/>
      <c r="O147" s="1"/>
      <c r="P147" s="1">
        <f t="shared" si="2"/>
        <v>4</v>
      </c>
      <c r="Q147" s="1">
        <f>_xll.XLOOKUP(C147,$AF$6:$AF$9,$AE$6:$AE$9)</f>
        <v>2</v>
      </c>
      <c r="R147" s="1">
        <f>_xll.XLOOKUP(D147,$AF$12:$AF$15,$AE$12:$AE$15)</f>
        <v>-1</v>
      </c>
      <c r="S147" s="1">
        <f>_xll.XLOOKUP(E147,$AF$18:$AF$21,$AE$18:$AE$21)</f>
        <v>-1</v>
      </c>
      <c r="T147" s="1">
        <f>_xll.XLOOKUP(F147,$AF$24:$AF$27,$AE$24:$AE$27)</f>
        <v>1</v>
      </c>
      <c r="U147" s="1">
        <f>_xll.XLOOKUP(G147,$AF$30:$AF$33,$AE$30:$AE$33)</f>
        <v>0</v>
      </c>
      <c r="V147" s="1">
        <f>_xll.XLOOKUP(H147,$AF$36:$AF$39,$AE$36:$AE$39)</f>
        <v>-1</v>
      </c>
      <c r="W147" s="4">
        <f>_xll.XLOOKUP(I147,$AF$42:$AF$45,$AE$42:$AE$45)</f>
        <v>2</v>
      </c>
      <c r="X147" s="1">
        <f>_xll.XLOOKUP(J147,$AF$48:$AF$51,$AE$48:$AE$51)</f>
        <v>1</v>
      </c>
      <c r="Y147" s="1">
        <f>_xll.XLOOKUP(K147,$AF$54:$AF$57,$AE$54:$AE$57)</f>
        <v>0</v>
      </c>
      <c r="Z147" s="1">
        <f>_xll.XLOOKUP(L147,$AF$60:$AF$63,$AE$60:$AE$63)</f>
        <v>1</v>
      </c>
    </row>
    <row r="148" spans="1:26" ht="16" customHeight="1" thickBot="1">
      <c r="A148" s="3">
        <v>45513.563946759263</v>
      </c>
      <c r="B148" s="1"/>
      <c r="C148" s="1" t="s">
        <v>352</v>
      </c>
      <c r="D148" s="1" t="s">
        <v>367</v>
      </c>
      <c r="E148" s="1" t="s">
        <v>362</v>
      </c>
      <c r="F148" s="1" t="s">
        <v>355</v>
      </c>
      <c r="G148" s="1" t="s">
        <v>378</v>
      </c>
      <c r="H148" s="1" t="s">
        <v>379</v>
      </c>
      <c r="I148" s="1" t="s">
        <v>358</v>
      </c>
      <c r="J148" s="1" t="s">
        <v>384</v>
      </c>
      <c r="K148" s="1" t="s">
        <v>359</v>
      </c>
      <c r="L148" s="1" t="s">
        <v>383</v>
      </c>
      <c r="M148" s="1" t="s">
        <v>191</v>
      </c>
      <c r="N148" s="1"/>
      <c r="O148" s="1"/>
      <c r="P148" s="1">
        <f t="shared" si="2"/>
        <v>5</v>
      </c>
      <c r="Q148" s="1">
        <f>_xll.XLOOKUP(C148,$AF$6:$AF$9,$AE$6:$AE$9)</f>
        <v>-1</v>
      </c>
      <c r="R148" s="1">
        <f>_xll.XLOOKUP(D148,$AF$12:$AF$15,$AE$12:$AE$15)</f>
        <v>0</v>
      </c>
      <c r="S148" s="1">
        <f>_xll.XLOOKUP(E148,$AF$18:$AF$21,$AE$18:$AE$21)</f>
        <v>2</v>
      </c>
      <c r="T148" s="1">
        <f>_xll.XLOOKUP(F148,$AF$24:$AF$27,$AE$24:$AE$27)</f>
        <v>-1</v>
      </c>
      <c r="U148" s="1">
        <f>_xll.XLOOKUP(G148,$AF$30:$AF$33,$AE$30:$AE$33)</f>
        <v>1</v>
      </c>
      <c r="V148" s="1">
        <f>_xll.XLOOKUP(H148,$AF$36:$AF$39,$AE$36:$AE$39)</f>
        <v>-1</v>
      </c>
      <c r="W148" s="4">
        <f>_xll.XLOOKUP(I148,$AF$42:$AF$45,$AE$42:$AE$45)</f>
        <v>1</v>
      </c>
      <c r="X148" s="1">
        <f>_xll.XLOOKUP(J148,$AF$48:$AF$51,$AE$48:$AE$51)</f>
        <v>1</v>
      </c>
      <c r="Y148" s="1">
        <f>_xll.XLOOKUP(K148,$AF$54:$AF$57,$AE$54:$AE$57)</f>
        <v>1</v>
      </c>
      <c r="Z148" s="1">
        <f>_xll.XLOOKUP(L148,$AF$60:$AF$63,$AE$60:$AE$63)</f>
        <v>2</v>
      </c>
    </row>
    <row r="149" spans="1:26" ht="16" customHeight="1" thickBot="1">
      <c r="A149" s="3">
        <v>45513.589872685188</v>
      </c>
      <c r="B149" s="1"/>
      <c r="C149" s="1" t="s">
        <v>352</v>
      </c>
      <c r="D149" s="1" t="s">
        <v>361</v>
      </c>
      <c r="E149" s="1" t="s">
        <v>363</v>
      </c>
      <c r="F149" s="1" t="s">
        <v>355</v>
      </c>
      <c r="G149" s="1" t="s">
        <v>378</v>
      </c>
      <c r="H149" s="1" t="s">
        <v>379</v>
      </c>
      <c r="I149" s="1" t="s">
        <v>365</v>
      </c>
      <c r="J149" s="1" t="s">
        <v>384</v>
      </c>
      <c r="K149" s="1" t="s">
        <v>371</v>
      </c>
      <c r="L149" s="1" t="s">
        <v>360</v>
      </c>
      <c r="M149" s="1" t="s">
        <v>192</v>
      </c>
      <c r="N149" s="1"/>
      <c r="O149" s="1"/>
      <c r="P149" s="1">
        <f t="shared" si="2"/>
        <v>-2</v>
      </c>
      <c r="Q149" s="1">
        <f>_xll.XLOOKUP(C149,$AF$6:$AF$9,$AE$6:$AE$9)</f>
        <v>-1</v>
      </c>
      <c r="R149" s="1">
        <f>_xll.XLOOKUP(D149,$AF$12:$AF$15,$AE$12:$AE$15)</f>
        <v>-1</v>
      </c>
      <c r="S149" s="1">
        <f>_xll.XLOOKUP(E149,$AF$18:$AF$21,$AE$18:$AE$21)</f>
        <v>1</v>
      </c>
      <c r="T149" s="1">
        <f>_xll.XLOOKUP(F149,$AF$24:$AF$27,$AE$24:$AE$27)</f>
        <v>-1</v>
      </c>
      <c r="U149" s="1">
        <f>_xll.XLOOKUP(G149,$AF$30:$AF$33,$AE$30:$AE$33)</f>
        <v>1</v>
      </c>
      <c r="V149" s="1">
        <f>_xll.XLOOKUP(H149,$AF$36:$AF$39,$AE$36:$AE$39)</f>
        <v>-1</v>
      </c>
      <c r="W149" s="4">
        <f>_xll.XLOOKUP(I149,$AF$42:$AF$45,$AE$42:$AE$45)</f>
        <v>0</v>
      </c>
      <c r="X149" s="1">
        <f>_xll.XLOOKUP(J149,$AF$48:$AF$51,$AE$48:$AE$51)</f>
        <v>1</v>
      </c>
      <c r="Y149" s="1">
        <f>_xll.XLOOKUP(K149,$AF$54:$AF$57,$AE$54:$AE$57)</f>
        <v>-1</v>
      </c>
      <c r="Z149" s="1">
        <f>_xll.XLOOKUP(L149,$AF$60:$AF$63,$AE$60:$AE$63)</f>
        <v>0</v>
      </c>
    </row>
    <row r="150" spans="1:26" ht="16" customHeight="1" thickBot="1">
      <c r="A150" s="3">
        <v>45513.594675925924</v>
      </c>
      <c r="B150" s="1"/>
      <c r="C150" s="1" t="s">
        <v>366</v>
      </c>
      <c r="D150" s="1" t="s">
        <v>353</v>
      </c>
      <c r="E150" s="1" t="s">
        <v>354</v>
      </c>
      <c r="F150" s="1" t="s">
        <v>363</v>
      </c>
      <c r="G150" s="1" t="s">
        <v>364</v>
      </c>
      <c r="H150" s="1" t="s">
        <v>357</v>
      </c>
      <c r="I150" s="1" t="s">
        <v>358</v>
      </c>
      <c r="J150" s="1" t="s">
        <v>384</v>
      </c>
      <c r="K150" s="1" t="s">
        <v>380</v>
      </c>
      <c r="L150" s="1" t="s">
        <v>372</v>
      </c>
      <c r="M150" s="1" t="s">
        <v>193</v>
      </c>
      <c r="N150" s="1"/>
      <c r="O150" s="1"/>
      <c r="P150" s="1">
        <f t="shared" si="2"/>
        <v>8</v>
      </c>
      <c r="Q150" s="1">
        <f>_xll.XLOOKUP(C150,$AF$6:$AF$9,$AE$6:$AE$9)</f>
        <v>2</v>
      </c>
      <c r="R150" s="1">
        <f>_xll.XLOOKUP(D150,$AF$12:$AF$15,$AE$12:$AE$15)</f>
        <v>2</v>
      </c>
      <c r="S150" s="1">
        <f>_xll.XLOOKUP(E150,$AF$18:$AF$21,$AE$18:$AE$21)</f>
        <v>0</v>
      </c>
      <c r="T150" s="1">
        <f>_xll.XLOOKUP(F150,$AF$24:$AF$27,$AE$24:$AE$27)</f>
        <v>1</v>
      </c>
      <c r="U150" s="1">
        <f>_xll.XLOOKUP(G150,$AF$30:$AF$33,$AE$30:$AE$33)</f>
        <v>0</v>
      </c>
      <c r="V150" s="1">
        <f>_xll.XLOOKUP(H150,$AF$36:$AF$39,$AE$36:$AE$39)</f>
        <v>0</v>
      </c>
      <c r="W150" s="4">
        <f>_xll.XLOOKUP(I150,$AF$42:$AF$45,$AE$42:$AE$45)</f>
        <v>1</v>
      </c>
      <c r="X150" s="1">
        <f>_xll.XLOOKUP(J150,$AF$48:$AF$51,$AE$48:$AE$51)</f>
        <v>1</v>
      </c>
      <c r="Y150" s="1">
        <f>_xll.XLOOKUP(K150,$AF$54:$AF$57,$AE$54:$AE$57)</f>
        <v>0</v>
      </c>
      <c r="Z150" s="1">
        <f>_xll.XLOOKUP(L150,$AF$60:$AF$63,$AE$60:$AE$63)</f>
        <v>1</v>
      </c>
    </row>
    <row r="151" spans="1:26" ht="16" customHeight="1" thickBot="1">
      <c r="A151" s="3">
        <v>45513.61277777778</v>
      </c>
      <c r="B151" s="1"/>
      <c r="C151" s="1" t="s">
        <v>376</v>
      </c>
      <c r="D151" s="1" t="s">
        <v>367</v>
      </c>
      <c r="E151" s="1" t="s">
        <v>354</v>
      </c>
      <c r="F151" s="1" t="s">
        <v>355</v>
      </c>
      <c r="G151" s="1" t="s">
        <v>378</v>
      </c>
      <c r="H151" s="1" t="s">
        <v>357</v>
      </c>
      <c r="I151" s="1" t="s">
        <v>374</v>
      </c>
      <c r="J151" s="1" t="s">
        <v>384</v>
      </c>
      <c r="K151" s="1" t="s">
        <v>371</v>
      </c>
      <c r="L151" s="1" t="s">
        <v>383</v>
      </c>
      <c r="M151" s="1" t="s">
        <v>395</v>
      </c>
      <c r="N151" s="1"/>
      <c r="O151" s="1"/>
      <c r="P151" s="1">
        <f t="shared" si="2"/>
        <v>5</v>
      </c>
      <c r="Q151" s="1">
        <f>_xll.XLOOKUP(C151,$AF$6:$AF$9,$AE$6:$AE$9)</f>
        <v>1</v>
      </c>
      <c r="R151" s="1">
        <f>_xll.XLOOKUP(D151,$AF$12:$AF$15,$AE$12:$AE$15)</f>
        <v>0</v>
      </c>
      <c r="S151" s="1">
        <f>_xll.XLOOKUP(E151,$AF$18:$AF$21,$AE$18:$AE$21)</f>
        <v>0</v>
      </c>
      <c r="T151" s="1">
        <f>_xll.XLOOKUP(F151,$AF$24:$AF$27,$AE$24:$AE$27)</f>
        <v>-1</v>
      </c>
      <c r="U151" s="1">
        <f>_xll.XLOOKUP(G151,$AF$30:$AF$33,$AE$30:$AE$33)</f>
        <v>1</v>
      </c>
      <c r="V151" s="1">
        <f>_xll.XLOOKUP(H151,$AF$36:$AF$39,$AE$36:$AE$39)</f>
        <v>0</v>
      </c>
      <c r="W151" s="4">
        <f>_xll.XLOOKUP(I151,$AF$42:$AF$45,$AE$42:$AE$45)</f>
        <v>2</v>
      </c>
      <c r="X151" s="1">
        <f>_xll.XLOOKUP(J151,$AF$48:$AF$51,$AE$48:$AE$51)</f>
        <v>1</v>
      </c>
      <c r="Y151" s="1">
        <f>_xll.XLOOKUP(K151,$AF$54:$AF$57,$AE$54:$AE$57)</f>
        <v>-1</v>
      </c>
      <c r="Z151" s="1">
        <f>_xll.XLOOKUP(L151,$AF$60:$AF$63,$AE$60:$AE$63)</f>
        <v>2</v>
      </c>
    </row>
    <row r="152" spans="1:26" ht="16" customHeight="1" thickBot="1">
      <c r="A152" s="3">
        <v>45513.762916666667</v>
      </c>
      <c r="B152" s="1"/>
      <c r="C152" s="1" t="s">
        <v>376</v>
      </c>
      <c r="D152" s="1" t="s">
        <v>361</v>
      </c>
      <c r="E152" s="1" t="s">
        <v>362</v>
      </c>
      <c r="F152" s="1" t="s">
        <v>368</v>
      </c>
      <c r="G152" s="1" t="s">
        <v>378</v>
      </c>
      <c r="H152" s="1" t="s">
        <v>357</v>
      </c>
      <c r="I152" s="1" t="s">
        <v>370</v>
      </c>
      <c r="J152" s="1" t="s">
        <v>384</v>
      </c>
      <c r="K152" s="1" t="s">
        <v>371</v>
      </c>
      <c r="L152" s="1" t="s">
        <v>372</v>
      </c>
      <c r="M152" s="1" t="s">
        <v>195</v>
      </c>
      <c r="N152" s="1"/>
      <c r="O152" s="1"/>
      <c r="P152" s="1">
        <f t="shared" si="2"/>
        <v>3</v>
      </c>
      <c r="Q152" s="1">
        <f>_xll.XLOOKUP(C152,$AF$6:$AF$9,$AE$6:$AE$9)</f>
        <v>1</v>
      </c>
      <c r="R152" s="1">
        <f>_xll.XLOOKUP(D152,$AF$12:$AF$15,$AE$12:$AE$15)</f>
        <v>-1</v>
      </c>
      <c r="S152" s="1">
        <f>_xll.XLOOKUP(E152,$AF$18:$AF$21,$AE$18:$AE$21)</f>
        <v>2</v>
      </c>
      <c r="T152" s="1">
        <f>_xll.XLOOKUP(F152,$AF$24:$AF$27,$AE$24:$AE$27)</f>
        <v>0</v>
      </c>
      <c r="U152" s="1">
        <f>_xll.XLOOKUP(G152,$AF$30:$AF$33,$AE$30:$AE$33)</f>
        <v>1</v>
      </c>
      <c r="V152" s="1">
        <f>_xll.XLOOKUP(H152,$AF$36:$AF$39,$AE$36:$AE$39)</f>
        <v>0</v>
      </c>
      <c r="W152" s="4">
        <f>_xll.XLOOKUP(I152,$AF$42:$AF$45,$AE$42:$AE$45)</f>
        <v>-1</v>
      </c>
      <c r="X152" s="1">
        <f>_xll.XLOOKUP(J152,$AF$48:$AF$51,$AE$48:$AE$51)</f>
        <v>1</v>
      </c>
      <c r="Y152" s="1">
        <f>_xll.XLOOKUP(K152,$AF$54:$AF$57,$AE$54:$AE$57)</f>
        <v>-1</v>
      </c>
      <c r="Z152" s="1">
        <f>_xll.XLOOKUP(L152,$AF$60:$AF$63,$AE$60:$AE$63)</f>
        <v>1</v>
      </c>
    </row>
    <row r="153" spans="1:26" ht="16" customHeight="1" thickBot="1">
      <c r="A153" s="3">
        <v>45513.788576388892</v>
      </c>
      <c r="B153" s="1"/>
      <c r="C153" s="1" t="s">
        <v>366</v>
      </c>
      <c r="D153" s="1" t="s">
        <v>377</v>
      </c>
      <c r="E153" s="1" t="s">
        <v>363</v>
      </c>
      <c r="F153" s="1" t="s">
        <v>355</v>
      </c>
      <c r="G153" s="1" t="s">
        <v>378</v>
      </c>
      <c r="H153" s="1" t="s">
        <v>373</v>
      </c>
      <c r="I153" s="1" t="s">
        <v>365</v>
      </c>
      <c r="J153" s="1" t="s">
        <v>384</v>
      </c>
      <c r="K153" s="1" t="s">
        <v>380</v>
      </c>
      <c r="L153" s="1" t="s">
        <v>372</v>
      </c>
      <c r="M153" s="1" t="s">
        <v>196</v>
      </c>
      <c r="N153" s="1"/>
      <c r="O153" s="1"/>
      <c r="P153" s="1">
        <f t="shared" si="2"/>
        <v>8</v>
      </c>
      <c r="Q153" s="1">
        <f>_xll.XLOOKUP(C153,$AF$6:$AF$9,$AE$6:$AE$9)</f>
        <v>2</v>
      </c>
      <c r="R153" s="1">
        <f>_xll.XLOOKUP(D153,$AF$12:$AF$15,$AE$12:$AE$15)</f>
        <v>1</v>
      </c>
      <c r="S153" s="1">
        <f>_xll.XLOOKUP(E153,$AF$18:$AF$21,$AE$18:$AE$21)</f>
        <v>1</v>
      </c>
      <c r="T153" s="1">
        <f>_xll.XLOOKUP(F153,$AF$24:$AF$27,$AE$24:$AE$27)</f>
        <v>-1</v>
      </c>
      <c r="U153" s="1">
        <f>_xll.XLOOKUP(G153,$AF$30:$AF$33,$AE$30:$AE$33)</f>
        <v>1</v>
      </c>
      <c r="V153" s="1">
        <f>_xll.XLOOKUP(H153,$AF$36:$AF$39,$AE$36:$AE$39)</f>
        <v>2</v>
      </c>
      <c r="W153" s="4">
        <f>_xll.XLOOKUP(I153,$AF$42:$AF$45,$AE$42:$AE$45)</f>
        <v>0</v>
      </c>
      <c r="X153" s="1">
        <f>_xll.XLOOKUP(J153,$AF$48:$AF$51,$AE$48:$AE$51)</f>
        <v>1</v>
      </c>
      <c r="Y153" s="1">
        <f>_xll.XLOOKUP(K153,$AF$54:$AF$57,$AE$54:$AE$57)</f>
        <v>0</v>
      </c>
      <c r="Z153" s="1">
        <f>_xll.XLOOKUP(L153,$AF$60:$AF$63,$AE$60:$AE$63)</f>
        <v>1</v>
      </c>
    </row>
    <row r="154" spans="1:26" ht="16" customHeight="1" thickBot="1">
      <c r="A154" s="3">
        <v>45514.364479166667</v>
      </c>
      <c r="B154" s="1"/>
      <c r="C154" s="1" t="s">
        <v>376</v>
      </c>
      <c r="D154" s="1" t="s">
        <v>377</v>
      </c>
      <c r="E154" s="1" t="s">
        <v>354</v>
      </c>
      <c r="F154" s="1" t="s">
        <v>355</v>
      </c>
      <c r="G154" s="1" t="s">
        <v>378</v>
      </c>
      <c r="H154" s="1" t="s">
        <v>379</v>
      </c>
      <c r="I154" s="1" t="s">
        <v>358</v>
      </c>
      <c r="J154" s="1" t="s">
        <v>386</v>
      </c>
      <c r="K154" s="1" t="s">
        <v>371</v>
      </c>
      <c r="L154" s="1" t="s">
        <v>360</v>
      </c>
      <c r="M154" s="1" t="s">
        <v>197</v>
      </c>
      <c r="N154" s="1"/>
      <c r="O154" s="1"/>
      <c r="P154" s="1">
        <f t="shared" si="2"/>
        <v>3</v>
      </c>
      <c r="Q154" s="1">
        <f>_xll.XLOOKUP(C154,$AF$6:$AF$9,$AE$6:$AE$9)</f>
        <v>1</v>
      </c>
      <c r="R154" s="1">
        <f>_xll.XLOOKUP(D154,$AF$12:$AF$15,$AE$12:$AE$15)</f>
        <v>1</v>
      </c>
      <c r="S154" s="1">
        <f>_xll.XLOOKUP(E154,$AF$18:$AF$21,$AE$18:$AE$21)</f>
        <v>0</v>
      </c>
      <c r="T154" s="1">
        <f>_xll.XLOOKUP(F154,$AF$24:$AF$27,$AE$24:$AE$27)</f>
        <v>-1</v>
      </c>
      <c r="U154" s="1">
        <f>_xll.XLOOKUP(G154,$AF$30:$AF$33,$AE$30:$AE$33)</f>
        <v>1</v>
      </c>
      <c r="V154" s="1">
        <f>_xll.XLOOKUP(H154,$AF$36:$AF$39,$AE$36:$AE$39)</f>
        <v>-1</v>
      </c>
      <c r="W154" s="4">
        <f>_xll.XLOOKUP(I154,$AF$42:$AF$45,$AE$42:$AE$45)</f>
        <v>1</v>
      </c>
      <c r="X154" s="1">
        <f>_xll.XLOOKUP(J154,$AF$48:$AF$51,$AE$48:$AE$51)</f>
        <v>2</v>
      </c>
      <c r="Y154" s="1">
        <f>_xll.XLOOKUP(K154,$AF$54:$AF$57,$AE$54:$AE$57)</f>
        <v>-1</v>
      </c>
      <c r="Z154" s="1">
        <f>_xll.XLOOKUP(L154,$AF$60:$AF$63,$AE$60:$AE$63)</f>
        <v>0</v>
      </c>
    </row>
    <row r="155" spans="1:26" ht="16" customHeight="1" thickBot="1">
      <c r="A155" s="3">
        <v>45514.554328703707</v>
      </c>
      <c r="B155" s="1"/>
      <c r="C155" s="1" t="s">
        <v>352</v>
      </c>
      <c r="D155" s="1" t="s">
        <v>361</v>
      </c>
      <c r="E155" s="1" t="s">
        <v>362</v>
      </c>
      <c r="F155" s="1" t="s">
        <v>355</v>
      </c>
      <c r="G155" s="1" t="s">
        <v>364</v>
      </c>
      <c r="H155" s="1" t="s">
        <v>379</v>
      </c>
      <c r="I155" s="1" t="s">
        <v>365</v>
      </c>
      <c r="J155" s="1" t="s">
        <v>384</v>
      </c>
      <c r="K155" s="1" t="s">
        <v>371</v>
      </c>
      <c r="L155" s="1" t="s">
        <v>375</v>
      </c>
      <c r="M155" s="1" t="s">
        <v>198</v>
      </c>
      <c r="N155" s="1"/>
      <c r="O155" s="1"/>
      <c r="P155" s="1">
        <f t="shared" si="2"/>
        <v>-3</v>
      </c>
      <c r="Q155" s="1">
        <f>_xll.XLOOKUP(C155,$AF$6:$AF$9,$AE$6:$AE$9)</f>
        <v>-1</v>
      </c>
      <c r="R155" s="1">
        <f>_xll.XLOOKUP(D155,$AF$12:$AF$15,$AE$12:$AE$15)</f>
        <v>-1</v>
      </c>
      <c r="S155" s="1">
        <f>_xll.XLOOKUP(E155,$AF$18:$AF$21,$AE$18:$AE$21)</f>
        <v>2</v>
      </c>
      <c r="T155" s="1">
        <f>_xll.XLOOKUP(F155,$AF$24:$AF$27,$AE$24:$AE$27)</f>
        <v>-1</v>
      </c>
      <c r="U155" s="1">
        <f>_xll.XLOOKUP(G155,$AF$30:$AF$33,$AE$30:$AE$33)</f>
        <v>0</v>
      </c>
      <c r="V155" s="1">
        <f>_xll.XLOOKUP(H155,$AF$36:$AF$39,$AE$36:$AE$39)</f>
        <v>-1</v>
      </c>
      <c r="W155" s="4">
        <f>_xll.XLOOKUP(I155,$AF$42:$AF$45,$AE$42:$AE$45)</f>
        <v>0</v>
      </c>
      <c r="X155" s="1">
        <f>_xll.XLOOKUP(J155,$AF$48:$AF$51,$AE$48:$AE$51)</f>
        <v>1</v>
      </c>
      <c r="Y155" s="1">
        <f>_xll.XLOOKUP(K155,$AF$54:$AF$57,$AE$54:$AE$57)</f>
        <v>-1</v>
      </c>
      <c r="Z155" s="1">
        <f>_xll.XLOOKUP(L155,$AF$60:$AF$63,$AE$60:$AE$63)</f>
        <v>-1</v>
      </c>
    </row>
    <row r="156" spans="1:26" ht="16" customHeight="1" thickBot="1">
      <c r="A156" s="3">
        <v>45514.595983796295</v>
      </c>
      <c r="B156" s="1"/>
      <c r="C156" s="1" t="s">
        <v>352</v>
      </c>
      <c r="D156" s="1" t="s">
        <v>361</v>
      </c>
      <c r="E156" s="1" t="s">
        <v>354</v>
      </c>
      <c r="F156" s="1" t="s">
        <v>355</v>
      </c>
      <c r="G156" s="1" t="s">
        <v>378</v>
      </c>
      <c r="H156" s="1" t="s">
        <v>379</v>
      </c>
      <c r="I156" s="1" t="s">
        <v>365</v>
      </c>
      <c r="J156" s="1" t="s">
        <v>384</v>
      </c>
      <c r="K156" s="1" t="s">
        <v>371</v>
      </c>
      <c r="L156" s="1" t="s">
        <v>360</v>
      </c>
      <c r="M156" s="1" t="s">
        <v>199</v>
      </c>
      <c r="N156" s="1"/>
      <c r="O156" s="1"/>
      <c r="P156" s="1">
        <f t="shared" si="2"/>
        <v>-3</v>
      </c>
      <c r="Q156" s="1">
        <f>_xll.XLOOKUP(C156,$AF$6:$AF$9,$AE$6:$AE$9)</f>
        <v>-1</v>
      </c>
      <c r="R156" s="1">
        <f>_xll.XLOOKUP(D156,$AF$12:$AF$15,$AE$12:$AE$15)</f>
        <v>-1</v>
      </c>
      <c r="S156" s="1">
        <f>_xll.XLOOKUP(E156,$AF$18:$AF$21,$AE$18:$AE$21)</f>
        <v>0</v>
      </c>
      <c r="T156" s="1">
        <f>_xll.XLOOKUP(F156,$AF$24:$AF$27,$AE$24:$AE$27)</f>
        <v>-1</v>
      </c>
      <c r="U156" s="1">
        <f>_xll.XLOOKUP(G156,$AF$30:$AF$33,$AE$30:$AE$33)</f>
        <v>1</v>
      </c>
      <c r="V156" s="1">
        <f>_xll.XLOOKUP(H156,$AF$36:$AF$39,$AE$36:$AE$39)</f>
        <v>-1</v>
      </c>
      <c r="W156" s="4">
        <f>_xll.XLOOKUP(I156,$AF$42:$AF$45,$AE$42:$AE$45)</f>
        <v>0</v>
      </c>
      <c r="X156" s="1">
        <f>_xll.XLOOKUP(J156,$AF$48:$AF$51,$AE$48:$AE$51)</f>
        <v>1</v>
      </c>
      <c r="Y156" s="1">
        <f>_xll.XLOOKUP(K156,$AF$54:$AF$57,$AE$54:$AE$57)</f>
        <v>-1</v>
      </c>
      <c r="Z156" s="1">
        <f>_xll.XLOOKUP(L156,$AF$60:$AF$63,$AE$60:$AE$63)</f>
        <v>0</v>
      </c>
    </row>
    <row r="157" spans="1:26" ht="16" customHeight="1" thickBot="1">
      <c r="A157" s="3">
        <v>45514.605393518519</v>
      </c>
      <c r="B157" s="1"/>
      <c r="C157" s="1" t="s">
        <v>352</v>
      </c>
      <c r="D157" s="1" t="s">
        <v>361</v>
      </c>
      <c r="E157" s="1" t="s">
        <v>354</v>
      </c>
      <c r="F157" s="1" t="s">
        <v>355</v>
      </c>
      <c r="G157" s="1" t="s">
        <v>378</v>
      </c>
      <c r="H157" s="1" t="s">
        <v>379</v>
      </c>
      <c r="I157" s="1" t="s">
        <v>374</v>
      </c>
      <c r="J157" s="1" t="s">
        <v>384</v>
      </c>
      <c r="K157" s="1" t="s">
        <v>380</v>
      </c>
      <c r="L157" s="1" t="s">
        <v>383</v>
      </c>
      <c r="M157" s="1" t="s">
        <v>200</v>
      </c>
      <c r="N157" s="1"/>
      <c r="O157" s="1"/>
      <c r="P157" s="1">
        <f t="shared" si="2"/>
        <v>2</v>
      </c>
      <c r="Q157" s="1">
        <f>_xll.XLOOKUP(C157,$AF$6:$AF$9,$AE$6:$AE$9)</f>
        <v>-1</v>
      </c>
      <c r="R157" s="1">
        <f>_xll.XLOOKUP(D157,$AF$12:$AF$15,$AE$12:$AE$15)</f>
        <v>-1</v>
      </c>
      <c r="S157" s="1">
        <f>_xll.XLOOKUP(E157,$AF$18:$AF$21,$AE$18:$AE$21)</f>
        <v>0</v>
      </c>
      <c r="T157" s="1">
        <f>_xll.XLOOKUP(F157,$AF$24:$AF$27,$AE$24:$AE$27)</f>
        <v>-1</v>
      </c>
      <c r="U157" s="1">
        <f>_xll.XLOOKUP(G157,$AF$30:$AF$33,$AE$30:$AE$33)</f>
        <v>1</v>
      </c>
      <c r="V157" s="1">
        <f>_xll.XLOOKUP(H157,$AF$36:$AF$39,$AE$36:$AE$39)</f>
        <v>-1</v>
      </c>
      <c r="W157" s="4">
        <f>_xll.XLOOKUP(I157,$AF$42:$AF$45,$AE$42:$AE$45)</f>
        <v>2</v>
      </c>
      <c r="X157" s="1">
        <f>_xll.XLOOKUP(J157,$AF$48:$AF$51,$AE$48:$AE$51)</f>
        <v>1</v>
      </c>
      <c r="Y157" s="1">
        <f>_xll.XLOOKUP(K157,$AF$54:$AF$57,$AE$54:$AE$57)</f>
        <v>0</v>
      </c>
      <c r="Z157" s="1">
        <f>_xll.XLOOKUP(L157,$AF$60:$AF$63,$AE$60:$AE$63)</f>
        <v>2</v>
      </c>
    </row>
    <row r="158" spans="1:26" ht="16" customHeight="1" thickBot="1">
      <c r="A158" s="3">
        <v>45514.713148148148</v>
      </c>
      <c r="B158" s="1"/>
      <c r="C158" s="1" t="s">
        <v>376</v>
      </c>
      <c r="D158" s="1" t="s">
        <v>367</v>
      </c>
      <c r="E158" s="1" t="s">
        <v>354</v>
      </c>
      <c r="F158" s="1" t="s">
        <v>355</v>
      </c>
      <c r="G158" s="1" t="s">
        <v>378</v>
      </c>
      <c r="H158" s="1" t="s">
        <v>379</v>
      </c>
      <c r="I158" s="1" t="s">
        <v>358</v>
      </c>
      <c r="J158" s="1" t="s">
        <v>384</v>
      </c>
      <c r="K158" s="1" t="s">
        <v>371</v>
      </c>
      <c r="L158" s="1" t="s">
        <v>383</v>
      </c>
      <c r="M158" s="1" t="s">
        <v>201</v>
      </c>
      <c r="N158" s="1"/>
      <c r="O158" s="1"/>
      <c r="P158" s="1">
        <f t="shared" si="2"/>
        <v>3</v>
      </c>
      <c r="Q158" s="1">
        <f>_xll.XLOOKUP(C158,$AF$6:$AF$9,$AE$6:$AE$9)</f>
        <v>1</v>
      </c>
      <c r="R158" s="1">
        <f>_xll.XLOOKUP(D158,$AF$12:$AF$15,$AE$12:$AE$15)</f>
        <v>0</v>
      </c>
      <c r="S158" s="1">
        <f>_xll.XLOOKUP(E158,$AF$18:$AF$21,$AE$18:$AE$21)</f>
        <v>0</v>
      </c>
      <c r="T158" s="1">
        <f>_xll.XLOOKUP(F158,$AF$24:$AF$27,$AE$24:$AE$27)</f>
        <v>-1</v>
      </c>
      <c r="U158" s="1">
        <f>_xll.XLOOKUP(G158,$AF$30:$AF$33,$AE$30:$AE$33)</f>
        <v>1</v>
      </c>
      <c r="V158" s="1">
        <f>_xll.XLOOKUP(H158,$AF$36:$AF$39,$AE$36:$AE$39)</f>
        <v>-1</v>
      </c>
      <c r="W158" s="4">
        <f>_xll.XLOOKUP(I158,$AF$42:$AF$45,$AE$42:$AE$45)</f>
        <v>1</v>
      </c>
      <c r="X158" s="1">
        <f>_xll.XLOOKUP(J158,$AF$48:$AF$51,$AE$48:$AE$51)</f>
        <v>1</v>
      </c>
      <c r="Y158" s="1">
        <f>_xll.XLOOKUP(K158,$AF$54:$AF$57,$AE$54:$AE$57)</f>
        <v>-1</v>
      </c>
      <c r="Z158" s="1">
        <f>_xll.XLOOKUP(L158,$AF$60:$AF$63,$AE$60:$AE$63)</f>
        <v>2</v>
      </c>
    </row>
    <row r="159" spans="1:26" ht="16" customHeight="1" thickBot="1">
      <c r="A159" s="3">
        <v>45514.713252314818</v>
      </c>
      <c r="B159" s="1"/>
      <c r="C159" s="1" t="s">
        <v>366</v>
      </c>
      <c r="D159" s="1" t="s">
        <v>367</v>
      </c>
      <c r="E159" s="1" t="s">
        <v>354</v>
      </c>
      <c r="F159" s="1" t="s">
        <v>363</v>
      </c>
      <c r="G159" s="1" t="s">
        <v>364</v>
      </c>
      <c r="H159" s="1" t="s">
        <v>357</v>
      </c>
      <c r="I159" s="1" t="s">
        <v>365</v>
      </c>
      <c r="J159" s="1" t="s">
        <v>386</v>
      </c>
      <c r="K159" s="1" t="s">
        <v>371</v>
      </c>
      <c r="L159" s="1" t="s">
        <v>360</v>
      </c>
      <c r="M159" s="1" t="s">
        <v>202</v>
      </c>
      <c r="N159" s="1"/>
      <c r="O159" s="1"/>
      <c r="P159" s="1">
        <f t="shared" si="2"/>
        <v>4</v>
      </c>
      <c r="Q159" s="1">
        <f>_xll.XLOOKUP(C159,$AF$6:$AF$9,$AE$6:$AE$9)</f>
        <v>2</v>
      </c>
      <c r="R159" s="1">
        <f>_xll.XLOOKUP(D159,$AF$12:$AF$15,$AE$12:$AE$15)</f>
        <v>0</v>
      </c>
      <c r="S159" s="1">
        <f>_xll.XLOOKUP(E159,$AF$18:$AF$21,$AE$18:$AE$21)</f>
        <v>0</v>
      </c>
      <c r="T159" s="1">
        <f>_xll.XLOOKUP(F159,$AF$24:$AF$27,$AE$24:$AE$27)</f>
        <v>1</v>
      </c>
      <c r="U159" s="1">
        <f>_xll.XLOOKUP(G159,$AF$30:$AF$33,$AE$30:$AE$33)</f>
        <v>0</v>
      </c>
      <c r="V159" s="1">
        <f>_xll.XLOOKUP(H159,$AF$36:$AF$39,$AE$36:$AE$39)</f>
        <v>0</v>
      </c>
      <c r="W159" s="4">
        <f>_xll.XLOOKUP(I159,$AF$42:$AF$45,$AE$42:$AE$45)</f>
        <v>0</v>
      </c>
      <c r="X159" s="1">
        <f>_xll.XLOOKUP(J159,$AF$48:$AF$51,$AE$48:$AE$51)</f>
        <v>2</v>
      </c>
      <c r="Y159" s="1">
        <f>_xll.XLOOKUP(K159,$AF$54:$AF$57,$AE$54:$AE$57)</f>
        <v>-1</v>
      </c>
      <c r="Z159" s="1">
        <f>_xll.XLOOKUP(L159,$AF$60:$AF$63,$AE$60:$AE$63)</f>
        <v>0</v>
      </c>
    </row>
    <row r="160" spans="1:26" ht="16" customHeight="1" thickBot="1">
      <c r="A160" s="3">
        <v>45514.796388888892</v>
      </c>
      <c r="B160" s="1"/>
      <c r="C160" s="1" t="s">
        <v>366</v>
      </c>
      <c r="D160" s="1" t="s">
        <v>361</v>
      </c>
      <c r="E160" s="1" t="s">
        <v>363</v>
      </c>
      <c r="F160" s="1" t="s">
        <v>355</v>
      </c>
      <c r="G160" s="1" t="s">
        <v>378</v>
      </c>
      <c r="H160" s="1" t="s">
        <v>379</v>
      </c>
      <c r="I160" s="1" t="s">
        <v>370</v>
      </c>
      <c r="J160" s="1" t="s">
        <v>384</v>
      </c>
      <c r="K160" s="1" t="s">
        <v>380</v>
      </c>
      <c r="L160" s="1" t="s">
        <v>372</v>
      </c>
      <c r="M160" s="1" t="s">
        <v>203</v>
      </c>
      <c r="N160" s="1"/>
      <c r="O160" s="1"/>
      <c r="P160" s="1">
        <f t="shared" si="2"/>
        <v>2</v>
      </c>
      <c r="Q160" s="1">
        <f>_xll.XLOOKUP(C160,$AF$6:$AF$9,$AE$6:$AE$9)</f>
        <v>2</v>
      </c>
      <c r="R160" s="1">
        <f>_xll.XLOOKUP(D160,$AF$12:$AF$15,$AE$12:$AE$15)</f>
        <v>-1</v>
      </c>
      <c r="S160" s="1">
        <f>_xll.XLOOKUP(E160,$AF$18:$AF$21,$AE$18:$AE$21)</f>
        <v>1</v>
      </c>
      <c r="T160" s="1">
        <f>_xll.XLOOKUP(F160,$AF$24:$AF$27,$AE$24:$AE$27)</f>
        <v>-1</v>
      </c>
      <c r="U160" s="1">
        <f>_xll.XLOOKUP(G160,$AF$30:$AF$33,$AE$30:$AE$33)</f>
        <v>1</v>
      </c>
      <c r="V160" s="1">
        <f>_xll.XLOOKUP(H160,$AF$36:$AF$39,$AE$36:$AE$39)</f>
        <v>-1</v>
      </c>
      <c r="W160" s="4">
        <f>_xll.XLOOKUP(I160,$AF$42:$AF$45,$AE$42:$AE$45)</f>
        <v>-1</v>
      </c>
      <c r="X160" s="1">
        <f>_xll.XLOOKUP(J160,$AF$48:$AF$51,$AE$48:$AE$51)</f>
        <v>1</v>
      </c>
      <c r="Y160" s="1">
        <f>_xll.XLOOKUP(K160,$AF$54:$AF$57,$AE$54:$AE$57)</f>
        <v>0</v>
      </c>
      <c r="Z160" s="1">
        <f>_xll.XLOOKUP(L160,$AF$60:$AF$63,$AE$60:$AE$63)</f>
        <v>1</v>
      </c>
    </row>
    <row r="161" spans="1:26" ht="16" customHeight="1" thickBot="1">
      <c r="A161" s="3">
        <v>45514.839837962965</v>
      </c>
      <c r="B161" s="1"/>
      <c r="C161" s="1" t="s">
        <v>366</v>
      </c>
      <c r="D161" s="1" t="s">
        <v>353</v>
      </c>
      <c r="E161" s="1" t="s">
        <v>354</v>
      </c>
      <c r="F161" s="1" t="s">
        <v>355</v>
      </c>
      <c r="G161" s="1" t="s">
        <v>364</v>
      </c>
      <c r="H161" s="1" t="s">
        <v>379</v>
      </c>
      <c r="I161" s="1" t="s">
        <v>370</v>
      </c>
      <c r="J161" s="1" t="s">
        <v>384</v>
      </c>
      <c r="K161" s="1" t="s">
        <v>359</v>
      </c>
      <c r="L161" s="1" t="s">
        <v>372</v>
      </c>
      <c r="M161" s="1" t="s">
        <v>204</v>
      </c>
      <c r="N161" s="1"/>
      <c r="O161" s="1"/>
      <c r="P161" s="1">
        <f t="shared" si="2"/>
        <v>4</v>
      </c>
      <c r="Q161" s="1">
        <f>_xll.XLOOKUP(C161,$AF$6:$AF$9,$AE$6:$AE$9)</f>
        <v>2</v>
      </c>
      <c r="R161" s="1">
        <f>_xll.XLOOKUP(D161,$AF$12:$AF$15,$AE$12:$AE$15)</f>
        <v>2</v>
      </c>
      <c r="S161" s="1">
        <f>_xll.XLOOKUP(E161,$AF$18:$AF$21,$AE$18:$AE$21)</f>
        <v>0</v>
      </c>
      <c r="T161" s="1">
        <f>_xll.XLOOKUP(F161,$AF$24:$AF$27,$AE$24:$AE$27)</f>
        <v>-1</v>
      </c>
      <c r="U161" s="1">
        <f>_xll.XLOOKUP(G161,$AF$30:$AF$33,$AE$30:$AE$33)</f>
        <v>0</v>
      </c>
      <c r="V161" s="1">
        <f>_xll.XLOOKUP(H161,$AF$36:$AF$39,$AE$36:$AE$39)</f>
        <v>-1</v>
      </c>
      <c r="W161" s="4">
        <f>_xll.XLOOKUP(I161,$AF$42:$AF$45,$AE$42:$AE$45)</f>
        <v>-1</v>
      </c>
      <c r="X161" s="1">
        <f>_xll.XLOOKUP(J161,$AF$48:$AF$51,$AE$48:$AE$51)</f>
        <v>1</v>
      </c>
      <c r="Y161" s="1">
        <f>_xll.XLOOKUP(K161,$AF$54:$AF$57,$AE$54:$AE$57)</f>
        <v>1</v>
      </c>
      <c r="Z161" s="1">
        <f>_xll.XLOOKUP(L161,$AF$60:$AF$63,$AE$60:$AE$63)</f>
        <v>1</v>
      </c>
    </row>
    <row r="162" spans="1:26" ht="16" customHeight="1" thickBot="1">
      <c r="A162" s="3">
        <v>45514.846944444442</v>
      </c>
      <c r="B162" s="1"/>
      <c r="C162" s="1" t="s">
        <v>352</v>
      </c>
      <c r="D162" s="1" t="s">
        <v>361</v>
      </c>
      <c r="E162" s="1" t="s">
        <v>362</v>
      </c>
      <c r="F162" s="1" t="s">
        <v>363</v>
      </c>
      <c r="G162" s="1" t="s">
        <v>364</v>
      </c>
      <c r="H162" s="1" t="s">
        <v>357</v>
      </c>
      <c r="I162" s="1" t="s">
        <v>370</v>
      </c>
      <c r="J162" s="1" t="s">
        <v>385</v>
      </c>
      <c r="K162" s="1" t="s">
        <v>371</v>
      </c>
      <c r="L162" s="1" t="s">
        <v>360</v>
      </c>
      <c r="M162" s="1" t="s">
        <v>205</v>
      </c>
      <c r="N162" s="1"/>
      <c r="O162" s="1"/>
      <c r="P162" s="1">
        <f t="shared" si="2"/>
        <v>-2</v>
      </c>
      <c r="Q162" s="1">
        <f>_xll.XLOOKUP(C162,$AF$6:$AF$9,$AE$6:$AE$9)</f>
        <v>-1</v>
      </c>
      <c r="R162" s="1">
        <f>_xll.XLOOKUP(D162,$AF$12:$AF$15,$AE$12:$AE$15)</f>
        <v>-1</v>
      </c>
      <c r="S162" s="1">
        <f>_xll.XLOOKUP(E162,$AF$18:$AF$21,$AE$18:$AE$21)</f>
        <v>2</v>
      </c>
      <c r="T162" s="1">
        <f>_xll.XLOOKUP(F162,$AF$24:$AF$27,$AE$24:$AE$27)</f>
        <v>1</v>
      </c>
      <c r="U162" s="1">
        <f>_xll.XLOOKUP(G162,$AF$30:$AF$33,$AE$30:$AE$33)</f>
        <v>0</v>
      </c>
      <c r="V162" s="1">
        <f>_xll.XLOOKUP(H162,$AF$36:$AF$39,$AE$36:$AE$39)</f>
        <v>0</v>
      </c>
      <c r="W162" s="4">
        <f>_xll.XLOOKUP(I162,$AF$42:$AF$45,$AE$42:$AE$45)</f>
        <v>-1</v>
      </c>
      <c r="X162" s="1">
        <f>_xll.XLOOKUP(J162,$AF$48:$AF$51,$AE$48:$AE$51)</f>
        <v>-1</v>
      </c>
      <c r="Y162" s="1">
        <f>_xll.XLOOKUP(K162,$AF$54:$AF$57,$AE$54:$AE$57)</f>
        <v>-1</v>
      </c>
      <c r="Z162" s="1">
        <f>_xll.XLOOKUP(L162,$AF$60:$AF$63,$AE$60:$AE$63)</f>
        <v>0</v>
      </c>
    </row>
    <row r="163" spans="1:26" ht="16" customHeight="1" thickBot="1">
      <c r="A163" s="3">
        <v>45514.850173611114</v>
      </c>
      <c r="B163" s="1"/>
      <c r="C163" s="1" t="s">
        <v>352</v>
      </c>
      <c r="D163" s="1" t="s">
        <v>367</v>
      </c>
      <c r="E163" s="1" t="s">
        <v>362</v>
      </c>
      <c r="F163" s="1" t="s">
        <v>355</v>
      </c>
      <c r="G163" s="1" t="s">
        <v>364</v>
      </c>
      <c r="H163" s="1" t="s">
        <v>357</v>
      </c>
      <c r="I163" s="1" t="s">
        <v>365</v>
      </c>
      <c r="J163" s="1" t="s">
        <v>385</v>
      </c>
      <c r="K163" s="1" t="s">
        <v>380</v>
      </c>
      <c r="L163" s="1" t="s">
        <v>383</v>
      </c>
      <c r="M163" s="1" t="s">
        <v>206</v>
      </c>
      <c r="N163" s="1"/>
      <c r="O163" s="1"/>
      <c r="P163" s="1">
        <f t="shared" si="2"/>
        <v>1</v>
      </c>
      <c r="Q163" s="1">
        <f>_xll.XLOOKUP(C163,$AF$6:$AF$9,$AE$6:$AE$9)</f>
        <v>-1</v>
      </c>
      <c r="R163" s="1">
        <f>_xll.XLOOKUP(D163,$AF$12:$AF$15,$AE$12:$AE$15)</f>
        <v>0</v>
      </c>
      <c r="S163" s="1">
        <f>_xll.XLOOKUP(E163,$AF$18:$AF$21,$AE$18:$AE$21)</f>
        <v>2</v>
      </c>
      <c r="T163" s="1">
        <f>_xll.XLOOKUP(F163,$AF$24:$AF$27,$AE$24:$AE$27)</f>
        <v>-1</v>
      </c>
      <c r="U163" s="1">
        <f>_xll.XLOOKUP(G163,$AF$30:$AF$33,$AE$30:$AE$33)</f>
        <v>0</v>
      </c>
      <c r="V163" s="1">
        <f>_xll.XLOOKUP(H163,$AF$36:$AF$39,$AE$36:$AE$39)</f>
        <v>0</v>
      </c>
      <c r="W163" s="4">
        <f>_xll.XLOOKUP(I163,$AF$42:$AF$45,$AE$42:$AE$45)</f>
        <v>0</v>
      </c>
      <c r="X163" s="1">
        <f>_xll.XLOOKUP(J163,$AF$48:$AF$51,$AE$48:$AE$51)</f>
        <v>-1</v>
      </c>
      <c r="Y163" s="1">
        <f>_xll.XLOOKUP(K163,$AF$54:$AF$57,$AE$54:$AE$57)</f>
        <v>0</v>
      </c>
      <c r="Z163" s="1">
        <f>_xll.XLOOKUP(L163,$AF$60:$AF$63,$AE$60:$AE$63)</f>
        <v>2</v>
      </c>
    </row>
    <row r="164" spans="1:26" ht="16" customHeight="1" thickBot="1">
      <c r="A164" s="3">
        <v>45514.945520833331</v>
      </c>
      <c r="B164" s="1"/>
      <c r="C164" s="1" t="s">
        <v>376</v>
      </c>
      <c r="D164" s="1" t="s">
        <v>361</v>
      </c>
      <c r="E164" s="1" t="s">
        <v>354</v>
      </c>
      <c r="F164" s="1" t="s">
        <v>387</v>
      </c>
      <c r="G164" s="1" t="s">
        <v>369</v>
      </c>
      <c r="H164" s="1" t="s">
        <v>373</v>
      </c>
      <c r="I164" s="1" t="s">
        <v>374</v>
      </c>
      <c r="J164" s="1" t="s">
        <v>386</v>
      </c>
      <c r="K164" s="1" t="s">
        <v>359</v>
      </c>
      <c r="L164" s="1" t="s">
        <v>383</v>
      </c>
      <c r="M164" s="1" t="s">
        <v>207</v>
      </c>
      <c r="N164" s="1"/>
      <c r="O164" s="1"/>
      <c r="P164" s="1">
        <f t="shared" si="2"/>
        <v>13</v>
      </c>
      <c r="Q164" s="1">
        <f>_xll.XLOOKUP(C164,$AF$6:$AF$9,$AE$6:$AE$9)</f>
        <v>1</v>
      </c>
      <c r="R164" s="1">
        <f>_xll.XLOOKUP(D164,$AF$12:$AF$15,$AE$12:$AE$15)</f>
        <v>-1</v>
      </c>
      <c r="S164" s="1">
        <f>_xll.XLOOKUP(E164,$AF$18:$AF$21,$AE$18:$AE$21)</f>
        <v>0</v>
      </c>
      <c r="T164" s="1">
        <f>_xll.XLOOKUP(F164,$AF$24:$AF$27,$AE$24:$AE$27)</f>
        <v>2</v>
      </c>
      <c r="U164" s="1">
        <f>_xll.XLOOKUP(G164,$AF$30:$AF$33,$AE$30:$AE$33)</f>
        <v>2</v>
      </c>
      <c r="V164" s="1">
        <f>_xll.XLOOKUP(H164,$AF$36:$AF$39,$AE$36:$AE$39)</f>
        <v>2</v>
      </c>
      <c r="W164" s="4">
        <f>_xll.XLOOKUP(I164,$AF$42:$AF$45,$AE$42:$AE$45)</f>
        <v>2</v>
      </c>
      <c r="X164" s="1">
        <f>_xll.XLOOKUP(J164,$AF$48:$AF$51,$AE$48:$AE$51)</f>
        <v>2</v>
      </c>
      <c r="Y164" s="1">
        <f>_xll.XLOOKUP(K164,$AF$54:$AF$57,$AE$54:$AE$57)</f>
        <v>1</v>
      </c>
      <c r="Z164" s="1">
        <f>_xll.XLOOKUP(L164,$AF$60:$AF$63,$AE$60:$AE$63)</f>
        <v>2</v>
      </c>
    </row>
    <row r="165" spans="1:26" ht="16" customHeight="1" thickBot="1">
      <c r="A165" s="3">
        <v>45517.703310185185</v>
      </c>
      <c r="B165" s="1"/>
      <c r="C165" s="1" t="s">
        <v>376</v>
      </c>
      <c r="D165" s="1" t="s">
        <v>361</v>
      </c>
      <c r="E165" s="1" t="s">
        <v>362</v>
      </c>
      <c r="F165" s="1" t="s">
        <v>355</v>
      </c>
      <c r="G165" s="1" t="s">
        <v>369</v>
      </c>
      <c r="H165" s="1" t="s">
        <v>388</v>
      </c>
      <c r="I165" s="1" t="s">
        <v>358</v>
      </c>
      <c r="J165" s="1" t="s">
        <v>386</v>
      </c>
      <c r="K165" s="1" t="s">
        <v>359</v>
      </c>
      <c r="L165" s="1" t="s">
        <v>383</v>
      </c>
      <c r="M165" s="1" t="s">
        <v>209</v>
      </c>
      <c r="N165" s="1"/>
      <c r="O165" s="1"/>
      <c r="P165" s="1">
        <f t="shared" si="2"/>
        <v>10</v>
      </c>
      <c r="Q165" s="1">
        <f>_xll.XLOOKUP(C165,$AF$6:$AF$9,$AE$6:$AE$9)</f>
        <v>1</v>
      </c>
      <c r="R165" s="1">
        <f>_xll.XLOOKUP(D165,$AF$12:$AF$15,$AE$12:$AE$15)</f>
        <v>-1</v>
      </c>
      <c r="S165" s="1">
        <f>_xll.XLOOKUP(E165,$AF$18:$AF$21,$AE$18:$AE$21)</f>
        <v>2</v>
      </c>
      <c r="T165" s="1">
        <f>_xll.XLOOKUP(F165,$AF$24:$AF$27,$AE$24:$AE$27)</f>
        <v>-1</v>
      </c>
      <c r="U165" s="1">
        <f>_xll.XLOOKUP(G165,$AF$30:$AF$33,$AE$30:$AE$33)</f>
        <v>2</v>
      </c>
      <c r="V165" s="1">
        <f>_xll.XLOOKUP(H165,$AF$36:$AF$39,$AE$36:$AE$39)</f>
        <v>1</v>
      </c>
      <c r="W165" s="4">
        <f>_xll.XLOOKUP(I165,$AF$42:$AF$45,$AE$42:$AE$45)</f>
        <v>1</v>
      </c>
      <c r="X165" s="1">
        <f>_xll.XLOOKUP(J165,$AF$48:$AF$51,$AE$48:$AE$51)</f>
        <v>2</v>
      </c>
      <c r="Y165" s="1">
        <f>_xll.XLOOKUP(K165,$AF$54:$AF$57,$AE$54:$AE$57)</f>
        <v>1</v>
      </c>
      <c r="Z165" s="1">
        <f>_xll.XLOOKUP(L165,$AF$60:$AF$63,$AE$60:$AE$63)</f>
        <v>2</v>
      </c>
    </row>
    <row r="166" spans="1:26" ht="16" customHeight="1" thickBot="1">
      <c r="A166" s="3">
        <v>45517.704918981479</v>
      </c>
      <c r="B166" s="1"/>
      <c r="C166" s="1" t="s">
        <v>352</v>
      </c>
      <c r="D166" s="1" t="s">
        <v>361</v>
      </c>
      <c r="E166" s="1" t="s">
        <v>354</v>
      </c>
      <c r="F166" s="1" t="s">
        <v>355</v>
      </c>
      <c r="G166" s="1" t="s">
        <v>378</v>
      </c>
      <c r="H166" s="1" t="s">
        <v>357</v>
      </c>
      <c r="I166" s="1" t="s">
        <v>370</v>
      </c>
      <c r="J166" s="1" t="s">
        <v>384</v>
      </c>
      <c r="K166" s="1" t="s">
        <v>371</v>
      </c>
      <c r="L166" s="1" t="s">
        <v>360</v>
      </c>
      <c r="M166" s="1" t="s">
        <v>208</v>
      </c>
      <c r="N166" s="1"/>
      <c r="O166" s="1"/>
      <c r="P166" s="1">
        <f t="shared" si="2"/>
        <v>-3</v>
      </c>
      <c r="Q166" s="1">
        <f>_xll.XLOOKUP(C166,$AF$6:$AF$9,$AE$6:$AE$9)</f>
        <v>-1</v>
      </c>
      <c r="R166" s="1">
        <f>_xll.XLOOKUP(D166,$AF$12:$AF$15,$AE$12:$AE$15)</f>
        <v>-1</v>
      </c>
      <c r="S166" s="1">
        <f>_xll.XLOOKUP(E166,$AF$18:$AF$21,$AE$18:$AE$21)</f>
        <v>0</v>
      </c>
      <c r="T166" s="1">
        <f>_xll.XLOOKUP(F166,$AF$24:$AF$27,$AE$24:$AE$27)</f>
        <v>-1</v>
      </c>
      <c r="U166" s="1">
        <f>_xll.XLOOKUP(G166,$AF$30:$AF$33,$AE$30:$AE$33)</f>
        <v>1</v>
      </c>
      <c r="V166" s="1">
        <f>_xll.XLOOKUP(H166,$AF$36:$AF$39,$AE$36:$AE$39)</f>
        <v>0</v>
      </c>
      <c r="W166" s="4">
        <f>_xll.XLOOKUP(I166,$AF$42:$AF$45,$AE$42:$AE$45)</f>
        <v>-1</v>
      </c>
      <c r="X166" s="1">
        <f>_xll.XLOOKUP(J166,$AF$48:$AF$51,$AE$48:$AE$51)</f>
        <v>1</v>
      </c>
      <c r="Y166" s="1">
        <f>_xll.XLOOKUP(K166,$AF$54:$AF$57,$AE$54:$AE$57)</f>
        <v>-1</v>
      </c>
      <c r="Z166" s="1">
        <f>_xll.XLOOKUP(L166,$AF$60:$AF$63,$AE$60:$AE$63)</f>
        <v>0</v>
      </c>
    </row>
    <row r="167" spans="1:26" ht="16" customHeight="1" thickBot="1">
      <c r="A167" s="3">
        <v>45517.708958333336</v>
      </c>
      <c r="B167" s="1"/>
      <c r="C167" s="1" t="s">
        <v>352</v>
      </c>
      <c r="D167" s="1" t="s">
        <v>361</v>
      </c>
      <c r="E167" s="1" t="s">
        <v>354</v>
      </c>
      <c r="F167" s="1" t="s">
        <v>355</v>
      </c>
      <c r="G167" s="1" t="s">
        <v>378</v>
      </c>
      <c r="H167" s="1" t="s">
        <v>357</v>
      </c>
      <c r="I167" s="1" t="s">
        <v>365</v>
      </c>
      <c r="J167" s="1" t="s">
        <v>384</v>
      </c>
      <c r="K167" s="1" t="s">
        <v>380</v>
      </c>
      <c r="L167" s="1" t="s">
        <v>360</v>
      </c>
      <c r="M167" s="5" t="s">
        <v>210</v>
      </c>
      <c r="N167" s="1"/>
      <c r="O167" s="1"/>
      <c r="P167" s="1">
        <f t="shared" si="2"/>
        <v>-1</v>
      </c>
      <c r="Q167" s="1">
        <f>_xll.XLOOKUP(C167,$AF$6:$AF$9,$AE$6:$AE$9)</f>
        <v>-1</v>
      </c>
      <c r="R167" s="1">
        <f>_xll.XLOOKUP(D167,$AF$12:$AF$15,$AE$12:$AE$15)</f>
        <v>-1</v>
      </c>
      <c r="S167" s="1">
        <f>_xll.XLOOKUP(E167,$AF$18:$AF$21,$AE$18:$AE$21)</f>
        <v>0</v>
      </c>
      <c r="T167" s="1">
        <f>_xll.XLOOKUP(F167,$AF$24:$AF$27,$AE$24:$AE$27)</f>
        <v>-1</v>
      </c>
      <c r="U167" s="1">
        <f>_xll.XLOOKUP(G167,$AF$30:$AF$33,$AE$30:$AE$33)</f>
        <v>1</v>
      </c>
      <c r="V167" s="1">
        <f>_xll.XLOOKUP(H167,$AF$36:$AF$39,$AE$36:$AE$39)</f>
        <v>0</v>
      </c>
      <c r="W167" s="4">
        <f>_xll.XLOOKUP(I167,$AF$42:$AF$45,$AE$42:$AE$45)</f>
        <v>0</v>
      </c>
      <c r="X167" s="1">
        <f>_xll.XLOOKUP(J167,$AF$48:$AF$51,$AE$48:$AE$51)</f>
        <v>1</v>
      </c>
      <c r="Y167" s="1">
        <f>_xll.XLOOKUP(K167,$AF$54:$AF$57,$AE$54:$AE$57)</f>
        <v>0</v>
      </c>
      <c r="Z167" s="1">
        <f>_xll.XLOOKUP(L167,$AF$60:$AF$63,$AE$60:$AE$63)</f>
        <v>0</v>
      </c>
    </row>
    <row r="168" spans="1:26" ht="16" customHeight="1" thickBot="1">
      <c r="A168" s="3">
        <v>45517.709826388891</v>
      </c>
      <c r="B168" s="1"/>
      <c r="C168" s="1" t="s">
        <v>352</v>
      </c>
      <c r="D168" s="1" t="s">
        <v>367</v>
      </c>
      <c r="E168" s="1" t="s">
        <v>362</v>
      </c>
      <c r="F168" s="1" t="s">
        <v>355</v>
      </c>
      <c r="G168" s="1" t="s">
        <v>364</v>
      </c>
      <c r="H168" s="1" t="s">
        <v>357</v>
      </c>
      <c r="I168" s="1" t="s">
        <v>370</v>
      </c>
      <c r="J168" s="1" t="s">
        <v>392</v>
      </c>
      <c r="K168" s="1" t="s">
        <v>380</v>
      </c>
      <c r="L168" s="1" t="s">
        <v>372</v>
      </c>
      <c r="M168" s="1" t="s">
        <v>212</v>
      </c>
      <c r="N168" s="1"/>
      <c r="O168" s="1"/>
      <c r="P168" s="1">
        <f t="shared" si="2"/>
        <v>0</v>
      </c>
      <c r="Q168" s="1">
        <f>_xll.XLOOKUP(C168,$AF$6:$AF$9,$AE$6:$AE$9)</f>
        <v>-1</v>
      </c>
      <c r="R168" s="1">
        <f>_xll.XLOOKUP(D168,$AF$12:$AF$15,$AE$12:$AE$15)</f>
        <v>0</v>
      </c>
      <c r="S168" s="1">
        <f>_xll.XLOOKUP(E168,$AF$18:$AF$21,$AE$18:$AE$21)</f>
        <v>2</v>
      </c>
      <c r="T168" s="1">
        <f>_xll.XLOOKUP(F168,$AF$24:$AF$27,$AE$24:$AE$27)</f>
        <v>-1</v>
      </c>
      <c r="U168" s="1">
        <f>_xll.XLOOKUP(G168,$AF$30:$AF$33,$AE$30:$AE$33)</f>
        <v>0</v>
      </c>
      <c r="V168" s="1">
        <f>_xll.XLOOKUP(H168,$AF$36:$AF$39,$AE$36:$AE$39)</f>
        <v>0</v>
      </c>
      <c r="W168" s="4">
        <f>_xll.XLOOKUP(I168,$AF$42:$AF$45,$AE$42:$AE$45)</f>
        <v>-1</v>
      </c>
      <c r="X168" s="1">
        <f>_xll.XLOOKUP(J168,$AF$48:$AF$51,$AE$48:$AE$51)</f>
        <v>0</v>
      </c>
      <c r="Y168" s="1">
        <f>_xll.XLOOKUP(K168,$AF$54:$AF$57,$AE$54:$AE$57)</f>
        <v>0</v>
      </c>
      <c r="Z168" s="1">
        <f>_xll.XLOOKUP(L168,$AF$60:$AF$63,$AE$60:$AE$63)</f>
        <v>1</v>
      </c>
    </row>
    <row r="169" spans="1:26" ht="16" customHeight="1" thickBot="1">
      <c r="A169" s="3">
        <v>45517.710115740738</v>
      </c>
      <c r="B169" s="1"/>
      <c r="C169" s="1" t="s">
        <v>366</v>
      </c>
      <c r="D169" s="1" t="s">
        <v>377</v>
      </c>
      <c r="E169" s="1" t="s">
        <v>354</v>
      </c>
      <c r="F169" s="1" t="s">
        <v>355</v>
      </c>
      <c r="G169" s="1" t="s">
        <v>364</v>
      </c>
      <c r="H169" s="1" t="s">
        <v>357</v>
      </c>
      <c r="I169" s="1" t="s">
        <v>365</v>
      </c>
      <c r="J169" s="1" t="s">
        <v>384</v>
      </c>
      <c r="K169" s="1" t="s">
        <v>371</v>
      </c>
      <c r="L169" s="1" t="s">
        <v>372</v>
      </c>
      <c r="M169" s="1" t="s">
        <v>211</v>
      </c>
      <c r="N169" s="1"/>
      <c r="O169" s="1"/>
      <c r="P169" s="1">
        <f t="shared" si="2"/>
        <v>3</v>
      </c>
      <c r="Q169" s="1">
        <f>_xll.XLOOKUP(C169,$AF$6:$AF$9,$AE$6:$AE$9)</f>
        <v>2</v>
      </c>
      <c r="R169" s="1">
        <f>_xll.XLOOKUP(D169,$AF$12:$AF$15,$AE$12:$AE$15)</f>
        <v>1</v>
      </c>
      <c r="S169" s="1">
        <f>_xll.XLOOKUP(E169,$AF$18:$AF$21,$AE$18:$AE$21)</f>
        <v>0</v>
      </c>
      <c r="T169" s="1">
        <f>_xll.XLOOKUP(F169,$AF$24:$AF$27,$AE$24:$AE$27)</f>
        <v>-1</v>
      </c>
      <c r="U169" s="1">
        <f>_xll.XLOOKUP(G169,$AF$30:$AF$33,$AE$30:$AE$33)</f>
        <v>0</v>
      </c>
      <c r="V169" s="1">
        <f>_xll.XLOOKUP(H169,$AF$36:$AF$39,$AE$36:$AE$39)</f>
        <v>0</v>
      </c>
      <c r="W169" s="4">
        <f>_xll.XLOOKUP(I169,$AF$42:$AF$45,$AE$42:$AE$45)</f>
        <v>0</v>
      </c>
      <c r="X169" s="1">
        <f>_xll.XLOOKUP(J169,$AF$48:$AF$51,$AE$48:$AE$51)</f>
        <v>1</v>
      </c>
      <c r="Y169" s="1">
        <f>_xll.XLOOKUP(K169,$AF$54:$AF$57,$AE$54:$AE$57)</f>
        <v>-1</v>
      </c>
      <c r="Z169" s="1">
        <f>_xll.XLOOKUP(L169,$AF$60:$AF$63,$AE$60:$AE$63)</f>
        <v>1</v>
      </c>
    </row>
    <row r="170" spans="1:26" ht="16" customHeight="1" thickBot="1">
      <c r="A170" s="3">
        <v>45517.7108912037</v>
      </c>
      <c r="B170" s="1"/>
      <c r="C170" s="1" t="s">
        <v>376</v>
      </c>
      <c r="D170" s="1" t="s">
        <v>367</v>
      </c>
      <c r="E170" s="1" t="s">
        <v>354</v>
      </c>
      <c r="F170" s="1" t="s">
        <v>355</v>
      </c>
      <c r="G170" s="1" t="s">
        <v>378</v>
      </c>
      <c r="H170" s="1" t="s">
        <v>379</v>
      </c>
      <c r="I170" s="1" t="s">
        <v>370</v>
      </c>
      <c r="J170" s="1" t="s">
        <v>384</v>
      </c>
      <c r="K170" s="1" t="s">
        <v>380</v>
      </c>
      <c r="L170" s="1" t="s">
        <v>372</v>
      </c>
      <c r="M170" s="1" t="s">
        <v>218</v>
      </c>
      <c r="N170" s="1"/>
      <c r="O170" s="1"/>
      <c r="P170" s="1">
        <f t="shared" si="2"/>
        <v>1</v>
      </c>
      <c r="Q170" s="1">
        <f>_xll.XLOOKUP(C170,$AF$6:$AF$9,$AE$6:$AE$9)</f>
        <v>1</v>
      </c>
      <c r="R170" s="1">
        <f>_xll.XLOOKUP(D170,$AF$12:$AF$15,$AE$12:$AE$15)</f>
        <v>0</v>
      </c>
      <c r="S170" s="1">
        <f>_xll.XLOOKUP(E170,$AF$18:$AF$21,$AE$18:$AE$21)</f>
        <v>0</v>
      </c>
      <c r="T170" s="1">
        <f>_xll.XLOOKUP(F170,$AF$24:$AF$27,$AE$24:$AE$27)</f>
        <v>-1</v>
      </c>
      <c r="U170" s="1">
        <f>_xll.XLOOKUP(G170,$AF$30:$AF$33,$AE$30:$AE$33)</f>
        <v>1</v>
      </c>
      <c r="V170" s="1">
        <f>_xll.XLOOKUP(H170,$AF$36:$AF$39,$AE$36:$AE$39)</f>
        <v>-1</v>
      </c>
      <c r="W170" s="4">
        <f>_xll.XLOOKUP(I170,$AF$42:$AF$45,$AE$42:$AE$45)</f>
        <v>-1</v>
      </c>
      <c r="X170" s="1">
        <f>_xll.XLOOKUP(J170,$AF$48:$AF$51,$AE$48:$AE$51)</f>
        <v>1</v>
      </c>
      <c r="Y170" s="1">
        <f>_xll.XLOOKUP(K170,$AF$54:$AF$57,$AE$54:$AE$57)</f>
        <v>0</v>
      </c>
      <c r="Z170" s="1">
        <f>_xll.XLOOKUP(L170,$AF$60:$AF$63,$AE$60:$AE$63)</f>
        <v>1</v>
      </c>
    </row>
    <row r="171" spans="1:26" ht="16" customHeight="1" thickBot="1">
      <c r="A171" s="3">
        <v>45517.711458333331</v>
      </c>
      <c r="B171" s="1"/>
      <c r="C171" s="1" t="s">
        <v>352</v>
      </c>
      <c r="D171" s="1" t="s">
        <v>367</v>
      </c>
      <c r="E171" s="1" t="s">
        <v>354</v>
      </c>
      <c r="F171" s="1" t="s">
        <v>355</v>
      </c>
      <c r="G171" s="1" t="s">
        <v>378</v>
      </c>
      <c r="H171" s="1" t="s">
        <v>379</v>
      </c>
      <c r="I171" s="1" t="s">
        <v>370</v>
      </c>
      <c r="J171" s="1" t="s">
        <v>384</v>
      </c>
      <c r="K171" s="1" t="s">
        <v>380</v>
      </c>
      <c r="L171" s="1" t="s">
        <v>372</v>
      </c>
      <c r="M171" s="1" t="s">
        <v>213</v>
      </c>
      <c r="N171" s="1"/>
      <c r="O171" s="1"/>
      <c r="P171" s="1">
        <f t="shared" si="2"/>
        <v>-1</v>
      </c>
      <c r="Q171" s="1">
        <f>_xll.XLOOKUP(C171,$AF$6:$AF$9,$AE$6:$AE$9)</f>
        <v>-1</v>
      </c>
      <c r="R171" s="1">
        <f>_xll.XLOOKUP(D171,$AF$12:$AF$15,$AE$12:$AE$15)</f>
        <v>0</v>
      </c>
      <c r="S171" s="1">
        <f>_xll.XLOOKUP(E171,$AF$18:$AF$21,$AE$18:$AE$21)</f>
        <v>0</v>
      </c>
      <c r="T171" s="1">
        <f>_xll.XLOOKUP(F171,$AF$24:$AF$27,$AE$24:$AE$27)</f>
        <v>-1</v>
      </c>
      <c r="U171" s="1">
        <f>_xll.XLOOKUP(G171,$AF$30:$AF$33,$AE$30:$AE$33)</f>
        <v>1</v>
      </c>
      <c r="V171" s="1">
        <f>_xll.XLOOKUP(H171,$AF$36:$AF$39,$AE$36:$AE$39)</f>
        <v>-1</v>
      </c>
      <c r="W171" s="4">
        <f>_xll.XLOOKUP(I171,$AF$42:$AF$45,$AE$42:$AE$45)</f>
        <v>-1</v>
      </c>
      <c r="X171" s="1">
        <f>_xll.XLOOKUP(J171,$AF$48:$AF$51,$AE$48:$AE$51)</f>
        <v>1</v>
      </c>
      <c r="Y171" s="1">
        <f>_xll.XLOOKUP(K171,$AF$54:$AF$57,$AE$54:$AE$57)</f>
        <v>0</v>
      </c>
      <c r="Z171" s="1">
        <f>_xll.XLOOKUP(L171,$AF$60:$AF$63,$AE$60:$AE$63)</f>
        <v>1</v>
      </c>
    </row>
    <row r="172" spans="1:26" ht="16" customHeight="1" thickBot="1">
      <c r="A172" s="3">
        <v>45517.713506944441</v>
      </c>
      <c r="B172" s="1"/>
      <c r="C172" s="1" t="s">
        <v>352</v>
      </c>
      <c r="D172" s="1" t="s">
        <v>361</v>
      </c>
      <c r="E172" s="1" t="s">
        <v>354</v>
      </c>
      <c r="F172" s="1" t="s">
        <v>355</v>
      </c>
      <c r="G172" s="1" t="s">
        <v>364</v>
      </c>
      <c r="H172" s="1" t="s">
        <v>379</v>
      </c>
      <c r="I172" s="1" t="s">
        <v>365</v>
      </c>
      <c r="J172" s="1" t="s">
        <v>384</v>
      </c>
      <c r="K172" s="1" t="s">
        <v>371</v>
      </c>
      <c r="L172" s="1" t="s">
        <v>372</v>
      </c>
      <c r="M172" s="5" t="s">
        <v>216</v>
      </c>
      <c r="N172" s="1"/>
      <c r="O172" s="1"/>
      <c r="P172" s="1">
        <f t="shared" si="2"/>
        <v>-3</v>
      </c>
      <c r="Q172" s="1">
        <f>_xll.XLOOKUP(C172,$AF$6:$AF$9,$AE$6:$AE$9)</f>
        <v>-1</v>
      </c>
      <c r="R172" s="1">
        <f>_xll.XLOOKUP(D172,$AF$12:$AF$15,$AE$12:$AE$15)</f>
        <v>-1</v>
      </c>
      <c r="S172" s="1">
        <f>_xll.XLOOKUP(E172,$AF$18:$AF$21,$AE$18:$AE$21)</f>
        <v>0</v>
      </c>
      <c r="T172" s="1">
        <f>_xll.XLOOKUP(F172,$AF$24:$AF$27,$AE$24:$AE$27)</f>
        <v>-1</v>
      </c>
      <c r="U172" s="1">
        <f>_xll.XLOOKUP(G172,$AF$30:$AF$33,$AE$30:$AE$33)</f>
        <v>0</v>
      </c>
      <c r="V172" s="1">
        <f>_xll.XLOOKUP(H172,$AF$36:$AF$39,$AE$36:$AE$39)</f>
        <v>-1</v>
      </c>
      <c r="W172" s="4">
        <f>_xll.XLOOKUP(I172,$AF$42:$AF$45,$AE$42:$AE$45)</f>
        <v>0</v>
      </c>
      <c r="X172" s="1">
        <f>_xll.XLOOKUP(J172,$AF$48:$AF$51,$AE$48:$AE$51)</f>
        <v>1</v>
      </c>
      <c r="Y172" s="1">
        <f>_xll.XLOOKUP(K172,$AF$54:$AF$57,$AE$54:$AE$57)</f>
        <v>-1</v>
      </c>
      <c r="Z172" s="1">
        <f>_xll.XLOOKUP(L172,$AF$60:$AF$63,$AE$60:$AE$63)</f>
        <v>1</v>
      </c>
    </row>
    <row r="173" spans="1:26" ht="16" customHeight="1" thickBot="1">
      <c r="A173" s="3">
        <v>45517.714791666665</v>
      </c>
      <c r="B173" s="1"/>
      <c r="C173" s="1" t="s">
        <v>366</v>
      </c>
      <c r="D173" s="1" t="s">
        <v>367</v>
      </c>
      <c r="E173" s="1" t="s">
        <v>363</v>
      </c>
      <c r="F173" s="1" t="s">
        <v>363</v>
      </c>
      <c r="G173" s="1" t="s">
        <v>364</v>
      </c>
      <c r="H173" s="1" t="s">
        <v>379</v>
      </c>
      <c r="I173" s="1" t="s">
        <v>358</v>
      </c>
      <c r="J173" s="1" t="s">
        <v>384</v>
      </c>
      <c r="K173" s="1" t="s">
        <v>359</v>
      </c>
      <c r="L173" s="1" t="s">
        <v>383</v>
      </c>
      <c r="M173" s="1" t="s">
        <v>217</v>
      </c>
      <c r="N173" s="1"/>
      <c r="O173" s="1"/>
      <c r="P173" s="1">
        <f t="shared" si="2"/>
        <v>8</v>
      </c>
      <c r="Q173" s="1">
        <f>_xll.XLOOKUP(C173,$AF$6:$AF$9,$AE$6:$AE$9)</f>
        <v>2</v>
      </c>
      <c r="R173" s="1">
        <f>_xll.XLOOKUP(D173,$AF$12:$AF$15,$AE$12:$AE$15)</f>
        <v>0</v>
      </c>
      <c r="S173" s="1">
        <f>_xll.XLOOKUP(E173,$AF$18:$AF$21,$AE$18:$AE$21)</f>
        <v>1</v>
      </c>
      <c r="T173" s="1">
        <f>_xll.XLOOKUP(F173,$AF$24:$AF$27,$AE$24:$AE$27)</f>
        <v>1</v>
      </c>
      <c r="U173" s="1">
        <f>_xll.XLOOKUP(G173,$AF$30:$AF$33,$AE$30:$AE$33)</f>
        <v>0</v>
      </c>
      <c r="V173" s="1">
        <f>_xll.XLOOKUP(H173,$AF$36:$AF$39,$AE$36:$AE$39)</f>
        <v>-1</v>
      </c>
      <c r="W173" s="4">
        <f>_xll.XLOOKUP(I173,$AF$42:$AF$45,$AE$42:$AE$45)</f>
        <v>1</v>
      </c>
      <c r="X173" s="1">
        <f>_xll.XLOOKUP(J173,$AF$48:$AF$51,$AE$48:$AE$51)</f>
        <v>1</v>
      </c>
      <c r="Y173" s="1">
        <f>_xll.XLOOKUP(K173,$AF$54:$AF$57,$AE$54:$AE$57)</f>
        <v>1</v>
      </c>
      <c r="Z173" s="1">
        <f>_xll.XLOOKUP(L173,$AF$60:$AF$63,$AE$60:$AE$63)</f>
        <v>2</v>
      </c>
    </row>
    <row r="174" spans="1:26" ht="16" customHeight="1" thickBot="1">
      <c r="A174" s="3">
        <v>45517.717013888891</v>
      </c>
      <c r="B174" s="1"/>
      <c r="C174" s="1" t="s">
        <v>376</v>
      </c>
      <c r="D174" s="1" t="s">
        <v>361</v>
      </c>
      <c r="E174" s="1" t="s">
        <v>354</v>
      </c>
      <c r="F174" s="1" t="s">
        <v>355</v>
      </c>
      <c r="G174" s="1" t="s">
        <v>364</v>
      </c>
      <c r="H174" s="1" t="s">
        <v>379</v>
      </c>
      <c r="I174" s="1" t="s">
        <v>365</v>
      </c>
      <c r="J174" s="1" t="s">
        <v>384</v>
      </c>
      <c r="K174" s="1" t="s">
        <v>359</v>
      </c>
      <c r="L174" s="1" t="s">
        <v>372</v>
      </c>
      <c r="M174" s="1" t="s">
        <v>220</v>
      </c>
      <c r="N174" s="1"/>
      <c r="O174" s="1"/>
      <c r="P174" s="1">
        <f t="shared" si="2"/>
        <v>1</v>
      </c>
      <c r="Q174" s="1">
        <f>_xll.XLOOKUP(C174,$AF$6:$AF$9,$AE$6:$AE$9)</f>
        <v>1</v>
      </c>
      <c r="R174" s="1">
        <f>_xll.XLOOKUP(D174,$AF$12:$AF$15,$AE$12:$AE$15)</f>
        <v>-1</v>
      </c>
      <c r="S174" s="1">
        <f>_xll.XLOOKUP(E174,$AF$18:$AF$21,$AE$18:$AE$21)</f>
        <v>0</v>
      </c>
      <c r="T174" s="1">
        <f>_xll.XLOOKUP(F174,$AF$24:$AF$27,$AE$24:$AE$27)</f>
        <v>-1</v>
      </c>
      <c r="U174" s="1">
        <f>_xll.XLOOKUP(G174,$AF$30:$AF$33,$AE$30:$AE$33)</f>
        <v>0</v>
      </c>
      <c r="V174" s="1">
        <f>_xll.XLOOKUP(H174,$AF$36:$AF$39,$AE$36:$AE$39)</f>
        <v>-1</v>
      </c>
      <c r="W174" s="4">
        <f>_xll.XLOOKUP(I174,$AF$42:$AF$45,$AE$42:$AE$45)</f>
        <v>0</v>
      </c>
      <c r="X174" s="1">
        <f>_xll.XLOOKUP(J174,$AF$48:$AF$51,$AE$48:$AE$51)</f>
        <v>1</v>
      </c>
      <c r="Y174" s="1">
        <f>_xll.XLOOKUP(K174,$AF$54:$AF$57,$AE$54:$AE$57)</f>
        <v>1</v>
      </c>
      <c r="Z174" s="1">
        <f>_xll.XLOOKUP(L174,$AF$60:$AF$63,$AE$60:$AE$63)</f>
        <v>1</v>
      </c>
    </row>
    <row r="175" spans="1:26" ht="16" customHeight="1" thickBot="1">
      <c r="A175" s="3">
        <v>45517.718541666669</v>
      </c>
      <c r="B175" s="1"/>
      <c r="C175" s="1" t="s">
        <v>366</v>
      </c>
      <c r="D175" s="1" t="s">
        <v>377</v>
      </c>
      <c r="E175" s="1" t="s">
        <v>363</v>
      </c>
      <c r="F175" s="1" t="s">
        <v>355</v>
      </c>
      <c r="G175" s="1" t="s">
        <v>378</v>
      </c>
      <c r="H175" s="1" t="s">
        <v>379</v>
      </c>
      <c r="I175" s="1" t="s">
        <v>374</v>
      </c>
      <c r="J175" s="1" t="s">
        <v>384</v>
      </c>
      <c r="K175" s="1" t="s">
        <v>380</v>
      </c>
      <c r="L175" s="1" t="s">
        <v>372</v>
      </c>
      <c r="M175" s="1" t="s">
        <v>214</v>
      </c>
      <c r="N175" s="1"/>
      <c r="O175" s="1"/>
      <c r="P175" s="1">
        <f t="shared" si="2"/>
        <v>7</v>
      </c>
      <c r="Q175" s="1">
        <f>_xll.XLOOKUP(C175,$AF$6:$AF$9,$AE$6:$AE$9)</f>
        <v>2</v>
      </c>
      <c r="R175" s="1">
        <f>_xll.XLOOKUP(D175,$AF$12:$AF$15,$AE$12:$AE$15)</f>
        <v>1</v>
      </c>
      <c r="S175" s="1">
        <f>_xll.XLOOKUP(E175,$AF$18:$AF$21,$AE$18:$AE$21)</f>
        <v>1</v>
      </c>
      <c r="T175" s="1">
        <f>_xll.XLOOKUP(F175,$AF$24:$AF$27,$AE$24:$AE$27)</f>
        <v>-1</v>
      </c>
      <c r="U175" s="1">
        <f>_xll.XLOOKUP(G175,$AF$30:$AF$33,$AE$30:$AE$33)</f>
        <v>1</v>
      </c>
      <c r="V175" s="1">
        <f>_xll.XLOOKUP(H175,$AF$36:$AF$39,$AE$36:$AE$39)</f>
        <v>-1</v>
      </c>
      <c r="W175" s="4">
        <f>_xll.XLOOKUP(I175,$AF$42:$AF$45,$AE$42:$AE$45)</f>
        <v>2</v>
      </c>
      <c r="X175" s="1">
        <f>_xll.XLOOKUP(J175,$AF$48:$AF$51,$AE$48:$AE$51)</f>
        <v>1</v>
      </c>
      <c r="Y175" s="1">
        <f>_xll.XLOOKUP(K175,$AF$54:$AF$57,$AE$54:$AE$57)</f>
        <v>0</v>
      </c>
      <c r="Z175" s="1">
        <f>_xll.XLOOKUP(L175,$AF$60:$AF$63,$AE$60:$AE$63)</f>
        <v>1</v>
      </c>
    </row>
    <row r="176" spans="1:26" ht="16" customHeight="1" thickBot="1">
      <c r="A176" s="3">
        <v>45517.721226851849</v>
      </c>
      <c r="B176" s="1"/>
      <c r="C176" s="1" t="s">
        <v>352</v>
      </c>
      <c r="D176" s="1" t="s">
        <v>361</v>
      </c>
      <c r="E176" s="1" t="s">
        <v>363</v>
      </c>
      <c r="F176" s="1" t="s">
        <v>355</v>
      </c>
      <c r="G176" s="1" t="s">
        <v>364</v>
      </c>
      <c r="H176" s="1" t="s">
        <v>379</v>
      </c>
      <c r="I176" s="1" t="s">
        <v>365</v>
      </c>
      <c r="J176" s="1" t="s">
        <v>384</v>
      </c>
      <c r="K176" s="1" t="s">
        <v>371</v>
      </c>
      <c r="L176" s="1" t="s">
        <v>360</v>
      </c>
      <c r="M176" s="1" t="s">
        <v>221</v>
      </c>
      <c r="N176" s="1"/>
      <c r="O176" s="1"/>
      <c r="P176" s="1">
        <f t="shared" si="2"/>
        <v>-3</v>
      </c>
      <c r="Q176" s="1">
        <f>_xll.XLOOKUP(C176,$AF$6:$AF$9,$AE$6:$AE$9)</f>
        <v>-1</v>
      </c>
      <c r="R176" s="1">
        <f>_xll.XLOOKUP(D176,$AF$12:$AF$15,$AE$12:$AE$15)</f>
        <v>-1</v>
      </c>
      <c r="S176" s="1">
        <f>_xll.XLOOKUP(E176,$AF$18:$AF$21,$AE$18:$AE$21)</f>
        <v>1</v>
      </c>
      <c r="T176" s="1">
        <f>_xll.XLOOKUP(F176,$AF$24:$AF$27,$AE$24:$AE$27)</f>
        <v>-1</v>
      </c>
      <c r="U176" s="1">
        <f>_xll.XLOOKUP(G176,$AF$30:$AF$33,$AE$30:$AE$33)</f>
        <v>0</v>
      </c>
      <c r="V176" s="1">
        <f>_xll.XLOOKUP(H176,$AF$36:$AF$39,$AE$36:$AE$39)</f>
        <v>-1</v>
      </c>
      <c r="W176" s="4">
        <f>_xll.XLOOKUP(I176,$AF$42:$AF$45,$AE$42:$AE$45)</f>
        <v>0</v>
      </c>
      <c r="X176" s="1">
        <f>_xll.XLOOKUP(J176,$AF$48:$AF$51,$AE$48:$AE$51)</f>
        <v>1</v>
      </c>
      <c r="Y176" s="1">
        <f>_xll.XLOOKUP(K176,$AF$54:$AF$57,$AE$54:$AE$57)</f>
        <v>-1</v>
      </c>
      <c r="Z176" s="1">
        <f>_xll.XLOOKUP(L176,$AF$60:$AF$63,$AE$60:$AE$63)</f>
        <v>0</v>
      </c>
    </row>
    <row r="177" spans="1:26" ht="16" customHeight="1" thickBot="1">
      <c r="A177" s="3">
        <v>45517.72587962963</v>
      </c>
      <c r="B177" s="1"/>
      <c r="C177" s="1" t="s">
        <v>376</v>
      </c>
      <c r="D177" s="1" t="s">
        <v>353</v>
      </c>
      <c r="E177" s="1" t="s">
        <v>354</v>
      </c>
      <c r="F177" s="1" t="s">
        <v>355</v>
      </c>
      <c r="G177" s="1" t="s">
        <v>378</v>
      </c>
      <c r="H177" s="1" t="s">
        <v>379</v>
      </c>
      <c r="I177" s="1" t="s">
        <v>370</v>
      </c>
      <c r="J177" s="1" t="s">
        <v>384</v>
      </c>
      <c r="K177" s="1" t="s">
        <v>380</v>
      </c>
      <c r="L177" s="1" t="s">
        <v>375</v>
      </c>
      <c r="M177" s="1" t="s">
        <v>223</v>
      </c>
      <c r="N177" s="1"/>
      <c r="O177" s="1"/>
      <c r="P177" s="1">
        <f t="shared" si="2"/>
        <v>1</v>
      </c>
      <c r="Q177" s="1">
        <f>_xll.XLOOKUP(C177,$AF$6:$AF$9,$AE$6:$AE$9)</f>
        <v>1</v>
      </c>
      <c r="R177" s="1">
        <f>_xll.XLOOKUP(D177,$AF$12:$AF$15,$AE$12:$AE$15)</f>
        <v>2</v>
      </c>
      <c r="S177" s="1">
        <f>_xll.XLOOKUP(E177,$AF$18:$AF$21,$AE$18:$AE$21)</f>
        <v>0</v>
      </c>
      <c r="T177" s="1">
        <f>_xll.XLOOKUP(F177,$AF$24:$AF$27,$AE$24:$AE$27)</f>
        <v>-1</v>
      </c>
      <c r="U177" s="1">
        <f>_xll.XLOOKUP(G177,$AF$30:$AF$33,$AE$30:$AE$33)</f>
        <v>1</v>
      </c>
      <c r="V177" s="1">
        <f>_xll.XLOOKUP(H177,$AF$36:$AF$39,$AE$36:$AE$39)</f>
        <v>-1</v>
      </c>
      <c r="W177" s="4">
        <f>_xll.XLOOKUP(I177,$AF$42:$AF$45,$AE$42:$AE$45)</f>
        <v>-1</v>
      </c>
      <c r="X177" s="1">
        <f>_xll.XLOOKUP(J177,$AF$48:$AF$51,$AE$48:$AE$51)</f>
        <v>1</v>
      </c>
      <c r="Y177" s="1">
        <f>_xll.XLOOKUP(K177,$AF$54:$AF$57,$AE$54:$AE$57)</f>
        <v>0</v>
      </c>
      <c r="Z177" s="1">
        <f>_xll.XLOOKUP(L177,$AF$60:$AF$63,$AE$60:$AE$63)</f>
        <v>-1</v>
      </c>
    </row>
    <row r="178" spans="1:26" ht="16" customHeight="1" thickBot="1">
      <c r="A178" s="3">
        <v>45517.728148148148</v>
      </c>
      <c r="B178" s="1"/>
      <c r="C178" s="1" t="s">
        <v>376</v>
      </c>
      <c r="D178" s="1" t="s">
        <v>367</v>
      </c>
      <c r="E178" s="1" t="s">
        <v>354</v>
      </c>
      <c r="F178" s="1" t="s">
        <v>355</v>
      </c>
      <c r="G178" s="1" t="s">
        <v>378</v>
      </c>
      <c r="H178" s="1" t="s">
        <v>379</v>
      </c>
      <c r="I178" s="1" t="s">
        <v>370</v>
      </c>
      <c r="J178" s="1" t="s">
        <v>384</v>
      </c>
      <c r="K178" s="1" t="s">
        <v>380</v>
      </c>
      <c r="L178" s="1" t="s">
        <v>372</v>
      </c>
      <c r="M178" s="1" t="s">
        <v>228</v>
      </c>
      <c r="N178" s="1"/>
      <c r="O178" s="1"/>
      <c r="P178" s="1">
        <f t="shared" si="2"/>
        <v>1</v>
      </c>
      <c r="Q178" s="1">
        <f>_xll.XLOOKUP(C178,$AF$6:$AF$9,$AE$6:$AE$9)</f>
        <v>1</v>
      </c>
      <c r="R178" s="1">
        <f>_xll.XLOOKUP(D178,$AF$12:$AF$15,$AE$12:$AE$15)</f>
        <v>0</v>
      </c>
      <c r="S178" s="1">
        <f>_xll.XLOOKUP(E178,$AF$18:$AF$21,$AE$18:$AE$21)</f>
        <v>0</v>
      </c>
      <c r="T178" s="1">
        <f>_xll.XLOOKUP(F178,$AF$24:$AF$27,$AE$24:$AE$27)</f>
        <v>-1</v>
      </c>
      <c r="U178" s="1">
        <f>_xll.XLOOKUP(G178,$AF$30:$AF$33,$AE$30:$AE$33)</f>
        <v>1</v>
      </c>
      <c r="V178" s="1">
        <f>_xll.XLOOKUP(H178,$AF$36:$AF$39,$AE$36:$AE$39)</f>
        <v>-1</v>
      </c>
      <c r="W178" s="4">
        <f>_xll.XLOOKUP(I178,$AF$42:$AF$45,$AE$42:$AE$45)</f>
        <v>-1</v>
      </c>
      <c r="X178" s="1">
        <f>_xll.XLOOKUP(J178,$AF$48:$AF$51,$AE$48:$AE$51)</f>
        <v>1</v>
      </c>
      <c r="Y178" s="1">
        <f>_xll.XLOOKUP(K178,$AF$54:$AF$57,$AE$54:$AE$57)</f>
        <v>0</v>
      </c>
      <c r="Z178" s="1">
        <f>_xll.XLOOKUP(L178,$AF$60:$AF$63,$AE$60:$AE$63)</f>
        <v>1</v>
      </c>
    </row>
    <row r="179" spans="1:26" ht="16" customHeight="1" thickBot="1">
      <c r="A179" s="3">
        <v>45517.728206018517</v>
      </c>
      <c r="B179" s="1"/>
      <c r="C179" s="1" t="s">
        <v>352</v>
      </c>
      <c r="D179" s="1" t="s">
        <v>377</v>
      </c>
      <c r="E179" s="1" t="s">
        <v>354</v>
      </c>
      <c r="F179" s="1" t="s">
        <v>355</v>
      </c>
      <c r="G179" s="1" t="s">
        <v>378</v>
      </c>
      <c r="H179" s="1" t="s">
        <v>379</v>
      </c>
      <c r="I179" s="1" t="s">
        <v>365</v>
      </c>
      <c r="J179" s="1" t="s">
        <v>384</v>
      </c>
      <c r="K179" s="1" t="s">
        <v>380</v>
      </c>
      <c r="L179" s="1" t="s">
        <v>360</v>
      </c>
      <c r="M179" s="1" t="s">
        <v>224</v>
      </c>
      <c r="N179" s="1"/>
      <c r="O179" s="1"/>
      <c r="P179" s="1">
        <f t="shared" si="2"/>
        <v>0</v>
      </c>
      <c r="Q179" s="1">
        <f>_xll.XLOOKUP(C179,$AF$6:$AF$9,$AE$6:$AE$9)</f>
        <v>-1</v>
      </c>
      <c r="R179" s="1">
        <f>_xll.XLOOKUP(D179,$AF$12:$AF$15,$AE$12:$AE$15)</f>
        <v>1</v>
      </c>
      <c r="S179" s="1">
        <f>_xll.XLOOKUP(E179,$AF$18:$AF$21,$AE$18:$AE$21)</f>
        <v>0</v>
      </c>
      <c r="T179" s="1">
        <f>_xll.XLOOKUP(F179,$AF$24:$AF$27,$AE$24:$AE$27)</f>
        <v>-1</v>
      </c>
      <c r="U179" s="1">
        <f>_xll.XLOOKUP(G179,$AF$30:$AF$33,$AE$30:$AE$33)</f>
        <v>1</v>
      </c>
      <c r="V179" s="1">
        <f>_xll.XLOOKUP(H179,$AF$36:$AF$39,$AE$36:$AE$39)</f>
        <v>-1</v>
      </c>
      <c r="W179" s="4">
        <f>_xll.XLOOKUP(I179,$AF$42:$AF$45,$AE$42:$AE$45)</f>
        <v>0</v>
      </c>
      <c r="X179" s="1">
        <f>_xll.XLOOKUP(J179,$AF$48:$AF$51,$AE$48:$AE$51)</f>
        <v>1</v>
      </c>
      <c r="Y179" s="1">
        <f>_xll.XLOOKUP(K179,$AF$54:$AF$57,$AE$54:$AE$57)</f>
        <v>0</v>
      </c>
      <c r="Z179" s="1">
        <f>_xll.XLOOKUP(L179,$AF$60:$AF$63,$AE$60:$AE$63)</f>
        <v>0</v>
      </c>
    </row>
    <row r="180" spans="1:26" ht="16" customHeight="1" thickBot="1">
      <c r="A180" s="3">
        <v>45517.728333333333</v>
      </c>
      <c r="B180" s="1"/>
      <c r="C180" s="1" t="s">
        <v>352</v>
      </c>
      <c r="D180" s="1" t="s">
        <v>361</v>
      </c>
      <c r="E180" s="1" t="s">
        <v>354</v>
      </c>
      <c r="F180" s="1" t="s">
        <v>355</v>
      </c>
      <c r="G180" s="1" t="s">
        <v>378</v>
      </c>
      <c r="H180" s="1" t="s">
        <v>357</v>
      </c>
      <c r="I180" s="1" t="s">
        <v>365</v>
      </c>
      <c r="J180" s="1" t="s">
        <v>386</v>
      </c>
      <c r="K180" s="1" t="s">
        <v>380</v>
      </c>
      <c r="L180" s="1" t="s">
        <v>360</v>
      </c>
      <c r="M180" s="1" t="s">
        <v>225</v>
      </c>
      <c r="N180" s="1"/>
      <c r="O180" s="1"/>
      <c r="P180" s="1">
        <f t="shared" si="2"/>
        <v>0</v>
      </c>
      <c r="Q180" s="1">
        <f>_xll.XLOOKUP(C180,$AF$6:$AF$9,$AE$6:$AE$9)</f>
        <v>-1</v>
      </c>
      <c r="R180" s="1">
        <f>_xll.XLOOKUP(D180,$AF$12:$AF$15,$AE$12:$AE$15)</f>
        <v>-1</v>
      </c>
      <c r="S180" s="1">
        <f>_xll.XLOOKUP(E180,$AF$18:$AF$21,$AE$18:$AE$21)</f>
        <v>0</v>
      </c>
      <c r="T180" s="1">
        <f>_xll.XLOOKUP(F180,$AF$24:$AF$27,$AE$24:$AE$27)</f>
        <v>-1</v>
      </c>
      <c r="U180" s="1">
        <f>_xll.XLOOKUP(G180,$AF$30:$AF$33,$AE$30:$AE$33)</f>
        <v>1</v>
      </c>
      <c r="V180" s="1">
        <f>_xll.XLOOKUP(H180,$AF$36:$AF$39,$AE$36:$AE$39)</f>
        <v>0</v>
      </c>
      <c r="W180" s="4">
        <f>_xll.XLOOKUP(I180,$AF$42:$AF$45,$AE$42:$AE$45)</f>
        <v>0</v>
      </c>
      <c r="X180" s="1">
        <f>_xll.XLOOKUP(J180,$AF$48:$AF$51,$AE$48:$AE$51)</f>
        <v>2</v>
      </c>
      <c r="Y180" s="1">
        <f>_xll.XLOOKUP(K180,$AF$54:$AF$57,$AE$54:$AE$57)</f>
        <v>0</v>
      </c>
      <c r="Z180" s="1">
        <f>_xll.XLOOKUP(L180,$AF$60:$AF$63,$AE$60:$AE$63)</f>
        <v>0</v>
      </c>
    </row>
    <row r="181" spans="1:26" ht="16" customHeight="1" thickBot="1">
      <c r="A181" s="3">
        <v>45517.731585648151</v>
      </c>
      <c r="B181" s="1"/>
      <c r="C181" s="1" t="s">
        <v>352</v>
      </c>
      <c r="D181" s="1" t="s">
        <v>367</v>
      </c>
      <c r="E181" s="1" t="s">
        <v>354</v>
      </c>
      <c r="F181" s="1" t="s">
        <v>368</v>
      </c>
      <c r="G181" s="1" t="s">
        <v>378</v>
      </c>
      <c r="H181" s="1" t="s">
        <v>379</v>
      </c>
      <c r="I181" s="1" t="s">
        <v>370</v>
      </c>
      <c r="J181" s="1" t="s">
        <v>384</v>
      </c>
      <c r="K181" s="1" t="s">
        <v>380</v>
      </c>
      <c r="L181" s="1" t="s">
        <v>372</v>
      </c>
      <c r="M181" s="1" t="s">
        <v>226</v>
      </c>
      <c r="N181" s="1"/>
      <c r="O181" s="1"/>
      <c r="P181" s="1">
        <f t="shared" si="2"/>
        <v>0</v>
      </c>
      <c r="Q181" s="1">
        <f>_xll.XLOOKUP(C181,$AF$6:$AF$9,$AE$6:$AE$9)</f>
        <v>-1</v>
      </c>
      <c r="R181" s="1">
        <f>_xll.XLOOKUP(D181,$AF$12:$AF$15,$AE$12:$AE$15)</f>
        <v>0</v>
      </c>
      <c r="S181" s="1">
        <f>_xll.XLOOKUP(E181,$AF$18:$AF$21,$AE$18:$AE$21)</f>
        <v>0</v>
      </c>
      <c r="T181" s="1">
        <f>_xll.XLOOKUP(F181,$AF$24:$AF$27,$AE$24:$AE$27)</f>
        <v>0</v>
      </c>
      <c r="U181" s="1">
        <f>_xll.XLOOKUP(G181,$AF$30:$AF$33,$AE$30:$AE$33)</f>
        <v>1</v>
      </c>
      <c r="V181" s="1">
        <f>_xll.XLOOKUP(H181,$AF$36:$AF$39,$AE$36:$AE$39)</f>
        <v>-1</v>
      </c>
      <c r="W181" s="4">
        <f>_xll.XLOOKUP(I181,$AF$42:$AF$45,$AE$42:$AE$45)</f>
        <v>-1</v>
      </c>
      <c r="X181" s="1">
        <f>_xll.XLOOKUP(J181,$AF$48:$AF$51,$AE$48:$AE$51)</f>
        <v>1</v>
      </c>
      <c r="Y181" s="1">
        <f>_xll.XLOOKUP(K181,$AF$54:$AF$57,$AE$54:$AE$57)</f>
        <v>0</v>
      </c>
      <c r="Z181" s="1">
        <f>_xll.XLOOKUP(L181,$AF$60:$AF$63,$AE$60:$AE$63)</f>
        <v>1</v>
      </c>
    </row>
    <row r="182" spans="1:26" ht="16" customHeight="1" thickBot="1">
      <c r="A182" s="3">
        <v>45517.731956018521</v>
      </c>
      <c r="B182" s="1"/>
      <c r="C182" s="1" t="s">
        <v>376</v>
      </c>
      <c r="D182" s="1" t="s">
        <v>361</v>
      </c>
      <c r="E182" s="1" t="s">
        <v>354</v>
      </c>
      <c r="F182" s="1" t="s">
        <v>363</v>
      </c>
      <c r="G182" s="1" t="s">
        <v>364</v>
      </c>
      <c r="H182" s="1" t="s">
        <v>379</v>
      </c>
      <c r="I182" s="1" t="s">
        <v>365</v>
      </c>
      <c r="J182" s="1" t="s">
        <v>384</v>
      </c>
      <c r="K182" s="1" t="s">
        <v>380</v>
      </c>
      <c r="L182" s="1" t="s">
        <v>360</v>
      </c>
      <c r="M182" s="5" t="s">
        <v>227</v>
      </c>
      <c r="N182" s="1"/>
      <c r="O182" s="1"/>
      <c r="P182" s="1">
        <f t="shared" si="2"/>
        <v>1</v>
      </c>
      <c r="Q182" s="1">
        <f>_xll.XLOOKUP(C182,$AF$6:$AF$9,$AE$6:$AE$9)</f>
        <v>1</v>
      </c>
      <c r="R182" s="1">
        <f>_xll.XLOOKUP(D182,$AF$12:$AF$15,$AE$12:$AE$15)</f>
        <v>-1</v>
      </c>
      <c r="S182" s="1">
        <f>_xll.XLOOKUP(E182,$AF$18:$AF$21,$AE$18:$AE$21)</f>
        <v>0</v>
      </c>
      <c r="T182" s="1">
        <f>_xll.XLOOKUP(F182,$AF$24:$AF$27,$AE$24:$AE$27)</f>
        <v>1</v>
      </c>
      <c r="U182" s="1">
        <f>_xll.XLOOKUP(G182,$AF$30:$AF$33,$AE$30:$AE$33)</f>
        <v>0</v>
      </c>
      <c r="V182" s="1">
        <f>_xll.XLOOKUP(H182,$AF$36:$AF$39,$AE$36:$AE$39)</f>
        <v>-1</v>
      </c>
      <c r="W182" s="4">
        <f>_xll.XLOOKUP(I182,$AF$42:$AF$45,$AE$42:$AE$45)</f>
        <v>0</v>
      </c>
      <c r="X182" s="1">
        <f>_xll.XLOOKUP(J182,$AF$48:$AF$51,$AE$48:$AE$51)</f>
        <v>1</v>
      </c>
      <c r="Y182" s="1">
        <f>_xll.XLOOKUP(K182,$AF$54:$AF$57,$AE$54:$AE$57)</f>
        <v>0</v>
      </c>
      <c r="Z182" s="1">
        <f>_xll.XLOOKUP(L182,$AF$60:$AF$63,$AE$60:$AE$63)</f>
        <v>0</v>
      </c>
    </row>
    <row r="183" spans="1:26" ht="16" customHeight="1" thickBot="1">
      <c r="A183" s="3">
        <v>45517.732488425929</v>
      </c>
      <c r="B183" s="1"/>
      <c r="C183" s="1" t="s">
        <v>376</v>
      </c>
      <c r="D183" s="1" t="s">
        <v>361</v>
      </c>
      <c r="E183" s="1" t="s">
        <v>354</v>
      </c>
      <c r="F183" s="1" t="s">
        <v>355</v>
      </c>
      <c r="G183" s="1" t="s">
        <v>378</v>
      </c>
      <c r="H183" s="1" t="s">
        <v>379</v>
      </c>
      <c r="I183" s="1" t="s">
        <v>370</v>
      </c>
      <c r="J183" s="1" t="s">
        <v>384</v>
      </c>
      <c r="K183" s="1" t="s">
        <v>359</v>
      </c>
      <c r="L183" s="1" t="s">
        <v>360</v>
      </c>
      <c r="M183" s="1" t="s">
        <v>222</v>
      </c>
      <c r="N183" s="1"/>
      <c r="O183" s="1"/>
      <c r="P183" s="1">
        <f t="shared" si="2"/>
        <v>0</v>
      </c>
      <c r="Q183" s="1">
        <f>_xll.XLOOKUP(C183,$AF$6:$AF$9,$AE$6:$AE$9)</f>
        <v>1</v>
      </c>
      <c r="R183" s="1">
        <f>_xll.XLOOKUP(D183,$AF$12:$AF$15,$AE$12:$AE$15)</f>
        <v>-1</v>
      </c>
      <c r="S183" s="1">
        <f>_xll.XLOOKUP(E183,$AF$18:$AF$21,$AE$18:$AE$21)</f>
        <v>0</v>
      </c>
      <c r="T183" s="1">
        <f>_xll.XLOOKUP(F183,$AF$24:$AF$27,$AE$24:$AE$27)</f>
        <v>-1</v>
      </c>
      <c r="U183" s="1">
        <f>_xll.XLOOKUP(G183,$AF$30:$AF$33,$AE$30:$AE$33)</f>
        <v>1</v>
      </c>
      <c r="V183" s="1">
        <f>_xll.XLOOKUP(H183,$AF$36:$AF$39,$AE$36:$AE$39)</f>
        <v>-1</v>
      </c>
      <c r="W183" s="4">
        <f>_xll.XLOOKUP(I183,$AF$42:$AF$45,$AE$42:$AE$45)</f>
        <v>-1</v>
      </c>
      <c r="X183" s="1">
        <f>_xll.XLOOKUP(J183,$AF$48:$AF$51,$AE$48:$AE$51)</f>
        <v>1</v>
      </c>
      <c r="Y183" s="1">
        <f>_xll.XLOOKUP(K183,$AF$54:$AF$57,$AE$54:$AE$57)</f>
        <v>1</v>
      </c>
      <c r="Z183" s="1">
        <f>_xll.XLOOKUP(L183,$AF$60:$AF$63,$AE$60:$AE$63)</f>
        <v>0</v>
      </c>
    </row>
    <row r="184" spans="1:26" ht="16" customHeight="1" thickBot="1">
      <c r="A184" s="3">
        <v>45517.73296296296</v>
      </c>
      <c r="B184" s="1"/>
      <c r="C184" s="1" t="s">
        <v>376</v>
      </c>
      <c r="D184" s="1" t="s">
        <v>361</v>
      </c>
      <c r="E184" s="1" t="s">
        <v>354</v>
      </c>
      <c r="F184" s="1" t="s">
        <v>355</v>
      </c>
      <c r="G184" s="1" t="s">
        <v>378</v>
      </c>
      <c r="H184" s="1" t="s">
        <v>379</v>
      </c>
      <c r="I184" s="1" t="s">
        <v>365</v>
      </c>
      <c r="J184" s="1" t="s">
        <v>386</v>
      </c>
      <c r="K184" s="1" t="s">
        <v>380</v>
      </c>
      <c r="L184" s="1" t="s">
        <v>383</v>
      </c>
      <c r="M184" s="1" t="s">
        <v>219</v>
      </c>
      <c r="N184" s="1"/>
      <c r="O184" s="1"/>
      <c r="P184" s="1">
        <f t="shared" si="2"/>
        <v>3</v>
      </c>
      <c r="Q184" s="1">
        <f>_xll.XLOOKUP(C184,$AF$6:$AF$9,$AE$6:$AE$9)</f>
        <v>1</v>
      </c>
      <c r="R184" s="1">
        <f>_xll.XLOOKUP(D184,$AF$12:$AF$15,$AE$12:$AE$15)</f>
        <v>-1</v>
      </c>
      <c r="S184" s="1">
        <f>_xll.XLOOKUP(E184,$AF$18:$AF$21,$AE$18:$AE$21)</f>
        <v>0</v>
      </c>
      <c r="T184" s="1">
        <f>_xll.XLOOKUP(F184,$AF$24:$AF$27,$AE$24:$AE$27)</f>
        <v>-1</v>
      </c>
      <c r="U184" s="1">
        <f>_xll.XLOOKUP(G184,$AF$30:$AF$33,$AE$30:$AE$33)</f>
        <v>1</v>
      </c>
      <c r="V184" s="1">
        <f>_xll.XLOOKUP(H184,$AF$36:$AF$39,$AE$36:$AE$39)</f>
        <v>-1</v>
      </c>
      <c r="W184" s="4">
        <f>_xll.XLOOKUP(I184,$AF$42:$AF$45,$AE$42:$AE$45)</f>
        <v>0</v>
      </c>
      <c r="X184" s="1">
        <f>_xll.XLOOKUP(J184,$AF$48:$AF$51,$AE$48:$AE$51)</f>
        <v>2</v>
      </c>
      <c r="Y184" s="1">
        <f>_xll.XLOOKUP(K184,$AF$54:$AF$57,$AE$54:$AE$57)</f>
        <v>0</v>
      </c>
      <c r="Z184" s="1">
        <f>_xll.XLOOKUP(L184,$AF$60:$AF$63,$AE$60:$AE$63)</f>
        <v>2</v>
      </c>
    </row>
    <row r="185" spans="1:26" ht="16" customHeight="1" thickBot="1">
      <c r="A185" s="3">
        <v>45517.737025462964</v>
      </c>
      <c r="B185" s="1"/>
      <c r="C185" s="1" t="s">
        <v>376</v>
      </c>
      <c r="D185" s="1" t="s">
        <v>377</v>
      </c>
      <c r="E185" s="1" t="s">
        <v>362</v>
      </c>
      <c r="F185" s="1" t="s">
        <v>355</v>
      </c>
      <c r="G185" s="1" t="s">
        <v>378</v>
      </c>
      <c r="H185" s="1" t="s">
        <v>379</v>
      </c>
      <c r="I185" s="1" t="s">
        <v>370</v>
      </c>
      <c r="J185" s="1" t="s">
        <v>385</v>
      </c>
      <c r="K185" s="1" t="s">
        <v>371</v>
      </c>
      <c r="L185" s="1" t="s">
        <v>372</v>
      </c>
      <c r="M185" s="1" t="s">
        <v>229</v>
      </c>
      <c r="N185" s="1"/>
      <c r="O185" s="1"/>
      <c r="P185" s="1">
        <f t="shared" si="2"/>
        <v>1</v>
      </c>
      <c r="Q185" s="1">
        <f>_xll.XLOOKUP(C185,$AF$6:$AF$9,$AE$6:$AE$9)</f>
        <v>1</v>
      </c>
      <c r="R185" s="1">
        <f>_xll.XLOOKUP(D185,$AF$12:$AF$15,$AE$12:$AE$15)</f>
        <v>1</v>
      </c>
      <c r="S185" s="1">
        <f>_xll.XLOOKUP(E185,$AF$18:$AF$21,$AE$18:$AE$21)</f>
        <v>2</v>
      </c>
      <c r="T185" s="1">
        <f>_xll.XLOOKUP(F185,$AF$24:$AF$27,$AE$24:$AE$27)</f>
        <v>-1</v>
      </c>
      <c r="U185" s="1">
        <f>_xll.XLOOKUP(G185,$AF$30:$AF$33,$AE$30:$AE$33)</f>
        <v>1</v>
      </c>
      <c r="V185" s="1">
        <f>_xll.XLOOKUP(H185,$AF$36:$AF$39,$AE$36:$AE$39)</f>
        <v>-1</v>
      </c>
      <c r="W185" s="4">
        <f>_xll.XLOOKUP(I185,$AF$42:$AF$45,$AE$42:$AE$45)</f>
        <v>-1</v>
      </c>
      <c r="X185" s="1">
        <f>_xll.XLOOKUP(J185,$AF$48:$AF$51,$AE$48:$AE$51)</f>
        <v>-1</v>
      </c>
      <c r="Y185" s="1">
        <f>_xll.XLOOKUP(K185,$AF$54:$AF$57,$AE$54:$AE$57)</f>
        <v>-1</v>
      </c>
      <c r="Z185" s="1">
        <f>_xll.XLOOKUP(L185,$AF$60:$AF$63,$AE$60:$AE$63)</f>
        <v>1</v>
      </c>
    </row>
    <row r="186" spans="1:26" ht="16" customHeight="1" thickBot="1">
      <c r="A186" s="3">
        <v>45517.745821759258</v>
      </c>
      <c r="B186" s="1"/>
      <c r="C186" s="1" t="s">
        <v>352</v>
      </c>
      <c r="D186" s="1" t="s">
        <v>367</v>
      </c>
      <c r="E186" s="1" t="s">
        <v>354</v>
      </c>
      <c r="F186" s="1" t="s">
        <v>355</v>
      </c>
      <c r="G186" s="1" t="s">
        <v>378</v>
      </c>
      <c r="H186" s="1" t="s">
        <v>379</v>
      </c>
      <c r="I186" s="1" t="s">
        <v>370</v>
      </c>
      <c r="J186" s="1" t="s">
        <v>384</v>
      </c>
      <c r="K186" s="1" t="s">
        <v>359</v>
      </c>
      <c r="L186" s="1" t="s">
        <v>372</v>
      </c>
      <c r="M186" s="1" t="s">
        <v>230</v>
      </c>
      <c r="N186" s="1"/>
      <c r="O186" s="1"/>
      <c r="P186" s="1">
        <f t="shared" si="2"/>
        <v>0</v>
      </c>
      <c r="Q186" s="1">
        <f>_xll.XLOOKUP(C186,$AF$6:$AF$9,$AE$6:$AE$9)</f>
        <v>-1</v>
      </c>
      <c r="R186" s="1">
        <f>_xll.XLOOKUP(D186,$AF$12:$AF$15,$AE$12:$AE$15)</f>
        <v>0</v>
      </c>
      <c r="S186" s="1">
        <f>_xll.XLOOKUP(E186,$AF$18:$AF$21,$AE$18:$AE$21)</f>
        <v>0</v>
      </c>
      <c r="T186" s="1">
        <f>_xll.XLOOKUP(F186,$AF$24:$AF$27,$AE$24:$AE$27)</f>
        <v>-1</v>
      </c>
      <c r="U186" s="1">
        <f>_xll.XLOOKUP(G186,$AF$30:$AF$33,$AE$30:$AE$33)</f>
        <v>1</v>
      </c>
      <c r="V186" s="1">
        <f>_xll.XLOOKUP(H186,$AF$36:$AF$39,$AE$36:$AE$39)</f>
        <v>-1</v>
      </c>
      <c r="W186" s="4">
        <f>_xll.XLOOKUP(I186,$AF$42:$AF$45,$AE$42:$AE$45)</f>
        <v>-1</v>
      </c>
      <c r="X186" s="1">
        <f>_xll.XLOOKUP(J186,$AF$48:$AF$51,$AE$48:$AE$51)</f>
        <v>1</v>
      </c>
      <c r="Y186" s="1">
        <f>_xll.XLOOKUP(K186,$AF$54:$AF$57,$AE$54:$AE$57)</f>
        <v>1</v>
      </c>
      <c r="Z186" s="1">
        <f>_xll.XLOOKUP(L186,$AF$60:$AF$63,$AE$60:$AE$63)</f>
        <v>1</v>
      </c>
    </row>
    <row r="187" spans="1:26" ht="16" customHeight="1" thickBot="1">
      <c r="A187" s="3">
        <v>45517.747766203705</v>
      </c>
      <c r="B187" s="1"/>
      <c r="C187" s="1" t="s">
        <v>352</v>
      </c>
      <c r="D187" s="1" t="s">
        <v>367</v>
      </c>
      <c r="E187" s="1" t="s">
        <v>354</v>
      </c>
      <c r="F187" s="1" t="s">
        <v>355</v>
      </c>
      <c r="G187" s="1" t="s">
        <v>378</v>
      </c>
      <c r="H187" s="1" t="s">
        <v>357</v>
      </c>
      <c r="I187" s="1" t="s">
        <v>370</v>
      </c>
      <c r="J187" s="1" t="s">
        <v>384</v>
      </c>
      <c r="K187" s="1" t="s">
        <v>359</v>
      </c>
      <c r="L187" s="1" t="s">
        <v>383</v>
      </c>
      <c r="M187" s="1" t="s">
        <v>215</v>
      </c>
      <c r="N187" s="1"/>
      <c r="O187" s="1"/>
      <c r="P187" s="1">
        <f t="shared" si="2"/>
        <v>2</v>
      </c>
      <c r="Q187" s="1">
        <f>_xll.XLOOKUP(C187,$AF$6:$AF$9,$AE$6:$AE$9)</f>
        <v>-1</v>
      </c>
      <c r="R187" s="1">
        <f>_xll.XLOOKUP(D187,$AF$12:$AF$15,$AE$12:$AE$15)</f>
        <v>0</v>
      </c>
      <c r="S187" s="1">
        <f>_xll.XLOOKUP(E187,$AF$18:$AF$21,$AE$18:$AE$21)</f>
        <v>0</v>
      </c>
      <c r="T187" s="1">
        <f>_xll.XLOOKUP(F187,$AF$24:$AF$27,$AE$24:$AE$27)</f>
        <v>-1</v>
      </c>
      <c r="U187" s="1">
        <f>_xll.XLOOKUP(G187,$AF$30:$AF$33,$AE$30:$AE$33)</f>
        <v>1</v>
      </c>
      <c r="V187" s="1">
        <f>_xll.XLOOKUP(H187,$AF$36:$AF$39,$AE$36:$AE$39)</f>
        <v>0</v>
      </c>
      <c r="W187" s="4">
        <f>_xll.XLOOKUP(I187,$AF$42:$AF$45,$AE$42:$AE$45)</f>
        <v>-1</v>
      </c>
      <c r="X187" s="1">
        <f>_xll.XLOOKUP(J187,$AF$48:$AF$51,$AE$48:$AE$51)</f>
        <v>1</v>
      </c>
      <c r="Y187" s="1">
        <f>_xll.XLOOKUP(K187,$AF$54:$AF$57,$AE$54:$AE$57)</f>
        <v>1</v>
      </c>
      <c r="Z187" s="1">
        <f>_xll.XLOOKUP(L187,$AF$60:$AF$63,$AE$60:$AE$63)</f>
        <v>2</v>
      </c>
    </row>
    <row r="188" spans="1:26" ht="16" customHeight="1" thickBot="1">
      <c r="A188" s="3">
        <v>45517.801388888889</v>
      </c>
      <c r="B188" s="1"/>
      <c r="C188" s="1" t="s">
        <v>352</v>
      </c>
      <c r="D188" s="1" t="s">
        <v>361</v>
      </c>
      <c r="E188" s="1" t="s">
        <v>362</v>
      </c>
      <c r="F188" s="1" t="s">
        <v>355</v>
      </c>
      <c r="G188" s="1" t="s">
        <v>378</v>
      </c>
      <c r="H188" s="1" t="s">
        <v>379</v>
      </c>
      <c r="I188" s="1" t="s">
        <v>374</v>
      </c>
      <c r="J188" s="1" t="s">
        <v>386</v>
      </c>
      <c r="K188" s="1" t="s">
        <v>371</v>
      </c>
      <c r="L188" s="1" t="s">
        <v>383</v>
      </c>
      <c r="M188" s="1" t="s">
        <v>396</v>
      </c>
      <c r="N188" s="1"/>
      <c r="O188" s="1"/>
      <c r="P188" s="1">
        <f t="shared" si="2"/>
        <v>4</v>
      </c>
      <c r="Q188" s="1">
        <f>_xll.XLOOKUP(C188,$AF$6:$AF$9,$AE$6:$AE$9)</f>
        <v>-1</v>
      </c>
      <c r="R188" s="1">
        <f>_xll.XLOOKUP(D188,$AF$12:$AF$15,$AE$12:$AE$15)</f>
        <v>-1</v>
      </c>
      <c r="S188" s="1">
        <f>_xll.XLOOKUP(E188,$AF$18:$AF$21,$AE$18:$AE$21)</f>
        <v>2</v>
      </c>
      <c r="T188" s="1">
        <f>_xll.XLOOKUP(F188,$AF$24:$AF$27,$AE$24:$AE$27)</f>
        <v>-1</v>
      </c>
      <c r="U188" s="1">
        <f>_xll.XLOOKUP(G188,$AF$30:$AF$33,$AE$30:$AE$33)</f>
        <v>1</v>
      </c>
      <c r="V188" s="1">
        <f>_xll.XLOOKUP(H188,$AF$36:$AF$39,$AE$36:$AE$39)</f>
        <v>-1</v>
      </c>
      <c r="W188" s="4">
        <f>_xll.XLOOKUP(I188,$AF$42:$AF$45,$AE$42:$AE$45)</f>
        <v>2</v>
      </c>
      <c r="X188" s="1">
        <f>_xll.XLOOKUP(J188,$AF$48:$AF$51,$AE$48:$AE$51)</f>
        <v>2</v>
      </c>
      <c r="Y188" s="1">
        <f>_xll.XLOOKUP(K188,$AF$54:$AF$57,$AE$54:$AE$57)</f>
        <v>-1</v>
      </c>
      <c r="Z188" s="1">
        <f>_xll.XLOOKUP(L188,$AF$60:$AF$63,$AE$60:$AE$63)</f>
        <v>2</v>
      </c>
    </row>
    <row r="189" spans="1:26" ht="16" customHeight="1" thickBot="1">
      <c r="A189" s="3">
        <v>45517.804629629631</v>
      </c>
      <c r="B189" s="1"/>
      <c r="C189" s="1" t="s">
        <v>366</v>
      </c>
      <c r="D189" s="1" t="s">
        <v>361</v>
      </c>
      <c r="E189" s="1" t="s">
        <v>362</v>
      </c>
      <c r="F189" s="1" t="s">
        <v>363</v>
      </c>
      <c r="G189" s="1" t="s">
        <v>369</v>
      </c>
      <c r="H189" s="1" t="s">
        <v>357</v>
      </c>
      <c r="I189" s="1" t="s">
        <v>365</v>
      </c>
      <c r="J189" s="1" t="s">
        <v>384</v>
      </c>
      <c r="K189" s="1" t="s">
        <v>371</v>
      </c>
      <c r="L189" s="1" t="s">
        <v>372</v>
      </c>
      <c r="M189" s="1" t="s">
        <v>232</v>
      </c>
      <c r="N189" s="1"/>
      <c r="O189" s="1"/>
      <c r="P189" s="1">
        <f t="shared" si="2"/>
        <v>7</v>
      </c>
      <c r="Q189" s="1">
        <f>_xll.XLOOKUP(C189,$AF$6:$AF$9,$AE$6:$AE$9)</f>
        <v>2</v>
      </c>
      <c r="R189" s="1">
        <f>_xll.XLOOKUP(D189,$AF$12:$AF$15,$AE$12:$AE$15)</f>
        <v>-1</v>
      </c>
      <c r="S189" s="1">
        <f>_xll.XLOOKUP(E189,$AF$18:$AF$21,$AE$18:$AE$21)</f>
        <v>2</v>
      </c>
      <c r="T189" s="1">
        <f>_xll.XLOOKUP(F189,$AF$24:$AF$27,$AE$24:$AE$27)</f>
        <v>1</v>
      </c>
      <c r="U189" s="1">
        <f>_xll.XLOOKUP(G189,$AF$30:$AF$33,$AE$30:$AE$33)</f>
        <v>2</v>
      </c>
      <c r="V189" s="1">
        <f>_xll.XLOOKUP(H189,$AF$36:$AF$39,$AE$36:$AE$39)</f>
        <v>0</v>
      </c>
      <c r="W189" s="4">
        <f>_xll.XLOOKUP(I189,$AF$42:$AF$45,$AE$42:$AE$45)</f>
        <v>0</v>
      </c>
      <c r="X189" s="1">
        <f>_xll.XLOOKUP(J189,$AF$48:$AF$51,$AE$48:$AE$51)</f>
        <v>1</v>
      </c>
      <c r="Y189" s="1">
        <f>_xll.XLOOKUP(K189,$AF$54:$AF$57,$AE$54:$AE$57)</f>
        <v>-1</v>
      </c>
      <c r="Z189" s="1">
        <f>_xll.XLOOKUP(L189,$AF$60:$AF$63,$AE$60:$AE$63)</f>
        <v>1</v>
      </c>
    </row>
    <row r="190" spans="1:26" ht="16" customHeight="1" thickBot="1">
      <c r="A190" s="3">
        <v>45517.817789351851</v>
      </c>
      <c r="B190" s="1"/>
      <c r="C190" s="1" t="s">
        <v>376</v>
      </c>
      <c r="D190" s="1" t="s">
        <v>367</v>
      </c>
      <c r="E190" s="1" t="s">
        <v>354</v>
      </c>
      <c r="F190" s="1" t="s">
        <v>368</v>
      </c>
      <c r="G190" s="1" t="s">
        <v>378</v>
      </c>
      <c r="H190" s="1" t="s">
        <v>379</v>
      </c>
      <c r="I190" s="1" t="s">
        <v>370</v>
      </c>
      <c r="J190" s="1" t="s">
        <v>384</v>
      </c>
      <c r="K190" s="1" t="s">
        <v>359</v>
      </c>
      <c r="L190" s="1" t="s">
        <v>383</v>
      </c>
      <c r="M190" s="1" t="s">
        <v>231</v>
      </c>
      <c r="N190" s="1"/>
      <c r="O190" s="1"/>
      <c r="P190" s="1">
        <f t="shared" si="2"/>
        <v>4</v>
      </c>
      <c r="Q190" s="1">
        <f>_xll.XLOOKUP(C190,$AF$6:$AF$9,$AE$6:$AE$9)</f>
        <v>1</v>
      </c>
      <c r="R190" s="1">
        <f>_xll.XLOOKUP(D190,$AF$12:$AF$15,$AE$12:$AE$15)</f>
        <v>0</v>
      </c>
      <c r="S190" s="1">
        <f>_xll.XLOOKUP(E190,$AF$18:$AF$21,$AE$18:$AE$21)</f>
        <v>0</v>
      </c>
      <c r="T190" s="1">
        <f>_xll.XLOOKUP(F190,$AF$24:$AF$27,$AE$24:$AE$27)</f>
        <v>0</v>
      </c>
      <c r="U190" s="1">
        <f>_xll.XLOOKUP(G190,$AF$30:$AF$33,$AE$30:$AE$33)</f>
        <v>1</v>
      </c>
      <c r="V190" s="1">
        <f>_xll.XLOOKUP(H190,$AF$36:$AF$39,$AE$36:$AE$39)</f>
        <v>-1</v>
      </c>
      <c r="W190" s="4">
        <f>_xll.XLOOKUP(I190,$AF$42:$AF$45,$AE$42:$AE$45)</f>
        <v>-1</v>
      </c>
      <c r="X190" s="1">
        <f>_xll.XLOOKUP(J190,$AF$48:$AF$51,$AE$48:$AE$51)</f>
        <v>1</v>
      </c>
      <c r="Y190" s="1">
        <f>_xll.XLOOKUP(K190,$AF$54:$AF$57,$AE$54:$AE$57)</f>
        <v>1</v>
      </c>
      <c r="Z190" s="1">
        <f>_xll.XLOOKUP(L190,$AF$60:$AF$63,$AE$60:$AE$63)</f>
        <v>2</v>
      </c>
    </row>
    <row r="191" spans="1:26" ht="16" customHeight="1" thickBot="1">
      <c r="A191" s="3">
        <v>45517.94295138889</v>
      </c>
      <c r="B191" s="1"/>
      <c r="C191" s="1" t="s">
        <v>352</v>
      </c>
      <c r="D191" s="1" t="s">
        <v>361</v>
      </c>
      <c r="E191" s="1" t="s">
        <v>362</v>
      </c>
      <c r="F191" s="1" t="s">
        <v>363</v>
      </c>
      <c r="G191" s="1" t="s">
        <v>356</v>
      </c>
      <c r="H191" s="1" t="s">
        <v>357</v>
      </c>
      <c r="I191" s="1" t="s">
        <v>370</v>
      </c>
      <c r="J191" s="1" t="s">
        <v>384</v>
      </c>
      <c r="K191" s="1" t="s">
        <v>380</v>
      </c>
      <c r="L191" s="1" t="s">
        <v>360</v>
      </c>
      <c r="M191" s="1" t="s">
        <v>235</v>
      </c>
      <c r="N191" s="1"/>
      <c r="O191" s="1"/>
      <c r="P191" s="1">
        <f t="shared" si="2"/>
        <v>0</v>
      </c>
      <c r="Q191" s="1">
        <f>_xll.XLOOKUP(C191,$AF$6:$AF$9,$AE$6:$AE$9)</f>
        <v>-1</v>
      </c>
      <c r="R191" s="1">
        <f>_xll.XLOOKUP(D191,$AF$12:$AF$15,$AE$12:$AE$15)</f>
        <v>-1</v>
      </c>
      <c r="S191" s="1">
        <f>_xll.XLOOKUP(E191,$AF$18:$AF$21,$AE$18:$AE$21)</f>
        <v>2</v>
      </c>
      <c r="T191" s="1">
        <f>_xll.XLOOKUP(F191,$AF$24:$AF$27,$AE$24:$AE$27)</f>
        <v>1</v>
      </c>
      <c r="U191" s="1">
        <f>_xll.XLOOKUP(G191,$AF$30:$AF$33,$AE$30:$AE$33)</f>
        <v>-1</v>
      </c>
      <c r="V191" s="1">
        <f>_xll.XLOOKUP(H191,$AF$36:$AF$39,$AE$36:$AE$39)</f>
        <v>0</v>
      </c>
      <c r="W191" s="4">
        <f>_xll.XLOOKUP(I191,$AF$42:$AF$45,$AE$42:$AE$45)</f>
        <v>-1</v>
      </c>
      <c r="X191" s="1">
        <f>_xll.XLOOKUP(J191,$AF$48:$AF$51,$AE$48:$AE$51)</f>
        <v>1</v>
      </c>
      <c r="Y191" s="1">
        <f>_xll.XLOOKUP(K191,$AF$54:$AF$57,$AE$54:$AE$57)</f>
        <v>0</v>
      </c>
      <c r="Z191" s="1">
        <f>_xll.XLOOKUP(L191,$AF$60:$AF$63,$AE$60:$AE$63)</f>
        <v>0</v>
      </c>
    </row>
    <row r="192" spans="1:26" ht="16" customHeight="1" thickBot="1">
      <c r="A192" s="3">
        <v>45517.998831018522</v>
      </c>
      <c r="B192" s="1"/>
      <c r="C192" s="1" t="s">
        <v>352</v>
      </c>
      <c r="D192" s="1" t="s">
        <v>367</v>
      </c>
      <c r="E192" s="1" t="s">
        <v>362</v>
      </c>
      <c r="F192" s="1" t="s">
        <v>355</v>
      </c>
      <c r="G192" s="1" t="s">
        <v>356</v>
      </c>
      <c r="H192" s="1" t="s">
        <v>379</v>
      </c>
      <c r="I192" s="1" t="s">
        <v>358</v>
      </c>
      <c r="J192" s="1" t="s">
        <v>384</v>
      </c>
      <c r="K192" s="1" t="s">
        <v>380</v>
      </c>
      <c r="L192" s="1" t="s">
        <v>372</v>
      </c>
      <c r="M192" s="1" t="s">
        <v>234</v>
      </c>
      <c r="N192" s="1"/>
      <c r="O192" s="1"/>
      <c r="P192" s="1">
        <f t="shared" si="2"/>
        <v>1</v>
      </c>
      <c r="Q192" s="1">
        <f>_xll.XLOOKUP(C192,$AF$6:$AF$9,$AE$6:$AE$9)</f>
        <v>-1</v>
      </c>
      <c r="R192" s="1">
        <f>_xll.XLOOKUP(D192,$AF$12:$AF$15,$AE$12:$AE$15)</f>
        <v>0</v>
      </c>
      <c r="S192" s="1">
        <f>_xll.XLOOKUP(E192,$AF$18:$AF$21,$AE$18:$AE$21)</f>
        <v>2</v>
      </c>
      <c r="T192" s="1">
        <f>_xll.XLOOKUP(F192,$AF$24:$AF$27,$AE$24:$AE$27)</f>
        <v>-1</v>
      </c>
      <c r="U192" s="1">
        <f>_xll.XLOOKUP(G192,$AF$30:$AF$33,$AE$30:$AE$33)</f>
        <v>-1</v>
      </c>
      <c r="V192" s="1">
        <f>_xll.XLOOKUP(H192,$AF$36:$AF$39,$AE$36:$AE$39)</f>
        <v>-1</v>
      </c>
      <c r="W192" s="4">
        <f>_xll.XLOOKUP(I192,$AF$42:$AF$45,$AE$42:$AE$45)</f>
        <v>1</v>
      </c>
      <c r="X192" s="1">
        <f>_xll.XLOOKUP(J192,$AF$48:$AF$51,$AE$48:$AE$51)</f>
        <v>1</v>
      </c>
      <c r="Y192" s="1">
        <f>_xll.XLOOKUP(K192,$AF$54:$AF$57,$AE$54:$AE$57)</f>
        <v>0</v>
      </c>
      <c r="Z192" s="1">
        <f>_xll.XLOOKUP(L192,$AF$60:$AF$63,$AE$60:$AE$63)</f>
        <v>1</v>
      </c>
    </row>
    <row r="193" spans="1:26" ht="16" customHeight="1" thickBot="1">
      <c r="A193" s="3">
        <v>45518.028622685182</v>
      </c>
      <c r="B193" s="1"/>
      <c r="C193" s="1" t="s">
        <v>352</v>
      </c>
      <c r="D193" s="1" t="s">
        <v>361</v>
      </c>
      <c r="E193" s="1" t="s">
        <v>354</v>
      </c>
      <c r="F193" s="1" t="s">
        <v>355</v>
      </c>
      <c r="G193" s="1" t="s">
        <v>364</v>
      </c>
      <c r="H193" s="1" t="s">
        <v>379</v>
      </c>
      <c r="I193" s="1" t="s">
        <v>370</v>
      </c>
      <c r="J193" s="1" t="s">
        <v>385</v>
      </c>
      <c r="K193" s="1" t="s">
        <v>380</v>
      </c>
      <c r="L193" s="1" t="s">
        <v>372</v>
      </c>
      <c r="M193" s="1" t="s">
        <v>240</v>
      </c>
      <c r="N193" s="1"/>
      <c r="O193" s="1"/>
      <c r="P193" s="1">
        <f t="shared" si="2"/>
        <v>-5</v>
      </c>
      <c r="Q193" s="1">
        <f>_xll.XLOOKUP(C193,$AF$6:$AF$9,$AE$6:$AE$9)</f>
        <v>-1</v>
      </c>
      <c r="R193" s="1">
        <f>_xll.XLOOKUP(D193,$AF$12:$AF$15,$AE$12:$AE$15)</f>
        <v>-1</v>
      </c>
      <c r="S193" s="1">
        <f>_xll.XLOOKUP(E193,$AF$18:$AF$21,$AE$18:$AE$21)</f>
        <v>0</v>
      </c>
      <c r="T193" s="1">
        <f>_xll.XLOOKUP(F193,$AF$24:$AF$27,$AE$24:$AE$27)</f>
        <v>-1</v>
      </c>
      <c r="U193" s="1">
        <f>_xll.XLOOKUP(G193,$AF$30:$AF$33,$AE$30:$AE$33)</f>
        <v>0</v>
      </c>
      <c r="V193" s="1">
        <f>_xll.XLOOKUP(H193,$AF$36:$AF$39,$AE$36:$AE$39)</f>
        <v>-1</v>
      </c>
      <c r="W193" s="4">
        <f>_xll.XLOOKUP(I193,$AF$42:$AF$45,$AE$42:$AE$45)</f>
        <v>-1</v>
      </c>
      <c r="X193" s="1">
        <f>_xll.XLOOKUP(J193,$AF$48:$AF$51,$AE$48:$AE$51)</f>
        <v>-1</v>
      </c>
      <c r="Y193" s="1">
        <f>_xll.XLOOKUP(K193,$AF$54:$AF$57,$AE$54:$AE$57)</f>
        <v>0</v>
      </c>
      <c r="Z193" s="1">
        <f>_xll.XLOOKUP(L193,$AF$60:$AF$63,$AE$60:$AE$63)</f>
        <v>1</v>
      </c>
    </row>
    <row r="194" spans="1:26" ht="16" customHeight="1" thickBot="1">
      <c r="A194" s="3">
        <v>45518.356689814813</v>
      </c>
      <c r="B194" s="1"/>
      <c r="C194" s="1" t="s">
        <v>352</v>
      </c>
      <c r="D194" s="1" t="s">
        <v>367</v>
      </c>
      <c r="E194" s="1" t="s">
        <v>354</v>
      </c>
      <c r="F194" s="1" t="s">
        <v>368</v>
      </c>
      <c r="G194" s="1" t="s">
        <v>356</v>
      </c>
      <c r="H194" s="1" t="s">
        <v>379</v>
      </c>
      <c r="I194" s="1" t="s">
        <v>370</v>
      </c>
      <c r="J194" s="1" t="s">
        <v>384</v>
      </c>
      <c r="K194" s="1" t="s">
        <v>380</v>
      </c>
      <c r="L194" s="1" t="s">
        <v>372</v>
      </c>
      <c r="M194" s="1" t="s">
        <v>236</v>
      </c>
      <c r="N194" s="1"/>
      <c r="O194" s="1"/>
      <c r="P194" s="1">
        <f t="shared" si="2"/>
        <v>-2</v>
      </c>
      <c r="Q194" s="1">
        <f>_xll.XLOOKUP(C194,$AF$6:$AF$9,$AE$6:$AE$9)</f>
        <v>-1</v>
      </c>
      <c r="R194" s="1">
        <f>_xll.XLOOKUP(D194,$AF$12:$AF$15,$AE$12:$AE$15)</f>
        <v>0</v>
      </c>
      <c r="S194" s="1">
        <f>_xll.XLOOKUP(E194,$AF$18:$AF$21,$AE$18:$AE$21)</f>
        <v>0</v>
      </c>
      <c r="T194" s="1">
        <f>_xll.XLOOKUP(F194,$AF$24:$AF$27,$AE$24:$AE$27)</f>
        <v>0</v>
      </c>
      <c r="U194" s="1">
        <f>_xll.XLOOKUP(G194,$AF$30:$AF$33,$AE$30:$AE$33)</f>
        <v>-1</v>
      </c>
      <c r="V194" s="1">
        <f>_xll.XLOOKUP(H194,$AF$36:$AF$39,$AE$36:$AE$39)</f>
        <v>-1</v>
      </c>
      <c r="W194" s="4">
        <f>_xll.XLOOKUP(I194,$AF$42:$AF$45,$AE$42:$AE$45)</f>
        <v>-1</v>
      </c>
      <c r="X194" s="1">
        <f>_xll.XLOOKUP(J194,$AF$48:$AF$51,$AE$48:$AE$51)</f>
        <v>1</v>
      </c>
      <c r="Y194" s="1">
        <f>_xll.XLOOKUP(K194,$AF$54:$AF$57,$AE$54:$AE$57)</f>
        <v>0</v>
      </c>
      <c r="Z194" s="1">
        <f>_xll.XLOOKUP(L194,$AF$60:$AF$63,$AE$60:$AE$63)</f>
        <v>1</v>
      </c>
    </row>
    <row r="195" spans="1:26" ht="16" customHeight="1" thickBot="1">
      <c r="A195" s="3">
        <v>45518.38789351852</v>
      </c>
      <c r="B195" s="1"/>
      <c r="C195" s="1" t="s">
        <v>366</v>
      </c>
      <c r="D195" s="1" t="s">
        <v>367</v>
      </c>
      <c r="E195" s="1" t="s">
        <v>354</v>
      </c>
      <c r="F195" s="1" t="s">
        <v>355</v>
      </c>
      <c r="G195" s="1" t="s">
        <v>378</v>
      </c>
      <c r="H195" s="1" t="s">
        <v>379</v>
      </c>
      <c r="I195" s="1" t="s">
        <v>358</v>
      </c>
      <c r="J195" s="1" t="s">
        <v>384</v>
      </c>
      <c r="K195" s="1" t="s">
        <v>371</v>
      </c>
      <c r="L195" s="1" t="s">
        <v>360</v>
      </c>
      <c r="M195" s="1" t="s">
        <v>238</v>
      </c>
      <c r="N195" s="1"/>
      <c r="O195" s="1"/>
      <c r="P195" s="1">
        <f t="shared" ref="P195:P258" si="3">SUM(Q195:Z195)</f>
        <v>2</v>
      </c>
      <c r="Q195" s="1">
        <f>_xll.XLOOKUP(C195,$AF$6:$AF$9,$AE$6:$AE$9)</f>
        <v>2</v>
      </c>
      <c r="R195" s="1">
        <f>_xll.XLOOKUP(D195,$AF$12:$AF$15,$AE$12:$AE$15)</f>
        <v>0</v>
      </c>
      <c r="S195" s="1">
        <f>_xll.XLOOKUP(E195,$AF$18:$AF$21,$AE$18:$AE$21)</f>
        <v>0</v>
      </c>
      <c r="T195" s="1">
        <f>_xll.XLOOKUP(F195,$AF$24:$AF$27,$AE$24:$AE$27)</f>
        <v>-1</v>
      </c>
      <c r="U195" s="1">
        <f>_xll.XLOOKUP(G195,$AF$30:$AF$33,$AE$30:$AE$33)</f>
        <v>1</v>
      </c>
      <c r="V195" s="1">
        <f>_xll.XLOOKUP(H195,$AF$36:$AF$39,$AE$36:$AE$39)</f>
        <v>-1</v>
      </c>
      <c r="W195" s="4">
        <f>_xll.XLOOKUP(I195,$AF$42:$AF$45,$AE$42:$AE$45)</f>
        <v>1</v>
      </c>
      <c r="X195" s="1">
        <f>_xll.XLOOKUP(J195,$AF$48:$AF$51,$AE$48:$AE$51)</f>
        <v>1</v>
      </c>
      <c r="Y195" s="1">
        <f>_xll.XLOOKUP(K195,$AF$54:$AF$57,$AE$54:$AE$57)</f>
        <v>-1</v>
      </c>
      <c r="Z195" s="1">
        <f>_xll.XLOOKUP(L195,$AF$60:$AF$63,$AE$60:$AE$63)</f>
        <v>0</v>
      </c>
    </row>
    <row r="196" spans="1:26" ht="16" customHeight="1" thickBot="1">
      <c r="A196" s="3">
        <v>45518.40283564815</v>
      </c>
      <c r="B196" s="1"/>
      <c r="C196" s="1" t="s">
        <v>376</v>
      </c>
      <c r="D196" s="1" t="s">
        <v>361</v>
      </c>
      <c r="E196" s="1" t="s">
        <v>362</v>
      </c>
      <c r="F196" s="1" t="s">
        <v>355</v>
      </c>
      <c r="G196" s="1" t="s">
        <v>378</v>
      </c>
      <c r="H196" s="1" t="s">
        <v>379</v>
      </c>
      <c r="I196" s="1" t="s">
        <v>370</v>
      </c>
      <c r="J196" s="1" t="s">
        <v>384</v>
      </c>
      <c r="K196" s="1" t="s">
        <v>359</v>
      </c>
      <c r="L196" s="1" t="s">
        <v>372</v>
      </c>
      <c r="M196" s="1" t="s">
        <v>241</v>
      </c>
      <c r="N196" s="1"/>
      <c r="O196" s="1"/>
      <c r="P196" s="1">
        <f t="shared" si="3"/>
        <v>3</v>
      </c>
      <c r="Q196" s="1">
        <f>_xll.XLOOKUP(C196,$AF$6:$AF$9,$AE$6:$AE$9)</f>
        <v>1</v>
      </c>
      <c r="R196" s="1">
        <f>_xll.XLOOKUP(D196,$AF$12:$AF$15,$AE$12:$AE$15)</f>
        <v>-1</v>
      </c>
      <c r="S196" s="1">
        <f>_xll.XLOOKUP(E196,$AF$18:$AF$21,$AE$18:$AE$21)</f>
        <v>2</v>
      </c>
      <c r="T196" s="1">
        <f>_xll.XLOOKUP(F196,$AF$24:$AF$27,$AE$24:$AE$27)</f>
        <v>-1</v>
      </c>
      <c r="U196" s="1">
        <f>_xll.XLOOKUP(G196,$AF$30:$AF$33,$AE$30:$AE$33)</f>
        <v>1</v>
      </c>
      <c r="V196" s="1">
        <f>_xll.XLOOKUP(H196,$AF$36:$AF$39,$AE$36:$AE$39)</f>
        <v>-1</v>
      </c>
      <c r="W196" s="4">
        <f>_xll.XLOOKUP(I196,$AF$42:$AF$45,$AE$42:$AE$45)</f>
        <v>-1</v>
      </c>
      <c r="X196" s="1">
        <f>_xll.XLOOKUP(J196,$AF$48:$AF$51,$AE$48:$AE$51)</f>
        <v>1</v>
      </c>
      <c r="Y196" s="1">
        <f>_xll.XLOOKUP(K196,$AF$54:$AF$57,$AE$54:$AE$57)</f>
        <v>1</v>
      </c>
      <c r="Z196" s="1">
        <f>_xll.XLOOKUP(L196,$AF$60:$AF$63,$AE$60:$AE$63)</f>
        <v>1</v>
      </c>
    </row>
    <row r="197" spans="1:26" ht="16" customHeight="1" thickBot="1">
      <c r="A197" s="3">
        <v>45518.422685185185</v>
      </c>
      <c r="B197" s="1"/>
      <c r="C197" s="1" t="s">
        <v>366</v>
      </c>
      <c r="D197" s="1" t="s">
        <v>367</v>
      </c>
      <c r="E197" s="1" t="s">
        <v>354</v>
      </c>
      <c r="F197" s="1" t="s">
        <v>355</v>
      </c>
      <c r="G197" s="1" t="s">
        <v>364</v>
      </c>
      <c r="H197" s="1" t="s">
        <v>357</v>
      </c>
      <c r="I197" s="1" t="s">
        <v>365</v>
      </c>
      <c r="J197" s="1" t="s">
        <v>384</v>
      </c>
      <c r="K197" s="1" t="s">
        <v>380</v>
      </c>
      <c r="L197" s="1" t="s">
        <v>372</v>
      </c>
      <c r="M197" s="1" t="s">
        <v>239</v>
      </c>
      <c r="N197" s="1"/>
      <c r="O197" s="1"/>
      <c r="P197" s="1">
        <f t="shared" si="3"/>
        <v>3</v>
      </c>
      <c r="Q197" s="1">
        <f>_xll.XLOOKUP(C197,$AF$6:$AF$9,$AE$6:$AE$9)</f>
        <v>2</v>
      </c>
      <c r="R197" s="1">
        <f>_xll.XLOOKUP(D197,$AF$12:$AF$15,$AE$12:$AE$15)</f>
        <v>0</v>
      </c>
      <c r="S197" s="1">
        <f>_xll.XLOOKUP(E197,$AF$18:$AF$21,$AE$18:$AE$21)</f>
        <v>0</v>
      </c>
      <c r="T197" s="1">
        <f>_xll.XLOOKUP(F197,$AF$24:$AF$27,$AE$24:$AE$27)</f>
        <v>-1</v>
      </c>
      <c r="U197" s="1">
        <f>_xll.XLOOKUP(G197,$AF$30:$AF$33,$AE$30:$AE$33)</f>
        <v>0</v>
      </c>
      <c r="V197" s="1">
        <f>_xll.XLOOKUP(H197,$AF$36:$AF$39,$AE$36:$AE$39)</f>
        <v>0</v>
      </c>
      <c r="W197" s="4">
        <f>_xll.XLOOKUP(I197,$AF$42:$AF$45,$AE$42:$AE$45)</f>
        <v>0</v>
      </c>
      <c r="X197" s="1">
        <f>_xll.XLOOKUP(J197,$AF$48:$AF$51,$AE$48:$AE$51)</f>
        <v>1</v>
      </c>
      <c r="Y197" s="1">
        <f>_xll.XLOOKUP(K197,$AF$54:$AF$57,$AE$54:$AE$57)</f>
        <v>0</v>
      </c>
      <c r="Z197" s="1">
        <f>_xll.XLOOKUP(L197,$AF$60:$AF$63,$AE$60:$AE$63)</f>
        <v>1</v>
      </c>
    </row>
    <row r="198" spans="1:26" ht="16" customHeight="1" thickBot="1">
      <c r="A198" s="3">
        <v>45518.441562499997</v>
      </c>
      <c r="B198" s="1"/>
      <c r="C198" s="1" t="s">
        <v>352</v>
      </c>
      <c r="D198" s="1" t="s">
        <v>367</v>
      </c>
      <c r="E198" s="1" t="s">
        <v>354</v>
      </c>
      <c r="F198" s="1" t="s">
        <v>355</v>
      </c>
      <c r="G198" s="1" t="s">
        <v>364</v>
      </c>
      <c r="H198" s="1" t="s">
        <v>379</v>
      </c>
      <c r="I198" s="1" t="s">
        <v>365</v>
      </c>
      <c r="J198" s="1" t="s">
        <v>386</v>
      </c>
      <c r="K198" s="1" t="s">
        <v>397</v>
      </c>
      <c r="L198" s="1" t="s">
        <v>360</v>
      </c>
      <c r="M198" s="1" t="s">
        <v>242</v>
      </c>
      <c r="N198" s="1"/>
      <c r="O198" s="1"/>
      <c r="P198" s="1">
        <f t="shared" si="3"/>
        <v>1</v>
      </c>
      <c r="Q198" s="1">
        <f>_xll.XLOOKUP(C198,$AF$6:$AF$9,$AE$6:$AE$9)</f>
        <v>-1</v>
      </c>
      <c r="R198" s="1">
        <f>_xll.XLOOKUP(D198,$AF$12:$AF$15,$AE$12:$AE$15)</f>
        <v>0</v>
      </c>
      <c r="S198" s="1">
        <f>_xll.XLOOKUP(E198,$AF$18:$AF$21,$AE$18:$AE$21)</f>
        <v>0</v>
      </c>
      <c r="T198" s="1">
        <f>_xll.XLOOKUP(F198,$AF$24:$AF$27,$AE$24:$AE$27)</f>
        <v>-1</v>
      </c>
      <c r="U198" s="1">
        <f>_xll.XLOOKUP(G198,$AF$30:$AF$33,$AE$30:$AE$33)</f>
        <v>0</v>
      </c>
      <c r="V198" s="1">
        <f>_xll.XLOOKUP(H198,$AF$36:$AF$39,$AE$36:$AE$39)</f>
        <v>-1</v>
      </c>
      <c r="W198" s="4">
        <f>_xll.XLOOKUP(I198,$AF$42:$AF$45,$AE$42:$AE$45)</f>
        <v>0</v>
      </c>
      <c r="X198" s="1">
        <f>_xll.XLOOKUP(J198,$AF$48:$AF$51,$AE$48:$AE$51)</f>
        <v>2</v>
      </c>
      <c r="Y198" s="1">
        <f>_xll.XLOOKUP(K198,$AF$54:$AF$57,$AE$54:$AE$57)</f>
        <v>2</v>
      </c>
      <c r="Z198" s="1">
        <f>_xll.XLOOKUP(L198,$AF$60:$AF$63,$AE$60:$AE$63)</f>
        <v>0</v>
      </c>
    </row>
    <row r="199" spans="1:26" ht="16" customHeight="1" thickBot="1">
      <c r="A199" s="3">
        <v>45518.471655092595</v>
      </c>
      <c r="B199" s="1"/>
      <c r="C199" s="1" t="s">
        <v>376</v>
      </c>
      <c r="D199" s="1" t="s">
        <v>361</v>
      </c>
      <c r="E199" s="1" t="s">
        <v>362</v>
      </c>
      <c r="F199" s="1" t="s">
        <v>355</v>
      </c>
      <c r="G199" s="1" t="s">
        <v>378</v>
      </c>
      <c r="H199" s="1" t="s">
        <v>379</v>
      </c>
      <c r="I199" s="1" t="s">
        <v>358</v>
      </c>
      <c r="J199" s="1" t="s">
        <v>384</v>
      </c>
      <c r="K199" s="1" t="s">
        <v>359</v>
      </c>
      <c r="L199" s="1" t="s">
        <v>383</v>
      </c>
      <c r="M199" s="1" t="s">
        <v>243</v>
      </c>
      <c r="N199" s="1"/>
      <c r="O199" s="1"/>
      <c r="P199" s="1">
        <f t="shared" si="3"/>
        <v>6</v>
      </c>
      <c r="Q199" s="1">
        <f>_xll.XLOOKUP(C199,$AF$6:$AF$9,$AE$6:$AE$9)</f>
        <v>1</v>
      </c>
      <c r="R199" s="1">
        <f>_xll.XLOOKUP(D199,$AF$12:$AF$15,$AE$12:$AE$15)</f>
        <v>-1</v>
      </c>
      <c r="S199" s="1">
        <f>_xll.XLOOKUP(E199,$AF$18:$AF$21,$AE$18:$AE$21)</f>
        <v>2</v>
      </c>
      <c r="T199" s="1">
        <f>_xll.XLOOKUP(F199,$AF$24:$AF$27,$AE$24:$AE$27)</f>
        <v>-1</v>
      </c>
      <c r="U199" s="1">
        <f>_xll.XLOOKUP(G199,$AF$30:$AF$33,$AE$30:$AE$33)</f>
        <v>1</v>
      </c>
      <c r="V199" s="1">
        <f>_xll.XLOOKUP(H199,$AF$36:$AF$39,$AE$36:$AE$39)</f>
        <v>-1</v>
      </c>
      <c r="W199" s="4">
        <f>_xll.XLOOKUP(I199,$AF$42:$AF$45,$AE$42:$AE$45)</f>
        <v>1</v>
      </c>
      <c r="X199" s="1">
        <f>_xll.XLOOKUP(J199,$AF$48:$AF$51,$AE$48:$AE$51)</f>
        <v>1</v>
      </c>
      <c r="Y199" s="1">
        <f>_xll.XLOOKUP(K199,$AF$54:$AF$57,$AE$54:$AE$57)</f>
        <v>1</v>
      </c>
      <c r="Z199" s="1">
        <f>_xll.XLOOKUP(L199,$AF$60:$AF$63,$AE$60:$AE$63)</f>
        <v>2</v>
      </c>
    </row>
    <row r="200" spans="1:26" ht="16" customHeight="1" thickBot="1">
      <c r="A200" s="3">
        <v>45518.520011574074</v>
      </c>
      <c r="B200" s="1"/>
      <c r="C200" s="1" t="s">
        <v>366</v>
      </c>
      <c r="D200" s="1" t="s">
        <v>367</v>
      </c>
      <c r="E200" s="1" t="s">
        <v>362</v>
      </c>
      <c r="F200" s="1" t="s">
        <v>355</v>
      </c>
      <c r="G200" s="1" t="s">
        <v>364</v>
      </c>
      <c r="H200" s="1" t="s">
        <v>379</v>
      </c>
      <c r="I200" s="1" t="s">
        <v>358</v>
      </c>
      <c r="J200" s="1" t="s">
        <v>385</v>
      </c>
      <c r="K200" s="1" t="s">
        <v>371</v>
      </c>
      <c r="L200" s="1" t="s">
        <v>372</v>
      </c>
      <c r="M200" s="1" t="s">
        <v>245</v>
      </c>
      <c r="N200" s="1"/>
      <c r="O200" s="1"/>
      <c r="P200" s="1">
        <f t="shared" si="3"/>
        <v>2</v>
      </c>
      <c r="Q200" s="1">
        <f>_xll.XLOOKUP(C200,$AF$6:$AF$9,$AE$6:$AE$9)</f>
        <v>2</v>
      </c>
      <c r="R200" s="1">
        <f>_xll.XLOOKUP(D200,$AF$12:$AF$15,$AE$12:$AE$15)</f>
        <v>0</v>
      </c>
      <c r="S200" s="1">
        <f>_xll.XLOOKUP(E200,$AF$18:$AF$21,$AE$18:$AE$21)</f>
        <v>2</v>
      </c>
      <c r="T200" s="1">
        <f>_xll.XLOOKUP(F200,$AF$24:$AF$27,$AE$24:$AE$27)</f>
        <v>-1</v>
      </c>
      <c r="U200" s="1">
        <f>_xll.XLOOKUP(G200,$AF$30:$AF$33,$AE$30:$AE$33)</f>
        <v>0</v>
      </c>
      <c r="V200" s="1">
        <f>_xll.XLOOKUP(H200,$AF$36:$AF$39,$AE$36:$AE$39)</f>
        <v>-1</v>
      </c>
      <c r="W200" s="4">
        <f>_xll.XLOOKUP(I200,$AF$42:$AF$45,$AE$42:$AE$45)</f>
        <v>1</v>
      </c>
      <c r="X200" s="1">
        <f>_xll.XLOOKUP(J200,$AF$48:$AF$51,$AE$48:$AE$51)</f>
        <v>-1</v>
      </c>
      <c r="Y200" s="1">
        <f>_xll.XLOOKUP(K200,$AF$54:$AF$57,$AE$54:$AE$57)</f>
        <v>-1</v>
      </c>
      <c r="Z200" s="1">
        <f>_xll.XLOOKUP(L200,$AF$60:$AF$63,$AE$60:$AE$63)</f>
        <v>1</v>
      </c>
    </row>
    <row r="201" spans="1:26" ht="16" customHeight="1" thickBot="1">
      <c r="A201" s="3">
        <v>45518.524548611109</v>
      </c>
      <c r="B201" s="1"/>
      <c r="C201" s="1" t="s">
        <v>376</v>
      </c>
      <c r="D201" s="1" t="s">
        <v>367</v>
      </c>
      <c r="E201" s="1" t="s">
        <v>354</v>
      </c>
      <c r="F201" s="1" t="s">
        <v>355</v>
      </c>
      <c r="G201" s="1" t="s">
        <v>369</v>
      </c>
      <c r="H201" s="1" t="s">
        <v>379</v>
      </c>
      <c r="I201" s="1" t="s">
        <v>370</v>
      </c>
      <c r="J201" s="1" t="s">
        <v>384</v>
      </c>
      <c r="K201" s="1" t="s">
        <v>380</v>
      </c>
      <c r="L201" s="1" t="s">
        <v>372</v>
      </c>
      <c r="M201" s="5" t="s">
        <v>244</v>
      </c>
      <c r="N201" s="1"/>
      <c r="O201" s="1"/>
      <c r="P201" s="1">
        <f t="shared" si="3"/>
        <v>2</v>
      </c>
      <c r="Q201" s="1">
        <f>_xll.XLOOKUP(C201,$AF$6:$AF$9,$AE$6:$AE$9)</f>
        <v>1</v>
      </c>
      <c r="R201" s="1">
        <f>_xll.XLOOKUP(D201,$AF$12:$AF$15,$AE$12:$AE$15)</f>
        <v>0</v>
      </c>
      <c r="S201" s="1">
        <f>_xll.XLOOKUP(E201,$AF$18:$AF$21,$AE$18:$AE$21)</f>
        <v>0</v>
      </c>
      <c r="T201" s="1">
        <f>_xll.XLOOKUP(F201,$AF$24:$AF$27,$AE$24:$AE$27)</f>
        <v>-1</v>
      </c>
      <c r="U201" s="1">
        <f>_xll.XLOOKUP(G201,$AF$30:$AF$33,$AE$30:$AE$33)</f>
        <v>2</v>
      </c>
      <c r="V201" s="1">
        <f>_xll.XLOOKUP(H201,$AF$36:$AF$39,$AE$36:$AE$39)</f>
        <v>-1</v>
      </c>
      <c r="W201" s="4">
        <f>_xll.XLOOKUP(I201,$AF$42:$AF$45,$AE$42:$AE$45)</f>
        <v>-1</v>
      </c>
      <c r="X201" s="1">
        <f>_xll.XLOOKUP(J201,$AF$48:$AF$51,$AE$48:$AE$51)</f>
        <v>1</v>
      </c>
      <c r="Y201" s="1">
        <f>_xll.XLOOKUP(K201,$AF$54:$AF$57,$AE$54:$AE$57)</f>
        <v>0</v>
      </c>
      <c r="Z201" s="1">
        <f>_xll.XLOOKUP(L201,$AF$60:$AF$63,$AE$60:$AE$63)</f>
        <v>1</v>
      </c>
    </row>
    <row r="202" spans="1:26" ht="16" customHeight="1" thickBot="1">
      <c r="A202" s="3">
        <v>45519.438923611109</v>
      </c>
      <c r="B202" s="1"/>
      <c r="C202" s="1" t="s">
        <v>376</v>
      </c>
      <c r="D202" s="1" t="s">
        <v>367</v>
      </c>
      <c r="E202" s="1" t="s">
        <v>354</v>
      </c>
      <c r="F202" s="1" t="s">
        <v>368</v>
      </c>
      <c r="G202" s="1" t="s">
        <v>378</v>
      </c>
      <c r="H202" s="1" t="s">
        <v>357</v>
      </c>
      <c r="I202" s="1" t="s">
        <v>358</v>
      </c>
      <c r="J202" s="1" t="s">
        <v>385</v>
      </c>
      <c r="K202" s="1" t="s">
        <v>371</v>
      </c>
      <c r="L202" s="1" t="s">
        <v>383</v>
      </c>
      <c r="M202" s="1" t="s">
        <v>246</v>
      </c>
      <c r="N202" s="1"/>
      <c r="O202" s="1"/>
      <c r="P202" s="1">
        <f t="shared" si="3"/>
        <v>3</v>
      </c>
      <c r="Q202" s="1">
        <f>_xll.XLOOKUP(C202,$AF$6:$AF$9,$AE$6:$AE$9)</f>
        <v>1</v>
      </c>
      <c r="R202" s="1">
        <f>_xll.XLOOKUP(D202,$AF$12:$AF$15,$AE$12:$AE$15)</f>
        <v>0</v>
      </c>
      <c r="S202" s="1">
        <f>_xll.XLOOKUP(E202,$AF$18:$AF$21,$AE$18:$AE$21)</f>
        <v>0</v>
      </c>
      <c r="T202" s="1">
        <f>_xll.XLOOKUP(F202,$AF$24:$AF$27,$AE$24:$AE$27)</f>
        <v>0</v>
      </c>
      <c r="U202" s="1">
        <f>_xll.XLOOKUP(G202,$AF$30:$AF$33,$AE$30:$AE$33)</f>
        <v>1</v>
      </c>
      <c r="V202" s="1">
        <f>_xll.XLOOKUP(H202,$AF$36:$AF$39,$AE$36:$AE$39)</f>
        <v>0</v>
      </c>
      <c r="W202" s="4">
        <f>_xll.XLOOKUP(I202,$AF$42:$AF$45,$AE$42:$AE$45)</f>
        <v>1</v>
      </c>
      <c r="X202" s="1">
        <f>_xll.XLOOKUP(J202,$AF$48:$AF$51,$AE$48:$AE$51)</f>
        <v>-1</v>
      </c>
      <c r="Y202" s="1">
        <f>_xll.XLOOKUP(K202,$AF$54:$AF$57,$AE$54:$AE$57)</f>
        <v>-1</v>
      </c>
      <c r="Z202" s="1">
        <f>_xll.XLOOKUP(L202,$AF$60:$AF$63,$AE$60:$AE$63)</f>
        <v>2</v>
      </c>
    </row>
    <row r="203" spans="1:26" ht="16" customHeight="1" thickBot="1">
      <c r="A203" s="3">
        <v>45519.526145833333</v>
      </c>
      <c r="B203" s="1"/>
      <c r="C203" s="1" t="s">
        <v>398</v>
      </c>
      <c r="D203" s="1" t="s">
        <v>353</v>
      </c>
      <c r="E203" s="1" t="s">
        <v>363</v>
      </c>
      <c r="F203" s="1" t="s">
        <v>355</v>
      </c>
      <c r="G203" s="1" t="s">
        <v>369</v>
      </c>
      <c r="H203" s="1" t="s">
        <v>388</v>
      </c>
      <c r="I203" s="1" t="s">
        <v>374</v>
      </c>
      <c r="J203" s="1" t="s">
        <v>384</v>
      </c>
      <c r="K203" s="1" t="s">
        <v>359</v>
      </c>
      <c r="L203" s="1" t="s">
        <v>375</v>
      </c>
      <c r="M203" s="1" t="s">
        <v>247</v>
      </c>
      <c r="N203" s="1"/>
      <c r="O203" s="1"/>
      <c r="P203" s="1">
        <f t="shared" si="3"/>
        <v>8</v>
      </c>
      <c r="Q203" s="1">
        <f>_xll.XLOOKUP(C203,$AF$6:$AF$9,$AE$6:$AE$9)</f>
        <v>0</v>
      </c>
      <c r="R203" s="1">
        <f>_xll.XLOOKUP(D203,$AF$12:$AF$15,$AE$12:$AE$15)</f>
        <v>2</v>
      </c>
      <c r="S203" s="1">
        <f>_xll.XLOOKUP(E203,$AF$18:$AF$21,$AE$18:$AE$21)</f>
        <v>1</v>
      </c>
      <c r="T203" s="1">
        <f>_xll.XLOOKUP(F203,$AF$24:$AF$27,$AE$24:$AE$27)</f>
        <v>-1</v>
      </c>
      <c r="U203" s="1">
        <f>_xll.XLOOKUP(G203,$AF$30:$AF$33,$AE$30:$AE$33)</f>
        <v>2</v>
      </c>
      <c r="V203" s="1">
        <f>_xll.XLOOKUP(H203,$AF$36:$AF$39,$AE$36:$AE$39)</f>
        <v>1</v>
      </c>
      <c r="W203" s="4">
        <f>_xll.XLOOKUP(I203,$AF$42:$AF$45,$AE$42:$AE$45)</f>
        <v>2</v>
      </c>
      <c r="X203" s="1">
        <f>_xll.XLOOKUP(J203,$AF$48:$AF$51,$AE$48:$AE$51)</f>
        <v>1</v>
      </c>
      <c r="Y203" s="1">
        <f>_xll.XLOOKUP(K203,$AF$54:$AF$57,$AE$54:$AE$57)</f>
        <v>1</v>
      </c>
      <c r="Z203" s="1">
        <f>_xll.XLOOKUP(L203,$AF$60:$AF$63,$AE$60:$AE$63)</f>
        <v>-1</v>
      </c>
    </row>
    <row r="204" spans="1:26" ht="16" customHeight="1" thickBot="1">
      <c r="A204" s="3">
        <v>45519.584120370368</v>
      </c>
      <c r="B204" s="1"/>
      <c r="C204" s="1" t="s">
        <v>352</v>
      </c>
      <c r="D204" s="1" t="s">
        <v>361</v>
      </c>
      <c r="E204" s="1" t="s">
        <v>354</v>
      </c>
      <c r="F204" s="1" t="s">
        <v>355</v>
      </c>
      <c r="G204" s="1" t="s">
        <v>378</v>
      </c>
      <c r="H204" s="1" t="s">
        <v>379</v>
      </c>
      <c r="I204" s="1" t="s">
        <v>365</v>
      </c>
      <c r="J204" s="1" t="s">
        <v>384</v>
      </c>
      <c r="K204" s="1" t="s">
        <v>359</v>
      </c>
      <c r="L204" s="1" t="s">
        <v>383</v>
      </c>
      <c r="M204" s="1" t="s">
        <v>248</v>
      </c>
      <c r="N204" s="1"/>
      <c r="O204" s="1"/>
      <c r="P204" s="1">
        <f t="shared" si="3"/>
        <v>1</v>
      </c>
      <c r="Q204" s="1">
        <f>_xll.XLOOKUP(C204,$AF$6:$AF$9,$AE$6:$AE$9)</f>
        <v>-1</v>
      </c>
      <c r="R204" s="1">
        <f>_xll.XLOOKUP(D204,$AF$12:$AF$15,$AE$12:$AE$15)</f>
        <v>-1</v>
      </c>
      <c r="S204" s="1">
        <f>_xll.XLOOKUP(E204,$AF$18:$AF$21,$AE$18:$AE$21)</f>
        <v>0</v>
      </c>
      <c r="T204" s="1">
        <f>_xll.XLOOKUP(F204,$AF$24:$AF$27,$AE$24:$AE$27)</f>
        <v>-1</v>
      </c>
      <c r="U204" s="1">
        <f>_xll.XLOOKUP(G204,$AF$30:$AF$33,$AE$30:$AE$33)</f>
        <v>1</v>
      </c>
      <c r="V204" s="1">
        <f>_xll.XLOOKUP(H204,$AF$36:$AF$39,$AE$36:$AE$39)</f>
        <v>-1</v>
      </c>
      <c r="W204" s="4">
        <f>_xll.XLOOKUP(I204,$AF$42:$AF$45,$AE$42:$AE$45)</f>
        <v>0</v>
      </c>
      <c r="X204" s="1">
        <f>_xll.XLOOKUP(J204,$AF$48:$AF$51,$AE$48:$AE$51)</f>
        <v>1</v>
      </c>
      <c r="Y204" s="1">
        <f>_xll.XLOOKUP(K204,$AF$54:$AF$57,$AE$54:$AE$57)</f>
        <v>1</v>
      </c>
      <c r="Z204" s="1">
        <f>_xll.XLOOKUP(L204,$AF$60:$AF$63,$AE$60:$AE$63)</f>
        <v>2</v>
      </c>
    </row>
    <row r="205" spans="1:26" ht="16" customHeight="1" thickBot="1">
      <c r="A205" s="3">
        <v>45519.633032407408</v>
      </c>
      <c r="B205" s="1"/>
      <c r="C205" s="1" t="s">
        <v>366</v>
      </c>
      <c r="D205" s="1" t="s">
        <v>361</v>
      </c>
      <c r="E205" s="1" t="s">
        <v>354</v>
      </c>
      <c r="F205" s="1" t="s">
        <v>363</v>
      </c>
      <c r="G205" s="1" t="s">
        <v>364</v>
      </c>
      <c r="H205" s="1" t="s">
        <v>379</v>
      </c>
      <c r="I205" s="1" t="s">
        <v>365</v>
      </c>
      <c r="J205" s="1" t="s">
        <v>384</v>
      </c>
      <c r="K205" s="1" t="s">
        <v>380</v>
      </c>
      <c r="L205" s="1" t="s">
        <v>375</v>
      </c>
      <c r="M205" s="1" t="s">
        <v>249</v>
      </c>
      <c r="N205" s="1"/>
      <c r="O205" s="1"/>
      <c r="P205" s="1">
        <f t="shared" si="3"/>
        <v>1</v>
      </c>
      <c r="Q205" s="1">
        <f>_xll.XLOOKUP(C205,$AF$6:$AF$9,$AE$6:$AE$9)</f>
        <v>2</v>
      </c>
      <c r="R205" s="1">
        <f>_xll.XLOOKUP(D205,$AF$12:$AF$15,$AE$12:$AE$15)</f>
        <v>-1</v>
      </c>
      <c r="S205" s="1">
        <f>_xll.XLOOKUP(E205,$AF$18:$AF$21,$AE$18:$AE$21)</f>
        <v>0</v>
      </c>
      <c r="T205" s="1">
        <f>_xll.XLOOKUP(F205,$AF$24:$AF$27,$AE$24:$AE$27)</f>
        <v>1</v>
      </c>
      <c r="U205" s="1">
        <f>_xll.XLOOKUP(G205,$AF$30:$AF$33,$AE$30:$AE$33)</f>
        <v>0</v>
      </c>
      <c r="V205" s="1">
        <f>_xll.XLOOKUP(H205,$AF$36:$AF$39,$AE$36:$AE$39)</f>
        <v>-1</v>
      </c>
      <c r="W205" s="4">
        <f>_xll.XLOOKUP(I205,$AF$42:$AF$45,$AE$42:$AE$45)</f>
        <v>0</v>
      </c>
      <c r="X205" s="1">
        <f>_xll.XLOOKUP(J205,$AF$48:$AF$51,$AE$48:$AE$51)</f>
        <v>1</v>
      </c>
      <c r="Y205" s="1">
        <f>_xll.XLOOKUP(K205,$AF$54:$AF$57,$AE$54:$AE$57)</f>
        <v>0</v>
      </c>
      <c r="Z205" s="1">
        <f>_xll.XLOOKUP(L205,$AF$60:$AF$63,$AE$60:$AE$63)</f>
        <v>-1</v>
      </c>
    </row>
    <row r="206" spans="1:26" ht="16" customHeight="1" thickBot="1">
      <c r="A206" s="3">
        <v>45519.692094907405</v>
      </c>
      <c r="B206" s="1"/>
      <c r="C206" s="1" t="s">
        <v>366</v>
      </c>
      <c r="D206" s="1" t="s">
        <v>361</v>
      </c>
      <c r="E206" s="1" t="s">
        <v>362</v>
      </c>
      <c r="F206" s="1" t="s">
        <v>355</v>
      </c>
      <c r="G206" s="1" t="s">
        <v>378</v>
      </c>
      <c r="H206" s="1" t="s">
        <v>379</v>
      </c>
      <c r="I206" s="1" t="s">
        <v>370</v>
      </c>
      <c r="J206" s="1" t="s">
        <v>384</v>
      </c>
      <c r="K206" s="1" t="s">
        <v>380</v>
      </c>
      <c r="L206" s="1" t="s">
        <v>372</v>
      </c>
      <c r="M206" s="1" t="s">
        <v>262</v>
      </c>
      <c r="N206" s="1"/>
      <c r="O206" s="1"/>
      <c r="P206" s="1">
        <f t="shared" si="3"/>
        <v>3</v>
      </c>
      <c r="Q206" s="1">
        <f>_xll.XLOOKUP(C206,$AF$6:$AF$9,$AE$6:$AE$9)</f>
        <v>2</v>
      </c>
      <c r="R206" s="1">
        <f>_xll.XLOOKUP(D206,$AF$12:$AF$15,$AE$12:$AE$15)</f>
        <v>-1</v>
      </c>
      <c r="S206" s="1">
        <f>_xll.XLOOKUP(E206,$AF$18:$AF$21,$AE$18:$AE$21)</f>
        <v>2</v>
      </c>
      <c r="T206" s="1">
        <f>_xll.XLOOKUP(F206,$AF$24:$AF$27,$AE$24:$AE$27)</f>
        <v>-1</v>
      </c>
      <c r="U206" s="1">
        <f>_xll.XLOOKUP(G206,$AF$30:$AF$33,$AE$30:$AE$33)</f>
        <v>1</v>
      </c>
      <c r="V206" s="1">
        <f>_xll.XLOOKUP(H206,$AF$36:$AF$39,$AE$36:$AE$39)</f>
        <v>-1</v>
      </c>
      <c r="W206" s="4">
        <f>_xll.XLOOKUP(I206,$AF$42:$AF$45,$AE$42:$AE$45)</f>
        <v>-1</v>
      </c>
      <c r="X206" s="1">
        <f>_xll.XLOOKUP(J206,$AF$48:$AF$51,$AE$48:$AE$51)</f>
        <v>1</v>
      </c>
      <c r="Y206" s="1">
        <f>_xll.XLOOKUP(K206,$AF$54:$AF$57,$AE$54:$AE$57)</f>
        <v>0</v>
      </c>
      <c r="Z206" s="1">
        <f>_xll.XLOOKUP(L206,$AF$60:$AF$63,$AE$60:$AE$63)</f>
        <v>1</v>
      </c>
    </row>
    <row r="207" spans="1:26" ht="16" customHeight="1" thickBot="1">
      <c r="A207" s="3">
        <v>45519.740046296298</v>
      </c>
      <c r="B207" s="1"/>
      <c r="C207" s="1" t="s">
        <v>352</v>
      </c>
      <c r="D207" s="1" t="s">
        <v>361</v>
      </c>
      <c r="E207" s="1" t="s">
        <v>354</v>
      </c>
      <c r="F207" s="1" t="s">
        <v>355</v>
      </c>
      <c r="G207" s="1" t="s">
        <v>378</v>
      </c>
      <c r="H207" s="1" t="s">
        <v>373</v>
      </c>
      <c r="I207" s="1" t="s">
        <v>365</v>
      </c>
      <c r="J207" s="1" t="s">
        <v>384</v>
      </c>
      <c r="K207" s="1" t="s">
        <v>380</v>
      </c>
      <c r="L207" s="1" t="s">
        <v>360</v>
      </c>
      <c r="M207" s="1" t="s">
        <v>251</v>
      </c>
      <c r="N207" s="1"/>
      <c r="O207" s="1"/>
      <c r="P207" s="1">
        <f t="shared" si="3"/>
        <v>1</v>
      </c>
      <c r="Q207" s="1">
        <f>_xll.XLOOKUP(C207,$AF$6:$AF$9,$AE$6:$AE$9)</f>
        <v>-1</v>
      </c>
      <c r="R207" s="1">
        <f>_xll.XLOOKUP(D207,$AF$12:$AF$15,$AE$12:$AE$15)</f>
        <v>-1</v>
      </c>
      <c r="S207" s="1">
        <f>_xll.XLOOKUP(E207,$AF$18:$AF$21,$AE$18:$AE$21)</f>
        <v>0</v>
      </c>
      <c r="T207" s="1">
        <f>_xll.XLOOKUP(F207,$AF$24:$AF$27,$AE$24:$AE$27)</f>
        <v>-1</v>
      </c>
      <c r="U207" s="1">
        <f>_xll.XLOOKUP(G207,$AF$30:$AF$33,$AE$30:$AE$33)</f>
        <v>1</v>
      </c>
      <c r="V207" s="1">
        <f>_xll.XLOOKUP(H207,$AF$36:$AF$39,$AE$36:$AE$39)</f>
        <v>2</v>
      </c>
      <c r="W207" s="4">
        <f>_xll.XLOOKUP(I207,$AF$42:$AF$45,$AE$42:$AE$45)</f>
        <v>0</v>
      </c>
      <c r="X207" s="1">
        <f>_xll.XLOOKUP(J207,$AF$48:$AF$51,$AE$48:$AE$51)</f>
        <v>1</v>
      </c>
      <c r="Y207" s="1">
        <f>_xll.XLOOKUP(K207,$AF$54:$AF$57,$AE$54:$AE$57)</f>
        <v>0</v>
      </c>
      <c r="Z207" s="1">
        <f>_xll.XLOOKUP(L207,$AF$60:$AF$63,$AE$60:$AE$63)</f>
        <v>0</v>
      </c>
    </row>
    <row r="208" spans="1:26" ht="16" customHeight="1" thickBot="1">
      <c r="A208" s="3">
        <v>45520.320081018515</v>
      </c>
      <c r="B208" s="1"/>
      <c r="C208" s="1" t="s">
        <v>376</v>
      </c>
      <c r="D208" s="1" t="s">
        <v>367</v>
      </c>
      <c r="E208" s="1" t="s">
        <v>354</v>
      </c>
      <c r="F208" s="1" t="s">
        <v>368</v>
      </c>
      <c r="G208" s="1" t="s">
        <v>378</v>
      </c>
      <c r="H208" s="1" t="s">
        <v>379</v>
      </c>
      <c r="I208" s="1" t="s">
        <v>370</v>
      </c>
      <c r="J208" s="1" t="s">
        <v>384</v>
      </c>
      <c r="K208" s="1" t="s">
        <v>359</v>
      </c>
      <c r="L208" s="1" t="s">
        <v>383</v>
      </c>
      <c r="M208" s="1" t="s">
        <v>252</v>
      </c>
      <c r="N208" s="1"/>
      <c r="O208" s="1"/>
      <c r="P208" s="1">
        <f t="shared" si="3"/>
        <v>4</v>
      </c>
      <c r="Q208" s="1">
        <f>_xll.XLOOKUP(C208,$AF$6:$AF$9,$AE$6:$AE$9)</f>
        <v>1</v>
      </c>
      <c r="R208" s="1">
        <f>_xll.XLOOKUP(D208,$AF$12:$AF$15,$AE$12:$AE$15)</f>
        <v>0</v>
      </c>
      <c r="S208" s="1">
        <f>_xll.XLOOKUP(E208,$AF$18:$AF$21,$AE$18:$AE$21)</f>
        <v>0</v>
      </c>
      <c r="T208" s="1">
        <f>_xll.XLOOKUP(F208,$AF$24:$AF$27,$AE$24:$AE$27)</f>
        <v>0</v>
      </c>
      <c r="U208" s="1">
        <f>_xll.XLOOKUP(G208,$AF$30:$AF$33,$AE$30:$AE$33)</f>
        <v>1</v>
      </c>
      <c r="V208" s="1">
        <f>_xll.XLOOKUP(H208,$AF$36:$AF$39,$AE$36:$AE$39)</f>
        <v>-1</v>
      </c>
      <c r="W208" s="4">
        <f>_xll.XLOOKUP(I208,$AF$42:$AF$45,$AE$42:$AE$45)</f>
        <v>-1</v>
      </c>
      <c r="X208" s="1">
        <f>_xll.XLOOKUP(J208,$AF$48:$AF$51,$AE$48:$AE$51)</f>
        <v>1</v>
      </c>
      <c r="Y208" s="1">
        <f>_xll.XLOOKUP(K208,$AF$54:$AF$57,$AE$54:$AE$57)</f>
        <v>1</v>
      </c>
      <c r="Z208" s="1">
        <f>_xll.XLOOKUP(L208,$AF$60:$AF$63,$AE$60:$AE$63)</f>
        <v>2</v>
      </c>
    </row>
    <row r="209" spans="1:26" ht="16" customHeight="1" thickBot="1">
      <c r="A209" s="3">
        <v>45520.407199074078</v>
      </c>
      <c r="B209" s="1"/>
      <c r="C209" s="1" t="s">
        <v>352</v>
      </c>
      <c r="D209" s="1" t="s">
        <v>377</v>
      </c>
      <c r="E209" s="1" t="s">
        <v>354</v>
      </c>
      <c r="F209" s="1" t="s">
        <v>368</v>
      </c>
      <c r="G209" s="1" t="s">
        <v>378</v>
      </c>
      <c r="H209" s="1" t="s">
        <v>357</v>
      </c>
      <c r="I209" s="1" t="s">
        <v>358</v>
      </c>
      <c r="J209" s="1" t="s">
        <v>384</v>
      </c>
      <c r="K209" s="1" t="s">
        <v>359</v>
      </c>
      <c r="L209" s="1" t="s">
        <v>360</v>
      </c>
      <c r="M209" s="1" t="s">
        <v>399</v>
      </c>
      <c r="N209" s="1"/>
      <c r="O209" s="1"/>
      <c r="P209" s="1">
        <f t="shared" si="3"/>
        <v>4</v>
      </c>
      <c r="Q209" s="1">
        <f>_xll.XLOOKUP(C209,$AF$6:$AF$9,$AE$6:$AE$9)</f>
        <v>-1</v>
      </c>
      <c r="R209" s="1">
        <f>_xll.XLOOKUP(D209,$AF$12:$AF$15,$AE$12:$AE$15)</f>
        <v>1</v>
      </c>
      <c r="S209" s="1">
        <f>_xll.XLOOKUP(E209,$AF$18:$AF$21,$AE$18:$AE$21)</f>
        <v>0</v>
      </c>
      <c r="T209" s="1">
        <f>_xll.XLOOKUP(F209,$AF$24:$AF$27,$AE$24:$AE$27)</f>
        <v>0</v>
      </c>
      <c r="U209" s="1">
        <f>_xll.XLOOKUP(G209,$AF$30:$AF$33,$AE$30:$AE$33)</f>
        <v>1</v>
      </c>
      <c r="V209" s="1">
        <f>_xll.XLOOKUP(H209,$AF$36:$AF$39,$AE$36:$AE$39)</f>
        <v>0</v>
      </c>
      <c r="W209" s="4">
        <f>_xll.XLOOKUP(I209,$AF$42:$AF$45,$AE$42:$AE$45)</f>
        <v>1</v>
      </c>
      <c r="X209" s="1">
        <f>_xll.XLOOKUP(J209,$AF$48:$AF$51,$AE$48:$AE$51)</f>
        <v>1</v>
      </c>
      <c r="Y209" s="1">
        <f>_xll.XLOOKUP(K209,$AF$54:$AF$57,$AE$54:$AE$57)</f>
        <v>1</v>
      </c>
      <c r="Z209" s="1">
        <f>_xll.XLOOKUP(L209,$AF$60:$AF$63,$AE$60:$AE$63)</f>
        <v>0</v>
      </c>
    </row>
    <row r="210" spans="1:26" ht="16" customHeight="1" thickBot="1">
      <c r="A210" s="3">
        <v>45520.422858796293</v>
      </c>
      <c r="B210" s="1"/>
      <c r="C210" s="1" t="s">
        <v>376</v>
      </c>
      <c r="D210" s="1" t="s">
        <v>353</v>
      </c>
      <c r="E210" s="1" t="s">
        <v>362</v>
      </c>
      <c r="F210" s="1" t="s">
        <v>355</v>
      </c>
      <c r="G210" s="1" t="s">
        <v>369</v>
      </c>
      <c r="H210" s="1" t="s">
        <v>357</v>
      </c>
      <c r="I210" s="1" t="s">
        <v>374</v>
      </c>
      <c r="J210" s="1" t="s">
        <v>384</v>
      </c>
      <c r="K210" s="1" t="s">
        <v>380</v>
      </c>
      <c r="L210" s="1" t="s">
        <v>360</v>
      </c>
      <c r="M210" s="1" t="s">
        <v>254</v>
      </c>
      <c r="N210" s="1"/>
      <c r="O210" s="1"/>
      <c r="P210" s="1">
        <f t="shared" si="3"/>
        <v>9</v>
      </c>
      <c r="Q210" s="1">
        <f>_xll.XLOOKUP(C210,$AF$6:$AF$9,$AE$6:$AE$9)</f>
        <v>1</v>
      </c>
      <c r="R210" s="1">
        <f>_xll.XLOOKUP(D210,$AF$12:$AF$15,$AE$12:$AE$15)</f>
        <v>2</v>
      </c>
      <c r="S210" s="1">
        <f>_xll.XLOOKUP(E210,$AF$18:$AF$21,$AE$18:$AE$21)</f>
        <v>2</v>
      </c>
      <c r="T210" s="1">
        <f>_xll.XLOOKUP(F210,$AF$24:$AF$27,$AE$24:$AE$27)</f>
        <v>-1</v>
      </c>
      <c r="U210" s="1">
        <f>_xll.XLOOKUP(G210,$AF$30:$AF$33,$AE$30:$AE$33)</f>
        <v>2</v>
      </c>
      <c r="V210" s="1">
        <f>_xll.XLOOKUP(H210,$AF$36:$AF$39,$AE$36:$AE$39)</f>
        <v>0</v>
      </c>
      <c r="W210" s="4">
        <f>_xll.XLOOKUP(I210,$AF$42:$AF$45,$AE$42:$AE$45)</f>
        <v>2</v>
      </c>
      <c r="X210" s="1">
        <f>_xll.XLOOKUP(J210,$AF$48:$AF$51,$AE$48:$AE$51)</f>
        <v>1</v>
      </c>
      <c r="Y210" s="1">
        <f>_xll.XLOOKUP(K210,$AF$54:$AF$57,$AE$54:$AE$57)</f>
        <v>0</v>
      </c>
      <c r="Z210" s="1">
        <f>_xll.XLOOKUP(L210,$AF$60:$AF$63,$AE$60:$AE$63)</f>
        <v>0</v>
      </c>
    </row>
    <row r="211" spans="1:26" ht="16" customHeight="1" thickBot="1">
      <c r="A211" s="3">
        <v>45520.481041666666</v>
      </c>
      <c r="B211" s="1"/>
      <c r="C211" s="1" t="s">
        <v>352</v>
      </c>
      <c r="D211" s="1" t="s">
        <v>367</v>
      </c>
      <c r="E211" s="1" t="s">
        <v>381</v>
      </c>
      <c r="F211" s="1" t="s">
        <v>355</v>
      </c>
      <c r="G211" s="1" t="s">
        <v>378</v>
      </c>
      <c r="H211" s="1" t="s">
        <v>379</v>
      </c>
      <c r="I211" s="1" t="s">
        <v>358</v>
      </c>
      <c r="J211" s="1" t="s">
        <v>384</v>
      </c>
      <c r="K211" s="1" t="s">
        <v>371</v>
      </c>
      <c r="L211" s="1" t="s">
        <v>375</v>
      </c>
      <c r="M211" s="1" t="s">
        <v>255</v>
      </c>
      <c r="N211" s="1"/>
      <c r="O211" s="1"/>
      <c r="P211" s="1">
        <f t="shared" si="3"/>
        <v>-3</v>
      </c>
      <c r="Q211" s="1">
        <f>_xll.XLOOKUP(C211,$AF$6:$AF$9,$AE$6:$AE$9)</f>
        <v>-1</v>
      </c>
      <c r="R211" s="1">
        <f>_xll.XLOOKUP(D211,$AF$12:$AF$15,$AE$12:$AE$15)</f>
        <v>0</v>
      </c>
      <c r="S211" s="1">
        <f>_xll.XLOOKUP(E211,$AF$18:$AF$21,$AE$18:$AE$21)</f>
        <v>-1</v>
      </c>
      <c r="T211" s="1">
        <f>_xll.XLOOKUP(F211,$AF$24:$AF$27,$AE$24:$AE$27)</f>
        <v>-1</v>
      </c>
      <c r="U211" s="1">
        <f>_xll.XLOOKUP(G211,$AF$30:$AF$33,$AE$30:$AE$33)</f>
        <v>1</v>
      </c>
      <c r="V211" s="1">
        <f>_xll.XLOOKUP(H211,$AF$36:$AF$39,$AE$36:$AE$39)</f>
        <v>-1</v>
      </c>
      <c r="W211" s="4">
        <f>_xll.XLOOKUP(I211,$AF$42:$AF$45,$AE$42:$AE$45)</f>
        <v>1</v>
      </c>
      <c r="X211" s="1">
        <f>_xll.XLOOKUP(J211,$AF$48:$AF$51,$AE$48:$AE$51)</f>
        <v>1</v>
      </c>
      <c r="Y211" s="1">
        <f>_xll.XLOOKUP(K211,$AF$54:$AF$57,$AE$54:$AE$57)</f>
        <v>-1</v>
      </c>
      <c r="Z211" s="1">
        <f>_xll.XLOOKUP(L211,$AF$60:$AF$63,$AE$60:$AE$63)</f>
        <v>-1</v>
      </c>
    </row>
    <row r="212" spans="1:26" ht="16" customHeight="1" thickBot="1">
      <c r="A212" s="3">
        <v>45520.509618055556</v>
      </c>
      <c r="B212" s="1"/>
      <c r="C212" s="1" t="s">
        <v>352</v>
      </c>
      <c r="D212" s="1" t="s">
        <v>361</v>
      </c>
      <c r="E212" s="1" t="s">
        <v>354</v>
      </c>
      <c r="F212" s="1" t="s">
        <v>355</v>
      </c>
      <c r="G212" s="1" t="s">
        <v>378</v>
      </c>
      <c r="H212" s="1" t="s">
        <v>357</v>
      </c>
      <c r="I212" s="1" t="s">
        <v>365</v>
      </c>
      <c r="J212" s="1" t="s">
        <v>385</v>
      </c>
      <c r="K212" s="1" t="s">
        <v>380</v>
      </c>
      <c r="L212" s="1" t="s">
        <v>360</v>
      </c>
      <c r="M212" s="1" t="s">
        <v>256</v>
      </c>
      <c r="N212" s="1"/>
      <c r="O212" s="1"/>
      <c r="P212" s="1">
        <f t="shared" si="3"/>
        <v>-3</v>
      </c>
      <c r="Q212" s="1">
        <f>_xll.XLOOKUP(C212,$AF$6:$AF$9,$AE$6:$AE$9)</f>
        <v>-1</v>
      </c>
      <c r="R212" s="1">
        <f>_xll.XLOOKUP(D212,$AF$12:$AF$15,$AE$12:$AE$15)</f>
        <v>-1</v>
      </c>
      <c r="S212" s="1">
        <f>_xll.XLOOKUP(E212,$AF$18:$AF$21,$AE$18:$AE$21)</f>
        <v>0</v>
      </c>
      <c r="T212" s="1">
        <f>_xll.XLOOKUP(F212,$AF$24:$AF$27,$AE$24:$AE$27)</f>
        <v>-1</v>
      </c>
      <c r="U212" s="1">
        <f>_xll.XLOOKUP(G212,$AF$30:$AF$33,$AE$30:$AE$33)</f>
        <v>1</v>
      </c>
      <c r="V212" s="1">
        <f>_xll.XLOOKUP(H212,$AF$36:$AF$39,$AE$36:$AE$39)</f>
        <v>0</v>
      </c>
      <c r="W212" s="4">
        <f>_xll.XLOOKUP(I212,$AF$42:$AF$45,$AE$42:$AE$45)</f>
        <v>0</v>
      </c>
      <c r="X212" s="1">
        <f>_xll.XLOOKUP(J212,$AF$48:$AF$51,$AE$48:$AE$51)</f>
        <v>-1</v>
      </c>
      <c r="Y212" s="1">
        <f>_xll.XLOOKUP(K212,$AF$54:$AF$57,$AE$54:$AE$57)</f>
        <v>0</v>
      </c>
      <c r="Z212" s="1">
        <f>_xll.XLOOKUP(L212,$AF$60:$AF$63,$AE$60:$AE$63)</f>
        <v>0</v>
      </c>
    </row>
    <row r="213" spans="1:26" ht="16" customHeight="1" thickBot="1">
      <c r="A213" s="3">
        <v>45520.539988425924</v>
      </c>
      <c r="B213" s="1"/>
      <c r="C213" s="1" t="s">
        <v>352</v>
      </c>
      <c r="D213" s="1" t="s">
        <v>353</v>
      </c>
      <c r="E213" s="1" t="s">
        <v>354</v>
      </c>
      <c r="F213" s="1" t="s">
        <v>355</v>
      </c>
      <c r="G213" s="1" t="s">
        <v>364</v>
      </c>
      <c r="H213" s="1" t="s">
        <v>379</v>
      </c>
      <c r="I213" s="1" t="s">
        <v>370</v>
      </c>
      <c r="J213" s="1" t="s">
        <v>385</v>
      </c>
      <c r="K213" s="1" t="s">
        <v>380</v>
      </c>
      <c r="L213" s="1" t="s">
        <v>372</v>
      </c>
      <c r="M213" s="1" t="s">
        <v>257</v>
      </c>
      <c r="N213" s="1"/>
      <c r="O213" s="1"/>
      <c r="P213" s="1">
        <f t="shared" si="3"/>
        <v>-2</v>
      </c>
      <c r="Q213" s="1">
        <f>_xll.XLOOKUP(C213,$AF$6:$AF$9,$AE$6:$AE$9)</f>
        <v>-1</v>
      </c>
      <c r="R213" s="1">
        <f>_xll.XLOOKUP(D213,$AF$12:$AF$15,$AE$12:$AE$15)</f>
        <v>2</v>
      </c>
      <c r="S213" s="1">
        <f>_xll.XLOOKUP(E213,$AF$18:$AF$21,$AE$18:$AE$21)</f>
        <v>0</v>
      </c>
      <c r="T213" s="1">
        <f>_xll.XLOOKUP(F213,$AF$24:$AF$27,$AE$24:$AE$27)</f>
        <v>-1</v>
      </c>
      <c r="U213" s="1">
        <f>_xll.XLOOKUP(G213,$AF$30:$AF$33,$AE$30:$AE$33)</f>
        <v>0</v>
      </c>
      <c r="V213" s="1">
        <f>_xll.XLOOKUP(H213,$AF$36:$AF$39,$AE$36:$AE$39)</f>
        <v>-1</v>
      </c>
      <c r="W213" s="4">
        <f>_xll.XLOOKUP(I213,$AF$42:$AF$45,$AE$42:$AE$45)</f>
        <v>-1</v>
      </c>
      <c r="X213" s="1">
        <f>_xll.XLOOKUP(J213,$AF$48:$AF$51,$AE$48:$AE$51)</f>
        <v>-1</v>
      </c>
      <c r="Y213" s="1">
        <f>_xll.XLOOKUP(K213,$AF$54:$AF$57,$AE$54:$AE$57)</f>
        <v>0</v>
      </c>
      <c r="Z213" s="1">
        <f>_xll.XLOOKUP(L213,$AF$60:$AF$63,$AE$60:$AE$63)</f>
        <v>1</v>
      </c>
    </row>
    <row r="214" spans="1:26" ht="16" customHeight="1" thickBot="1">
      <c r="A214" s="3">
        <v>45520.54896990741</v>
      </c>
      <c r="B214" s="1"/>
      <c r="C214" s="1" t="s">
        <v>352</v>
      </c>
      <c r="D214" s="1" t="s">
        <v>367</v>
      </c>
      <c r="E214" s="1" t="s">
        <v>354</v>
      </c>
      <c r="F214" s="1" t="s">
        <v>355</v>
      </c>
      <c r="G214" s="1" t="s">
        <v>378</v>
      </c>
      <c r="H214" s="1" t="s">
        <v>379</v>
      </c>
      <c r="I214" s="1" t="s">
        <v>370</v>
      </c>
      <c r="J214" s="1" t="s">
        <v>384</v>
      </c>
      <c r="K214" s="1" t="s">
        <v>380</v>
      </c>
      <c r="L214" s="1" t="s">
        <v>372</v>
      </c>
      <c r="M214" s="1" t="s">
        <v>258</v>
      </c>
      <c r="N214" s="1"/>
      <c r="O214" s="1"/>
      <c r="P214" s="1">
        <f t="shared" si="3"/>
        <v>-1</v>
      </c>
      <c r="Q214" s="1">
        <f>_xll.XLOOKUP(C214,$AF$6:$AF$9,$AE$6:$AE$9)</f>
        <v>-1</v>
      </c>
      <c r="R214" s="1">
        <f>_xll.XLOOKUP(D214,$AF$12:$AF$15,$AE$12:$AE$15)</f>
        <v>0</v>
      </c>
      <c r="S214" s="1">
        <f>_xll.XLOOKUP(E214,$AF$18:$AF$21,$AE$18:$AE$21)</f>
        <v>0</v>
      </c>
      <c r="T214" s="1">
        <f>_xll.XLOOKUP(F214,$AF$24:$AF$27,$AE$24:$AE$27)</f>
        <v>-1</v>
      </c>
      <c r="U214" s="1">
        <f>_xll.XLOOKUP(G214,$AF$30:$AF$33,$AE$30:$AE$33)</f>
        <v>1</v>
      </c>
      <c r="V214" s="1">
        <f>_xll.XLOOKUP(H214,$AF$36:$AF$39,$AE$36:$AE$39)</f>
        <v>-1</v>
      </c>
      <c r="W214" s="4">
        <f>_xll.XLOOKUP(I214,$AF$42:$AF$45,$AE$42:$AE$45)</f>
        <v>-1</v>
      </c>
      <c r="X214" s="1">
        <f>_xll.XLOOKUP(J214,$AF$48:$AF$51,$AE$48:$AE$51)</f>
        <v>1</v>
      </c>
      <c r="Y214" s="1">
        <f>_xll.XLOOKUP(K214,$AF$54:$AF$57,$AE$54:$AE$57)</f>
        <v>0</v>
      </c>
      <c r="Z214" s="1">
        <f>_xll.XLOOKUP(L214,$AF$60:$AF$63,$AE$60:$AE$63)</f>
        <v>1</v>
      </c>
    </row>
    <row r="215" spans="1:26" ht="16" customHeight="1" thickBot="1">
      <c r="A215" s="3">
        <v>45520.632789351854</v>
      </c>
      <c r="B215" s="1"/>
      <c r="C215" s="1" t="s">
        <v>376</v>
      </c>
      <c r="D215" s="1" t="s">
        <v>361</v>
      </c>
      <c r="E215" s="1" t="s">
        <v>363</v>
      </c>
      <c r="F215" s="1" t="s">
        <v>363</v>
      </c>
      <c r="G215" s="1" t="s">
        <v>364</v>
      </c>
      <c r="H215" s="1" t="s">
        <v>379</v>
      </c>
      <c r="I215" s="1" t="s">
        <v>358</v>
      </c>
      <c r="J215" s="1" t="s">
        <v>386</v>
      </c>
      <c r="K215" s="1" t="s">
        <v>359</v>
      </c>
      <c r="L215" s="1" t="s">
        <v>360</v>
      </c>
      <c r="M215" s="1" t="s">
        <v>259</v>
      </c>
      <c r="N215" s="1"/>
      <c r="O215" s="1"/>
      <c r="P215" s="1">
        <f t="shared" si="3"/>
        <v>5</v>
      </c>
      <c r="Q215" s="1">
        <f>_xll.XLOOKUP(C215,$AF$6:$AF$9,$AE$6:$AE$9)</f>
        <v>1</v>
      </c>
      <c r="R215" s="1">
        <f>_xll.XLOOKUP(D215,$AF$12:$AF$15,$AE$12:$AE$15)</f>
        <v>-1</v>
      </c>
      <c r="S215" s="1">
        <f>_xll.XLOOKUP(E215,$AF$18:$AF$21,$AE$18:$AE$21)</f>
        <v>1</v>
      </c>
      <c r="T215" s="1">
        <f>_xll.XLOOKUP(F215,$AF$24:$AF$27,$AE$24:$AE$27)</f>
        <v>1</v>
      </c>
      <c r="U215" s="1">
        <f>_xll.XLOOKUP(G215,$AF$30:$AF$33,$AE$30:$AE$33)</f>
        <v>0</v>
      </c>
      <c r="V215" s="1">
        <f>_xll.XLOOKUP(H215,$AF$36:$AF$39,$AE$36:$AE$39)</f>
        <v>-1</v>
      </c>
      <c r="W215" s="4">
        <f>_xll.XLOOKUP(I215,$AF$42:$AF$45,$AE$42:$AE$45)</f>
        <v>1</v>
      </c>
      <c r="X215" s="1">
        <f>_xll.XLOOKUP(J215,$AF$48:$AF$51,$AE$48:$AE$51)</f>
        <v>2</v>
      </c>
      <c r="Y215" s="1">
        <f>_xll.XLOOKUP(K215,$AF$54:$AF$57,$AE$54:$AE$57)</f>
        <v>1</v>
      </c>
      <c r="Z215" s="1">
        <f>_xll.XLOOKUP(L215,$AF$60:$AF$63,$AE$60:$AE$63)</f>
        <v>0</v>
      </c>
    </row>
    <row r="216" spans="1:26" ht="16" customHeight="1" thickBot="1">
      <c r="A216" s="3">
        <v>45520.644467592596</v>
      </c>
      <c r="B216" s="1"/>
      <c r="C216" s="1" t="s">
        <v>366</v>
      </c>
      <c r="D216" s="1" t="s">
        <v>361</v>
      </c>
      <c r="E216" s="1" t="s">
        <v>354</v>
      </c>
      <c r="F216" s="1" t="s">
        <v>387</v>
      </c>
      <c r="G216" s="1" t="s">
        <v>369</v>
      </c>
      <c r="H216" s="1" t="s">
        <v>379</v>
      </c>
      <c r="I216" s="1" t="s">
        <v>365</v>
      </c>
      <c r="J216" s="1" t="s">
        <v>386</v>
      </c>
      <c r="K216" s="1" t="s">
        <v>359</v>
      </c>
      <c r="L216" s="1" t="s">
        <v>360</v>
      </c>
      <c r="M216" s="1" t="s">
        <v>260</v>
      </c>
      <c r="N216" s="1"/>
      <c r="O216" s="1"/>
      <c r="P216" s="1">
        <f t="shared" si="3"/>
        <v>7</v>
      </c>
      <c r="Q216" s="1">
        <f>_xll.XLOOKUP(C216,$AF$6:$AF$9,$AE$6:$AE$9)</f>
        <v>2</v>
      </c>
      <c r="R216" s="1">
        <f>_xll.XLOOKUP(D216,$AF$12:$AF$15,$AE$12:$AE$15)</f>
        <v>-1</v>
      </c>
      <c r="S216" s="1">
        <f>_xll.XLOOKUP(E216,$AF$18:$AF$21,$AE$18:$AE$21)</f>
        <v>0</v>
      </c>
      <c r="T216" s="1">
        <f>_xll.XLOOKUP(F216,$AF$24:$AF$27,$AE$24:$AE$27)</f>
        <v>2</v>
      </c>
      <c r="U216" s="1">
        <f>_xll.XLOOKUP(G216,$AF$30:$AF$33,$AE$30:$AE$33)</f>
        <v>2</v>
      </c>
      <c r="V216" s="1">
        <f>_xll.XLOOKUP(H216,$AF$36:$AF$39,$AE$36:$AE$39)</f>
        <v>-1</v>
      </c>
      <c r="W216" s="4">
        <f>_xll.XLOOKUP(I216,$AF$42:$AF$45,$AE$42:$AE$45)</f>
        <v>0</v>
      </c>
      <c r="X216" s="1">
        <f>_xll.XLOOKUP(J216,$AF$48:$AF$51,$AE$48:$AE$51)</f>
        <v>2</v>
      </c>
      <c r="Y216" s="1">
        <f>_xll.XLOOKUP(K216,$AF$54:$AF$57,$AE$54:$AE$57)</f>
        <v>1</v>
      </c>
      <c r="Z216" s="1">
        <f>_xll.XLOOKUP(L216,$AF$60:$AF$63,$AE$60:$AE$63)</f>
        <v>0</v>
      </c>
    </row>
    <row r="217" spans="1:26" ht="16" customHeight="1" thickBot="1">
      <c r="A217" s="3">
        <v>45520.657418981478</v>
      </c>
      <c r="B217" s="1"/>
      <c r="C217" s="1" t="s">
        <v>352</v>
      </c>
      <c r="D217" s="1" t="s">
        <v>367</v>
      </c>
      <c r="E217" s="1" t="s">
        <v>362</v>
      </c>
      <c r="F217" s="1" t="s">
        <v>355</v>
      </c>
      <c r="G217" s="1" t="s">
        <v>378</v>
      </c>
      <c r="H217" s="1" t="s">
        <v>357</v>
      </c>
      <c r="I217" s="1" t="s">
        <v>370</v>
      </c>
      <c r="J217" s="1" t="s">
        <v>384</v>
      </c>
      <c r="K217" s="1" t="s">
        <v>380</v>
      </c>
      <c r="L217" s="1" t="s">
        <v>360</v>
      </c>
      <c r="M217" s="1" t="s">
        <v>261</v>
      </c>
      <c r="N217" s="1"/>
      <c r="O217" s="1"/>
      <c r="P217" s="1">
        <f t="shared" si="3"/>
        <v>1</v>
      </c>
      <c r="Q217" s="1">
        <f>_xll.XLOOKUP(C217,$AF$6:$AF$9,$AE$6:$AE$9)</f>
        <v>-1</v>
      </c>
      <c r="R217" s="1">
        <f>_xll.XLOOKUP(D217,$AF$12:$AF$15,$AE$12:$AE$15)</f>
        <v>0</v>
      </c>
      <c r="S217" s="1">
        <f>_xll.XLOOKUP(E217,$AF$18:$AF$21,$AE$18:$AE$21)</f>
        <v>2</v>
      </c>
      <c r="T217" s="1">
        <f>_xll.XLOOKUP(F217,$AF$24:$AF$27,$AE$24:$AE$27)</f>
        <v>-1</v>
      </c>
      <c r="U217" s="1">
        <f>_xll.XLOOKUP(G217,$AF$30:$AF$33,$AE$30:$AE$33)</f>
        <v>1</v>
      </c>
      <c r="V217" s="1">
        <f>_xll.XLOOKUP(H217,$AF$36:$AF$39,$AE$36:$AE$39)</f>
        <v>0</v>
      </c>
      <c r="W217" s="4">
        <f>_xll.XLOOKUP(I217,$AF$42:$AF$45,$AE$42:$AE$45)</f>
        <v>-1</v>
      </c>
      <c r="X217" s="1">
        <f>_xll.XLOOKUP(J217,$AF$48:$AF$51,$AE$48:$AE$51)</f>
        <v>1</v>
      </c>
      <c r="Y217" s="1">
        <f>_xll.XLOOKUP(K217,$AF$54:$AF$57,$AE$54:$AE$57)</f>
        <v>0</v>
      </c>
      <c r="Z217" s="1">
        <f>_xll.XLOOKUP(L217,$AF$60:$AF$63,$AE$60:$AE$63)</f>
        <v>0</v>
      </c>
    </row>
    <row r="218" spans="1:26" ht="16" customHeight="1" thickBot="1">
      <c r="A218" s="3">
        <v>45520.678356481483</v>
      </c>
      <c r="B218" s="1"/>
      <c r="C218" s="1" t="s">
        <v>352</v>
      </c>
      <c r="D218" s="1" t="s">
        <v>361</v>
      </c>
      <c r="E218" s="1" t="s">
        <v>362</v>
      </c>
      <c r="F218" s="1" t="s">
        <v>355</v>
      </c>
      <c r="G218" s="1" t="s">
        <v>378</v>
      </c>
      <c r="H218" s="1" t="s">
        <v>379</v>
      </c>
      <c r="I218" s="1" t="s">
        <v>370</v>
      </c>
      <c r="J218" s="1" t="s">
        <v>384</v>
      </c>
      <c r="K218" s="1" t="s">
        <v>371</v>
      </c>
      <c r="L218" s="1" t="s">
        <v>372</v>
      </c>
      <c r="M218" s="1" t="s">
        <v>262</v>
      </c>
      <c r="N218" s="1"/>
      <c r="O218" s="1"/>
      <c r="P218" s="1">
        <f t="shared" si="3"/>
        <v>-1</v>
      </c>
      <c r="Q218" s="1">
        <f>_xll.XLOOKUP(C218,$AF$6:$AF$9,$AE$6:$AE$9)</f>
        <v>-1</v>
      </c>
      <c r="R218" s="1">
        <f>_xll.XLOOKUP(D218,$AF$12:$AF$15,$AE$12:$AE$15)</f>
        <v>-1</v>
      </c>
      <c r="S218" s="1">
        <f>_xll.XLOOKUP(E218,$AF$18:$AF$21,$AE$18:$AE$21)</f>
        <v>2</v>
      </c>
      <c r="T218" s="1">
        <f>_xll.XLOOKUP(F218,$AF$24:$AF$27,$AE$24:$AE$27)</f>
        <v>-1</v>
      </c>
      <c r="U218" s="1">
        <f>_xll.XLOOKUP(G218,$AF$30:$AF$33,$AE$30:$AE$33)</f>
        <v>1</v>
      </c>
      <c r="V218" s="1">
        <f>_xll.XLOOKUP(H218,$AF$36:$AF$39,$AE$36:$AE$39)</f>
        <v>-1</v>
      </c>
      <c r="W218" s="4">
        <f>_xll.XLOOKUP(I218,$AF$42:$AF$45,$AE$42:$AE$45)</f>
        <v>-1</v>
      </c>
      <c r="X218" s="1">
        <f>_xll.XLOOKUP(J218,$AF$48:$AF$51,$AE$48:$AE$51)</f>
        <v>1</v>
      </c>
      <c r="Y218" s="1">
        <f>_xll.XLOOKUP(K218,$AF$54:$AF$57,$AE$54:$AE$57)</f>
        <v>-1</v>
      </c>
      <c r="Z218" s="1">
        <f>_xll.XLOOKUP(L218,$AF$60:$AF$63,$AE$60:$AE$63)</f>
        <v>1</v>
      </c>
    </row>
    <row r="219" spans="1:26" ht="16" customHeight="1" thickBot="1">
      <c r="A219" s="3">
        <v>45520.733310185184</v>
      </c>
      <c r="B219" s="1"/>
      <c r="C219" s="1" t="s">
        <v>352</v>
      </c>
      <c r="D219" s="1" t="s">
        <v>361</v>
      </c>
      <c r="E219" s="1" t="s">
        <v>354</v>
      </c>
      <c r="F219" s="1" t="s">
        <v>355</v>
      </c>
      <c r="G219" s="1" t="s">
        <v>364</v>
      </c>
      <c r="H219" s="1" t="s">
        <v>379</v>
      </c>
      <c r="I219" s="1" t="s">
        <v>365</v>
      </c>
      <c r="J219" s="1" t="s">
        <v>385</v>
      </c>
      <c r="K219" s="1" t="s">
        <v>380</v>
      </c>
      <c r="L219" s="1" t="s">
        <v>372</v>
      </c>
      <c r="M219" s="1" t="s">
        <v>264</v>
      </c>
      <c r="N219" s="1"/>
      <c r="O219" s="1"/>
      <c r="P219" s="1">
        <f t="shared" si="3"/>
        <v>-4</v>
      </c>
      <c r="Q219" s="1">
        <f>_xll.XLOOKUP(C219,$AF$6:$AF$9,$AE$6:$AE$9)</f>
        <v>-1</v>
      </c>
      <c r="R219" s="1">
        <f>_xll.XLOOKUP(D219,$AF$12:$AF$15,$AE$12:$AE$15)</f>
        <v>-1</v>
      </c>
      <c r="S219" s="1">
        <f>_xll.XLOOKUP(E219,$AF$18:$AF$21,$AE$18:$AE$21)</f>
        <v>0</v>
      </c>
      <c r="T219" s="1">
        <f>_xll.XLOOKUP(F219,$AF$24:$AF$27,$AE$24:$AE$27)</f>
        <v>-1</v>
      </c>
      <c r="U219" s="1">
        <f>_xll.XLOOKUP(G219,$AF$30:$AF$33,$AE$30:$AE$33)</f>
        <v>0</v>
      </c>
      <c r="V219" s="1">
        <f>_xll.XLOOKUP(H219,$AF$36:$AF$39,$AE$36:$AE$39)</f>
        <v>-1</v>
      </c>
      <c r="W219" s="4">
        <f>_xll.XLOOKUP(I219,$AF$42:$AF$45,$AE$42:$AE$45)</f>
        <v>0</v>
      </c>
      <c r="X219" s="1">
        <f>_xll.XLOOKUP(J219,$AF$48:$AF$51,$AE$48:$AE$51)</f>
        <v>-1</v>
      </c>
      <c r="Y219" s="1">
        <f>_xll.XLOOKUP(K219,$AF$54:$AF$57,$AE$54:$AE$57)</f>
        <v>0</v>
      </c>
      <c r="Z219" s="1">
        <f>_xll.XLOOKUP(L219,$AF$60:$AF$63,$AE$60:$AE$63)</f>
        <v>1</v>
      </c>
    </row>
    <row r="220" spans="1:26" ht="16" customHeight="1" thickBot="1">
      <c r="A220" s="3">
        <v>45520.740740740737</v>
      </c>
      <c r="B220" s="1"/>
      <c r="C220" s="1" t="s">
        <v>352</v>
      </c>
      <c r="D220" s="1" t="s">
        <v>367</v>
      </c>
      <c r="E220" s="1" t="s">
        <v>354</v>
      </c>
      <c r="F220" s="1" t="s">
        <v>355</v>
      </c>
      <c r="G220" s="1" t="s">
        <v>378</v>
      </c>
      <c r="H220" s="1" t="s">
        <v>379</v>
      </c>
      <c r="I220" s="1" t="s">
        <v>370</v>
      </c>
      <c r="J220" s="1" t="s">
        <v>384</v>
      </c>
      <c r="K220" s="1" t="s">
        <v>359</v>
      </c>
      <c r="L220" s="1" t="s">
        <v>372</v>
      </c>
      <c r="M220" s="1" t="s">
        <v>263</v>
      </c>
      <c r="N220" s="1"/>
      <c r="O220" s="1"/>
      <c r="P220" s="1">
        <f t="shared" si="3"/>
        <v>0</v>
      </c>
      <c r="Q220" s="1">
        <f>_xll.XLOOKUP(C220,$AF$6:$AF$9,$AE$6:$AE$9)</f>
        <v>-1</v>
      </c>
      <c r="R220" s="1">
        <f>_xll.XLOOKUP(D220,$AF$12:$AF$15,$AE$12:$AE$15)</f>
        <v>0</v>
      </c>
      <c r="S220" s="1">
        <f>_xll.XLOOKUP(E220,$AF$18:$AF$21,$AE$18:$AE$21)</f>
        <v>0</v>
      </c>
      <c r="T220" s="1">
        <f>_xll.XLOOKUP(F220,$AF$24:$AF$27,$AE$24:$AE$27)</f>
        <v>-1</v>
      </c>
      <c r="U220" s="1">
        <f>_xll.XLOOKUP(G220,$AF$30:$AF$33,$AE$30:$AE$33)</f>
        <v>1</v>
      </c>
      <c r="V220" s="1">
        <f>_xll.XLOOKUP(H220,$AF$36:$AF$39,$AE$36:$AE$39)</f>
        <v>-1</v>
      </c>
      <c r="W220" s="4">
        <f>_xll.XLOOKUP(I220,$AF$42:$AF$45,$AE$42:$AE$45)</f>
        <v>-1</v>
      </c>
      <c r="X220" s="1">
        <f>_xll.XLOOKUP(J220,$AF$48:$AF$51,$AE$48:$AE$51)</f>
        <v>1</v>
      </c>
      <c r="Y220" s="1">
        <f>_xll.XLOOKUP(K220,$AF$54:$AF$57,$AE$54:$AE$57)</f>
        <v>1</v>
      </c>
      <c r="Z220" s="1">
        <f>_xll.XLOOKUP(L220,$AF$60:$AF$63,$AE$60:$AE$63)</f>
        <v>1</v>
      </c>
    </row>
    <row r="221" spans="1:26" ht="16" customHeight="1" thickBot="1">
      <c r="A221" s="3">
        <v>45520.794374999998</v>
      </c>
      <c r="B221" s="1"/>
      <c r="C221" s="1" t="s">
        <v>366</v>
      </c>
      <c r="D221" s="1" t="s">
        <v>361</v>
      </c>
      <c r="E221" s="1" t="s">
        <v>354</v>
      </c>
      <c r="F221" s="1" t="s">
        <v>363</v>
      </c>
      <c r="G221" s="1" t="s">
        <v>378</v>
      </c>
      <c r="H221" s="1" t="s">
        <v>373</v>
      </c>
      <c r="I221" s="1" t="s">
        <v>374</v>
      </c>
      <c r="J221" s="1" t="s">
        <v>384</v>
      </c>
      <c r="K221" s="1" t="s">
        <v>359</v>
      </c>
      <c r="L221" s="1" t="s">
        <v>360</v>
      </c>
      <c r="M221" s="1" t="s">
        <v>265</v>
      </c>
      <c r="N221" s="1"/>
      <c r="O221" s="1"/>
      <c r="P221" s="1">
        <f t="shared" si="3"/>
        <v>9</v>
      </c>
      <c r="Q221" s="1">
        <f>_xll.XLOOKUP(C221,$AF$6:$AF$9,$AE$6:$AE$9)</f>
        <v>2</v>
      </c>
      <c r="R221" s="1">
        <f>_xll.XLOOKUP(D221,$AF$12:$AF$15,$AE$12:$AE$15)</f>
        <v>-1</v>
      </c>
      <c r="S221" s="1">
        <f>_xll.XLOOKUP(E221,$AF$18:$AF$21,$AE$18:$AE$21)</f>
        <v>0</v>
      </c>
      <c r="T221" s="1">
        <f>_xll.XLOOKUP(F221,$AF$24:$AF$27,$AE$24:$AE$27)</f>
        <v>1</v>
      </c>
      <c r="U221" s="1">
        <f>_xll.XLOOKUP(G221,$AF$30:$AF$33,$AE$30:$AE$33)</f>
        <v>1</v>
      </c>
      <c r="V221" s="1">
        <f>_xll.XLOOKUP(H221,$AF$36:$AF$39,$AE$36:$AE$39)</f>
        <v>2</v>
      </c>
      <c r="W221" s="4">
        <f>_xll.XLOOKUP(I221,$AF$42:$AF$45,$AE$42:$AE$45)</f>
        <v>2</v>
      </c>
      <c r="X221" s="1">
        <f>_xll.XLOOKUP(J221,$AF$48:$AF$51,$AE$48:$AE$51)</f>
        <v>1</v>
      </c>
      <c r="Y221" s="1">
        <f>_xll.XLOOKUP(K221,$AF$54:$AF$57,$AE$54:$AE$57)</f>
        <v>1</v>
      </c>
      <c r="Z221" s="1">
        <f>_xll.XLOOKUP(L221,$AF$60:$AF$63,$AE$60:$AE$63)</f>
        <v>0</v>
      </c>
    </row>
    <row r="222" spans="1:26" ht="16" customHeight="1" thickBot="1">
      <c r="A222" s="3">
        <v>45521.569849537038</v>
      </c>
      <c r="B222" s="1"/>
      <c r="C222" s="1" t="s">
        <v>352</v>
      </c>
      <c r="D222" s="1" t="s">
        <v>377</v>
      </c>
      <c r="E222" s="1" t="s">
        <v>362</v>
      </c>
      <c r="F222" s="1" t="s">
        <v>355</v>
      </c>
      <c r="G222" s="1" t="s">
        <v>356</v>
      </c>
      <c r="H222" s="1" t="s">
        <v>357</v>
      </c>
      <c r="I222" s="1" t="s">
        <v>370</v>
      </c>
      <c r="J222" s="1" t="s">
        <v>385</v>
      </c>
      <c r="K222" s="1" t="s">
        <v>380</v>
      </c>
      <c r="L222" s="1" t="s">
        <v>372</v>
      </c>
      <c r="M222" s="1" t="s">
        <v>267</v>
      </c>
      <c r="N222" s="1"/>
      <c r="O222" s="1"/>
      <c r="P222" s="1">
        <f t="shared" si="3"/>
        <v>-1</v>
      </c>
      <c r="Q222" s="1">
        <f>_xll.XLOOKUP(C222,$AF$6:$AF$9,$AE$6:$AE$9)</f>
        <v>-1</v>
      </c>
      <c r="R222" s="1">
        <f>_xll.XLOOKUP(D222,$AF$12:$AF$15,$AE$12:$AE$15)</f>
        <v>1</v>
      </c>
      <c r="S222" s="1">
        <f>_xll.XLOOKUP(E222,$AF$18:$AF$21,$AE$18:$AE$21)</f>
        <v>2</v>
      </c>
      <c r="T222" s="1">
        <f>_xll.XLOOKUP(F222,$AF$24:$AF$27,$AE$24:$AE$27)</f>
        <v>-1</v>
      </c>
      <c r="U222" s="1">
        <f>_xll.XLOOKUP(G222,$AF$30:$AF$33,$AE$30:$AE$33)</f>
        <v>-1</v>
      </c>
      <c r="V222" s="1">
        <f>_xll.XLOOKUP(H222,$AF$36:$AF$39,$AE$36:$AE$39)</f>
        <v>0</v>
      </c>
      <c r="W222" s="4">
        <f>_xll.XLOOKUP(I222,$AF$42:$AF$45,$AE$42:$AE$45)</f>
        <v>-1</v>
      </c>
      <c r="X222" s="1">
        <f>_xll.XLOOKUP(J222,$AF$48:$AF$51,$AE$48:$AE$51)</f>
        <v>-1</v>
      </c>
      <c r="Y222" s="1">
        <f>_xll.XLOOKUP(K222,$AF$54:$AF$57,$AE$54:$AE$57)</f>
        <v>0</v>
      </c>
      <c r="Z222" s="1">
        <f>_xll.XLOOKUP(L222,$AF$60:$AF$63,$AE$60:$AE$63)</f>
        <v>1</v>
      </c>
    </row>
    <row r="223" spans="1:26" ht="16" customHeight="1" thickBot="1">
      <c r="A223" s="3">
        <v>45521.576238425929</v>
      </c>
      <c r="B223" s="1"/>
      <c r="C223" s="1" t="s">
        <v>366</v>
      </c>
      <c r="D223" s="1" t="s">
        <v>367</v>
      </c>
      <c r="E223" s="1" t="s">
        <v>354</v>
      </c>
      <c r="F223" s="1" t="s">
        <v>355</v>
      </c>
      <c r="G223" s="1" t="s">
        <v>378</v>
      </c>
      <c r="H223" s="1" t="s">
        <v>379</v>
      </c>
      <c r="I223" s="1" t="s">
        <v>370</v>
      </c>
      <c r="J223" s="1" t="s">
        <v>384</v>
      </c>
      <c r="K223" s="1" t="s">
        <v>359</v>
      </c>
      <c r="L223" s="1" t="s">
        <v>360</v>
      </c>
      <c r="M223" s="1" t="s">
        <v>266</v>
      </c>
      <c r="N223" s="1"/>
      <c r="O223" s="1"/>
      <c r="P223" s="1">
        <f t="shared" si="3"/>
        <v>2</v>
      </c>
      <c r="Q223" s="1">
        <f>_xll.XLOOKUP(C223,$AF$6:$AF$9,$AE$6:$AE$9)</f>
        <v>2</v>
      </c>
      <c r="R223" s="1">
        <f>_xll.XLOOKUP(D223,$AF$12:$AF$15,$AE$12:$AE$15)</f>
        <v>0</v>
      </c>
      <c r="S223" s="1">
        <f>_xll.XLOOKUP(E223,$AF$18:$AF$21,$AE$18:$AE$21)</f>
        <v>0</v>
      </c>
      <c r="T223" s="1">
        <f>_xll.XLOOKUP(F223,$AF$24:$AF$27,$AE$24:$AE$27)</f>
        <v>-1</v>
      </c>
      <c r="U223" s="1">
        <f>_xll.XLOOKUP(G223,$AF$30:$AF$33,$AE$30:$AE$33)</f>
        <v>1</v>
      </c>
      <c r="V223" s="1">
        <f>_xll.XLOOKUP(H223,$AF$36:$AF$39,$AE$36:$AE$39)</f>
        <v>-1</v>
      </c>
      <c r="W223" s="4">
        <f>_xll.XLOOKUP(I223,$AF$42:$AF$45,$AE$42:$AE$45)</f>
        <v>-1</v>
      </c>
      <c r="X223" s="1">
        <f>_xll.XLOOKUP(J223,$AF$48:$AF$51,$AE$48:$AE$51)</f>
        <v>1</v>
      </c>
      <c r="Y223" s="1">
        <f>_xll.XLOOKUP(K223,$AF$54:$AF$57,$AE$54:$AE$57)</f>
        <v>1</v>
      </c>
      <c r="Z223" s="1">
        <f>_xll.XLOOKUP(L223,$AF$60:$AF$63,$AE$60:$AE$63)</f>
        <v>0</v>
      </c>
    </row>
    <row r="224" spans="1:26" ht="16" customHeight="1" thickBot="1">
      <c r="A224" s="3">
        <v>45521.605300925927</v>
      </c>
      <c r="B224" s="1"/>
      <c r="C224" s="1" t="s">
        <v>366</v>
      </c>
      <c r="D224" s="1" t="s">
        <v>367</v>
      </c>
      <c r="E224" s="1" t="s">
        <v>354</v>
      </c>
      <c r="F224" s="1" t="s">
        <v>363</v>
      </c>
      <c r="G224" s="1" t="s">
        <v>378</v>
      </c>
      <c r="H224" s="1" t="s">
        <v>379</v>
      </c>
      <c r="I224" s="1" t="s">
        <v>365</v>
      </c>
      <c r="J224" s="1" t="s">
        <v>384</v>
      </c>
      <c r="K224" s="1" t="s">
        <v>371</v>
      </c>
      <c r="L224" s="1" t="s">
        <v>372</v>
      </c>
      <c r="M224" s="1" t="s">
        <v>268</v>
      </c>
      <c r="N224" s="1"/>
      <c r="O224" s="1"/>
      <c r="P224" s="1">
        <f t="shared" si="3"/>
        <v>4</v>
      </c>
      <c r="Q224" s="1">
        <f>_xll.XLOOKUP(C224,$AF$6:$AF$9,$AE$6:$AE$9)</f>
        <v>2</v>
      </c>
      <c r="R224" s="1">
        <f>_xll.XLOOKUP(D224,$AF$12:$AF$15,$AE$12:$AE$15)</f>
        <v>0</v>
      </c>
      <c r="S224" s="1">
        <f>_xll.XLOOKUP(E224,$AF$18:$AF$21,$AE$18:$AE$21)</f>
        <v>0</v>
      </c>
      <c r="T224" s="1">
        <f>_xll.XLOOKUP(F224,$AF$24:$AF$27,$AE$24:$AE$27)</f>
        <v>1</v>
      </c>
      <c r="U224" s="1">
        <f>_xll.XLOOKUP(G224,$AF$30:$AF$33,$AE$30:$AE$33)</f>
        <v>1</v>
      </c>
      <c r="V224" s="1">
        <f>_xll.XLOOKUP(H224,$AF$36:$AF$39,$AE$36:$AE$39)</f>
        <v>-1</v>
      </c>
      <c r="W224" s="4">
        <f>_xll.XLOOKUP(I224,$AF$42:$AF$45,$AE$42:$AE$45)</f>
        <v>0</v>
      </c>
      <c r="X224" s="1">
        <f>_xll.XLOOKUP(J224,$AF$48:$AF$51,$AE$48:$AE$51)</f>
        <v>1</v>
      </c>
      <c r="Y224" s="1">
        <f>_xll.XLOOKUP(K224,$AF$54:$AF$57,$AE$54:$AE$57)</f>
        <v>-1</v>
      </c>
      <c r="Z224" s="1">
        <f>_xll.XLOOKUP(L224,$AF$60:$AF$63,$AE$60:$AE$63)</f>
        <v>1</v>
      </c>
    </row>
    <row r="225" spans="1:26" ht="16" customHeight="1" thickBot="1">
      <c r="A225" s="3">
        <v>45521.62159722222</v>
      </c>
      <c r="B225" s="1"/>
      <c r="C225" s="1" t="s">
        <v>352</v>
      </c>
      <c r="D225" s="1" t="s">
        <v>361</v>
      </c>
      <c r="E225" s="1" t="s">
        <v>362</v>
      </c>
      <c r="F225" s="1" t="s">
        <v>355</v>
      </c>
      <c r="G225" s="1" t="s">
        <v>378</v>
      </c>
      <c r="H225" s="1" t="s">
        <v>357</v>
      </c>
      <c r="I225" s="1" t="s">
        <v>358</v>
      </c>
      <c r="J225" s="1" t="s">
        <v>384</v>
      </c>
      <c r="K225" s="1" t="s">
        <v>359</v>
      </c>
      <c r="L225" s="1" t="s">
        <v>360</v>
      </c>
      <c r="M225" s="1" t="s">
        <v>269</v>
      </c>
      <c r="N225" s="1"/>
      <c r="O225" s="1"/>
      <c r="P225" s="1">
        <f t="shared" si="3"/>
        <v>3</v>
      </c>
      <c r="Q225" s="1">
        <f>_xll.XLOOKUP(C225,$AF$6:$AF$9,$AE$6:$AE$9)</f>
        <v>-1</v>
      </c>
      <c r="R225" s="1">
        <f>_xll.XLOOKUP(D225,$AF$12:$AF$15,$AE$12:$AE$15)</f>
        <v>-1</v>
      </c>
      <c r="S225" s="1">
        <f>_xll.XLOOKUP(E225,$AF$18:$AF$21,$AE$18:$AE$21)</f>
        <v>2</v>
      </c>
      <c r="T225" s="1">
        <f>_xll.XLOOKUP(F225,$AF$24:$AF$27,$AE$24:$AE$27)</f>
        <v>-1</v>
      </c>
      <c r="U225" s="1">
        <f>_xll.XLOOKUP(G225,$AF$30:$AF$33,$AE$30:$AE$33)</f>
        <v>1</v>
      </c>
      <c r="V225" s="1">
        <f>_xll.XLOOKUP(H225,$AF$36:$AF$39,$AE$36:$AE$39)</f>
        <v>0</v>
      </c>
      <c r="W225" s="4">
        <f>_xll.XLOOKUP(I225,$AF$42:$AF$45,$AE$42:$AE$45)</f>
        <v>1</v>
      </c>
      <c r="X225" s="1">
        <f>_xll.XLOOKUP(J225,$AF$48:$AF$51,$AE$48:$AE$51)</f>
        <v>1</v>
      </c>
      <c r="Y225" s="1">
        <f>_xll.XLOOKUP(K225,$AF$54:$AF$57,$AE$54:$AE$57)</f>
        <v>1</v>
      </c>
      <c r="Z225" s="1">
        <f>_xll.XLOOKUP(L225,$AF$60:$AF$63,$AE$60:$AE$63)</f>
        <v>0</v>
      </c>
    </row>
    <row r="226" spans="1:26" ht="16" customHeight="1" thickBot="1">
      <c r="A226" s="3">
        <v>45521.63853009259</v>
      </c>
      <c r="B226" s="1"/>
      <c r="C226" s="1" t="s">
        <v>366</v>
      </c>
      <c r="D226" s="1" t="s">
        <v>361</v>
      </c>
      <c r="E226" s="1" t="s">
        <v>354</v>
      </c>
      <c r="F226" s="1" t="s">
        <v>355</v>
      </c>
      <c r="G226" s="1" t="s">
        <v>364</v>
      </c>
      <c r="H226" s="1" t="s">
        <v>373</v>
      </c>
      <c r="I226" s="1" t="s">
        <v>374</v>
      </c>
      <c r="J226" s="1" t="s">
        <v>385</v>
      </c>
      <c r="K226" s="1" t="s">
        <v>371</v>
      </c>
      <c r="L226" s="1" t="s">
        <v>383</v>
      </c>
      <c r="M226" s="1" t="s">
        <v>270</v>
      </c>
      <c r="N226" s="1"/>
      <c r="O226" s="1"/>
      <c r="P226" s="1">
        <f t="shared" si="3"/>
        <v>4</v>
      </c>
      <c r="Q226" s="1">
        <f>_xll.XLOOKUP(C226,$AF$6:$AF$9,$AE$6:$AE$9)</f>
        <v>2</v>
      </c>
      <c r="R226" s="1">
        <f>_xll.XLOOKUP(D226,$AF$12:$AF$15,$AE$12:$AE$15)</f>
        <v>-1</v>
      </c>
      <c r="S226" s="1">
        <f>_xll.XLOOKUP(E226,$AF$18:$AF$21,$AE$18:$AE$21)</f>
        <v>0</v>
      </c>
      <c r="T226" s="1">
        <f>_xll.XLOOKUP(F226,$AF$24:$AF$27,$AE$24:$AE$27)</f>
        <v>-1</v>
      </c>
      <c r="U226" s="1">
        <f>_xll.XLOOKUP(G226,$AF$30:$AF$33,$AE$30:$AE$33)</f>
        <v>0</v>
      </c>
      <c r="V226" s="1">
        <f>_xll.XLOOKUP(H226,$AF$36:$AF$39,$AE$36:$AE$39)</f>
        <v>2</v>
      </c>
      <c r="W226" s="4">
        <f>_xll.XLOOKUP(I226,$AF$42:$AF$45,$AE$42:$AE$45)</f>
        <v>2</v>
      </c>
      <c r="X226" s="1">
        <f>_xll.XLOOKUP(J226,$AF$48:$AF$51,$AE$48:$AE$51)</f>
        <v>-1</v>
      </c>
      <c r="Y226" s="1">
        <f>_xll.XLOOKUP(K226,$AF$54:$AF$57,$AE$54:$AE$57)</f>
        <v>-1</v>
      </c>
      <c r="Z226" s="1">
        <f>_xll.XLOOKUP(L226,$AF$60:$AF$63,$AE$60:$AE$63)</f>
        <v>2</v>
      </c>
    </row>
    <row r="227" spans="1:26" ht="16" customHeight="1" thickBot="1">
      <c r="A227" s="3">
        <v>45523.33662037037</v>
      </c>
      <c r="B227" s="1"/>
      <c r="C227" s="1" t="s">
        <v>352</v>
      </c>
      <c r="D227" s="1" t="s">
        <v>361</v>
      </c>
      <c r="E227" s="1" t="s">
        <v>362</v>
      </c>
      <c r="F227" s="1" t="s">
        <v>368</v>
      </c>
      <c r="G227" s="1" t="s">
        <v>364</v>
      </c>
      <c r="H227" s="1" t="s">
        <v>379</v>
      </c>
      <c r="I227" s="1" t="s">
        <v>370</v>
      </c>
      <c r="J227" s="1" t="s">
        <v>384</v>
      </c>
      <c r="K227" s="1" t="s">
        <v>380</v>
      </c>
      <c r="L227" s="1" t="s">
        <v>360</v>
      </c>
      <c r="M227" s="1" t="s">
        <v>271</v>
      </c>
      <c r="N227" s="1"/>
      <c r="O227" s="1"/>
      <c r="P227" s="1">
        <f t="shared" si="3"/>
        <v>-1</v>
      </c>
      <c r="Q227" s="1">
        <f>_xll.XLOOKUP(C227,$AF$6:$AF$9,$AE$6:$AE$9)</f>
        <v>-1</v>
      </c>
      <c r="R227" s="1">
        <f>_xll.XLOOKUP(D227,$AF$12:$AF$15,$AE$12:$AE$15)</f>
        <v>-1</v>
      </c>
      <c r="S227" s="1">
        <f>_xll.XLOOKUP(E227,$AF$18:$AF$21,$AE$18:$AE$21)</f>
        <v>2</v>
      </c>
      <c r="T227" s="1">
        <f>_xll.XLOOKUP(F227,$AF$24:$AF$27,$AE$24:$AE$27)</f>
        <v>0</v>
      </c>
      <c r="U227" s="1">
        <f>_xll.XLOOKUP(G227,$AF$30:$AF$33,$AE$30:$AE$33)</f>
        <v>0</v>
      </c>
      <c r="V227" s="1">
        <f>_xll.XLOOKUP(H227,$AF$36:$AF$39,$AE$36:$AE$39)</f>
        <v>-1</v>
      </c>
      <c r="W227" s="4">
        <f>_xll.XLOOKUP(I227,$AF$42:$AF$45,$AE$42:$AE$45)</f>
        <v>-1</v>
      </c>
      <c r="X227" s="1">
        <f>_xll.XLOOKUP(J227,$AF$48:$AF$51,$AE$48:$AE$51)</f>
        <v>1</v>
      </c>
      <c r="Y227" s="1">
        <f>_xll.XLOOKUP(K227,$AF$54:$AF$57,$AE$54:$AE$57)</f>
        <v>0</v>
      </c>
      <c r="Z227" s="1">
        <f>_xll.XLOOKUP(L227,$AF$60:$AF$63,$AE$60:$AE$63)</f>
        <v>0</v>
      </c>
    </row>
    <row r="228" spans="1:26" ht="16" customHeight="1" thickBot="1">
      <c r="A228" s="3">
        <v>45523.966087962966</v>
      </c>
      <c r="B228" s="1"/>
      <c r="C228" s="1" t="s">
        <v>366</v>
      </c>
      <c r="D228" s="1" t="s">
        <v>367</v>
      </c>
      <c r="E228" s="1" t="s">
        <v>363</v>
      </c>
      <c r="F228" s="1" t="s">
        <v>363</v>
      </c>
      <c r="G228" s="1" t="s">
        <v>378</v>
      </c>
      <c r="H228" s="1" t="s">
        <v>388</v>
      </c>
      <c r="I228" s="1" t="s">
        <v>358</v>
      </c>
      <c r="J228" s="1" t="s">
        <v>384</v>
      </c>
      <c r="K228" s="1" t="s">
        <v>380</v>
      </c>
      <c r="L228" s="1" t="s">
        <v>372</v>
      </c>
      <c r="M228" s="1" t="s">
        <v>272</v>
      </c>
      <c r="N228" s="1"/>
      <c r="O228" s="1"/>
      <c r="P228" s="1">
        <f t="shared" si="3"/>
        <v>9</v>
      </c>
      <c r="Q228" s="1">
        <f>_xll.XLOOKUP(C228,$AF$6:$AF$9,$AE$6:$AE$9)</f>
        <v>2</v>
      </c>
      <c r="R228" s="1">
        <f>_xll.XLOOKUP(D228,$AF$12:$AF$15,$AE$12:$AE$15)</f>
        <v>0</v>
      </c>
      <c r="S228" s="1">
        <f>_xll.XLOOKUP(E228,$AF$18:$AF$21,$AE$18:$AE$21)</f>
        <v>1</v>
      </c>
      <c r="T228" s="1">
        <f>_xll.XLOOKUP(F228,$AF$24:$AF$27,$AE$24:$AE$27)</f>
        <v>1</v>
      </c>
      <c r="U228" s="1">
        <f>_xll.XLOOKUP(G228,$AF$30:$AF$33,$AE$30:$AE$33)</f>
        <v>1</v>
      </c>
      <c r="V228" s="1">
        <f>_xll.XLOOKUP(H228,$AF$36:$AF$39,$AE$36:$AE$39)</f>
        <v>1</v>
      </c>
      <c r="W228" s="4">
        <f>_xll.XLOOKUP(I228,$AF$42:$AF$45,$AE$42:$AE$45)</f>
        <v>1</v>
      </c>
      <c r="X228" s="1">
        <f>_xll.XLOOKUP(J228,$AF$48:$AF$51,$AE$48:$AE$51)</f>
        <v>1</v>
      </c>
      <c r="Y228" s="1">
        <f>_xll.XLOOKUP(K228,$AF$54:$AF$57,$AE$54:$AE$57)</f>
        <v>0</v>
      </c>
      <c r="Z228" s="1">
        <f>_xll.XLOOKUP(L228,$AF$60:$AF$63,$AE$60:$AE$63)</f>
        <v>1</v>
      </c>
    </row>
    <row r="229" spans="1:26" ht="16" customHeight="1" thickBot="1">
      <c r="A229" s="3">
        <v>45525.397210648145</v>
      </c>
      <c r="B229" s="1"/>
      <c r="C229" s="1" t="s">
        <v>366</v>
      </c>
      <c r="D229" s="1" t="s">
        <v>361</v>
      </c>
      <c r="E229" s="1" t="s">
        <v>362</v>
      </c>
      <c r="F229" s="1" t="s">
        <v>355</v>
      </c>
      <c r="G229" s="1" t="s">
        <v>378</v>
      </c>
      <c r="H229" s="1" t="s">
        <v>379</v>
      </c>
      <c r="I229" s="1" t="s">
        <v>374</v>
      </c>
      <c r="J229" s="1" t="s">
        <v>384</v>
      </c>
      <c r="K229" s="1" t="s">
        <v>359</v>
      </c>
      <c r="L229" s="1" t="s">
        <v>375</v>
      </c>
      <c r="M229" s="1" t="s">
        <v>275</v>
      </c>
      <c r="N229" s="1"/>
      <c r="O229" s="1"/>
      <c r="P229" s="1">
        <f t="shared" si="3"/>
        <v>5</v>
      </c>
      <c r="Q229" s="1">
        <f>_xll.XLOOKUP(C229,$AF$6:$AF$9,$AE$6:$AE$9)</f>
        <v>2</v>
      </c>
      <c r="R229" s="1">
        <f>_xll.XLOOKUP(D229,$AF$12:$AF$15,$AE$12:$AE$15)</f>
        <v>-1</v>
      </c>
      <c r="S229" s="1">
        <f>_xll.XLOOKUP(E229,$AF$18:$AF$21,$AE$18:$AE$21)</f>
        <v>2</v>
      </c>
      <c r="T229" s="1">
        <f>_xll.XLOOKUP(F229,$AF$24:$AF$27,$AE$24:$AE$27)</f>
        <v>-1</v>
      </c>
      <c r="U229" s="1">
        <f>_xll.XLOOKUP(G229,$AF$30:$AF$33,$AE$30:$AE$33)</f>
        <v>1</v>
      </c>
      <c r="V229" s="1">
        <f>_xll.XLOOKUP(H229,$AF$36:$AF$39,$AE$36:$AE$39)</f>
        <v>-1</v>
      </c>
      <c r="W229" s="4">
        <f>_xll.XLOOKUP(I229,$AF$42:$AF$45,$AE$42:$AE$45)</f>
        <v>2</v>
      </c>
      <c r="X229" s="1">
        <f>_xll.XLOOKUP(J229,$AF$48:$AF$51,$AE$48:$AE$51)</f>
        <v>1</v>
      </c>
      <c r="Y229" s="1">
        <f>_xll.XLOOKUP(K229,$AF$54:$AF$57,$AE$54:$AE$57)</f>
        <v>1</v>
      </c>
      <c r="Z229" s="1">
        <f>_xll.XLOOKUP(L229,$AF$60:$AF$63,$AE$60:$AE$63)</f>
        <v>-1</v>
      </c>
    </row>
    <row r="230" spans="1:26" ht="16" customHeight="1" thickBot="1">
      <c r="A230" s="3">
        <v>45525.397962962961</v>
      </c>
      <c r="B230" s="1"/>
      <c r="C230" s="1" t="s">
        <v>352</v>
      </c>
      <c r="D230" s="1" t="s">
        <v>361</v>
      </c>
      <c r="E230" s="1" t="s">
        <v>354</v>
      </c>
      <c r="F230" s="1" t="s">
        <v>355</v>
      </c>
      <c r="G230" s="1" t="s">
        <v>378</v>
      </c>
      <c r="H230" s="1" t="s">
        <v>357</v>
      </c>
      <c r="I230" s="1" t="s">
        <v>365</v>
      </c>
      <c r="J230" s="1" t="s">
        <v>385</v>
      </c>
      <c r="K230" s="1" t="s">
        <v>380</v>
      </c>
      <c r="L230" s="1" t="s">
        <v>360</v>
      </c>
      <c r="M230" s="1" t="s">
        <v>273</v>
      </c>
      <c r="N230" s="1"/>
      <c r="O230" s="1"/>
      <c r="P230" s="1">
        <f t="shared" si="3"/>
        <v>-3</v>
      </c>
      <c r="Q230" s="1">
        <f>_xll.XLOOKUP(C230,$AF$6:$AF$9,$AE$6:$AE$9)</f>
        <v>-1</v>
      </c>
      <c r="R230" s="1">
        <f>_xll.XLOOKUP(D230,$AF$12:$AF$15,$AE$12:$AE$15)</f>
        <v>-1</v>
      </c>
      <c r="S230" s="1">
        <f>_xll.XLOOKUP(E230,$AF$18:$AF$21,$AE$18:$AE$21)</f>
        <v>0</v>
      </c>
      <c r="T230" s="1">
        <f>_xll.XLOOKUP(F230,$AF$24:$AF$27,$AE$24:$AE$27)</f>
        <v>-1</v>
      </c>
      <c r="U230" s="1">
        <f>_xll.XLOOKUP(G230,$AF$30:$AF$33,$AE$30:$AE$33)</f>
        <v>1</v>
      </c>
      <c r="V230" s="1">
        <f>_xll.XLOOKUP(H230,$AF$36:$AF$39,$AE$36:$AE$39)</f>
        <v>0</v>
      </c>
      <c r="W230" s="4">
        <f>_xll.XLOOKUP(I230,$AF$42:$AF$45,$AE$42:$AE$45)</f>
        <v>0</v>
      </c>
      <c r="X230" s="1">
        <f>_xll.XLOOKUP(J230,$AF$48:$AF$51,$AE$48:$AE$51)</f>
        <v>-1</v>
      </c>
      <c r="Y230" s="1">
        <f>_xll.XLOOKUP(K230,$AF$54:$AF$57,$AE$54:$AE$57)</f>
        <v>0</v>
      </c>
      <c r="Z230" s="1">
        <f>_xll.XLOOKUP(L230,$AF$60:$AF$63,$AE$60:$AE$63)</f>
        <v>0</v>
      </c>
    </row>
    <row r="231" spans="1:26" ht="16" customHeight="1" thickBot="1">
      <c r="A231" s="3">
        <v>45525.404814814814</v>
      </c>
      <c r="B231" s="1"/>
      <c r="C231" s="1" t="s">
        <v>366</v>
      </c>
      <c r="D231" s="1" t="s">
        <v>367</v>
      </c>
      <c r="E231" s="1" t="s">
        <v>362</v>
      </c>
      <c r="F231" s="1" t="s">
        <v>355</v>
      </c>
      <c r="G231" s="1" t="s">
        <v>378</v>
      </c>
      <c r="H231" s="1" t="s">
        <v>379</v>
      </c>
      <c r="I231" s="1" t="s">
        <v>370</v>
      </c>
      <c r="J231" s="1" t="s">
        <v>385</v>
      </c>
      <c r="K231" s="1" t="s">
        <v>359</v>
      </c>
      <c r="L231" s="1" t="s">
        <v>372</v>
      </c>
      <c r="M231" s="1" t="s">
        <v>276</v>
      </c>
      <c r="N231" s="1"/>
      <c r="O231" s="1"/>
      <c r="P231" s="1">
        <f t="shared" si="3"/>
        <v>3</v>
      </c>
      <c r="Q231" s="1">
        <f>_xll.XLOOKUP(C231,$AF$6:$AF$9,$AE$6:$AE$9)</f>
        <v>2</v>
      </c>
      <c r="R231" s="1">
        <f>_xll.XLOOKUP(D231,$AF$12:$AF$15,$AE$12:$AE$15)</f>
        <v>0</v>
      </c>
      <c r="S231" s="1">
        <f>_xll.XLOOKUP(E231,$AF$18:$AF$21,$AE$18:$AE$21)</f>
        <v>2</v>
      </c>
      <c r="T231" s="1">
        <f>_xll.XLOOKUP(F231,$AF$24:$AF$27,$AE$24:$AE$27)</f>
        <v>-1</v>
      </c>
      <c r="U231" s="1">
        <f>_xll.XLOOKUP(G231,$AF$30:$AF$33,$AE$30:$AE$33)</f>
        <v>1</v>
      </c>
      <c r="V231" s="1">
        <f>_xll.XLOOKUP(H231,$AF$36:$AF$39,$AE$36:$AE$39)</f>
        <v>-1</v>
      </c>
      <c r="W231" s="4">
        <f>_xll.XLOOKUP(I231,$AF$42:$AF$45,$AE$42:$AE$45)</f>
        <v>-1</v>
      </c>
      <c r="X231" s="1">
        <f>_xll.XLOOKUP(J231,$AF$48:$AF$51,$AE$48:$AE$51)</f>
        <v>-1</v>
      </c>
      <c r="Y231" s="1">
        <f>_xll.XLOOKUP(K231,$AF$54:$AF$57,$AE$54:$AE$57)</f>
        <v>1</v>
      </c>
      <c r="Z231" s="1">
        <f>_xll.XLOOKUP(L231,$AF$60:$AF$63,$AE$60:$AE$63)</f>
        <v>1</v>
      </c>
    </row>
    <row r="232" spans="1:26" ht="16" customHeight="1" thickBot="1">
      <c r="A232" s="3">
        <v>45525.412106481483</v>
      </c>
      <c r="B232" s="1"/>
      <c r="C232" s="1" t="s">
        <v>352</v>
      </c>
      <c r="D232" s="1" t="s">
        <v>377</v>
      </c>
      <c r="E232" s="1" t="s">
        <v>354</v>
      </c>
      <c r="F232" s="1" t="s">
        <v>363</v>
      </c>
      <c r="G232" s="1" t="s">
        <v>364</v>
      </c>
      <c r="H232" s="1" t="s">
        <v>379</v>
      </c>
      <c r="I232" s="1" t="s">
        <v>358</v>
      </c>
      <c r="J232" s="1" t="s">
        <v>386</v>
      </c>
      <c r="K232" s="1" t="s">
        <v>359</v>
      </c>
      <c r="L232" s="1" t="s">
        <v>360</v>
      </c>
      <c r="M232" s="1" t="s">
        <v>274</v>
      </c>
      <c r="N232" s="1"/>
      <c r="O232" s="1"/>
      <c r="P232" s="1">
        <f t="shared" si="3"/>
        <v>4</v>
      </c>
      <c r="Q232" s="1">
        <f>_xll.XLOOKUP(C232,$AF$6:$AF$9,$AE$6:$AE$9)</f>
        <v>-1</v>
      </c>
      <c r="R232" s="1">
        <f>_xll.XLOOKUP(D232,$AF$12:$AF$15,$AE$12:$AE$15)</f>
        <v>1</v>
      </c>
      <c r="S232" s="1">
        <f>_xll.XLOOKUP(E232,$AF$18:$AF$21,$AE$18:$AE$21)</f>
        <v>0</v>
      </c>
      <c r="T232" s="1">
        <f>_xll.XLOOKUP(F232,$AF$24:$AF$27,$AE$24:$AE$27)</f>
        <v>1</v>
      </c>
      <c r="U232" s="1">
        <f>_xll.XLOOKUP(G232,$AF$30:$AF$33,$AE$30:$AE$33)</f>
        <v>0</v>
      </c>
      <c r="V232" s="1">
        <f>_xll.XLOOKUP(H232,$AF$36:$AF$39,$AE$36:$AE$39)</f>
        <v>-1</v>
      </c>
      <c r="W232" s="4">
        <f>_xll.XLOOKUP(I232,$AF$42:$AF$45,$AE$42:$AE$45)</f>
        <v>1</v>
      </c>
      <c r="X232" s="1">
        <f>_xll.XLOOKUP(J232,$AF$48:$AF$51,$AE$48:$AE$51)</f>
        <v>2</v>
      </c>
      <c r="Y232" s="1">
        <f>_xll.XLOOKUP(K232,$AF$54:$AF$57,$AE$54:$AE$57)</f>
        <v>1</v>
      </c>
      <c r="Z232" s="1">
        <f>_xll.XLOOKUP(L232,$AF$60:$AF$63,$AE$60:$AE$63)</f>
        <v>0</v>
      </c>
    </row>
    <row r="233" spans="1:26" ht="16" customHeight="1" thickBot="1">
      <c r="A233" s="3">
        <v>45525.423518518517</v>
      </c>
      <c r="B233" s="1"/>
      <c r="C233" s="1" t="s">
        <v>352</v>
      </c>
      <c r="D233" s="1" t="s">
        <v>353</v>
      </c>
      <c r="E233" s="1" t="s">
        <v>381</v>
      </c>
      <c r="F233" s="1" t="s">
        <v>355</v>
      </c>
      <c r="G233" s="1" t="s">
        <v>356</v>
      </c>
      <c r="H233" s="1" t="s">
        <v>357</v>
      </c>
      <c r="I233" s="1" t="s">
        <v>365</v>
      </c>
      <c r="J233" s="1" t="s">
        <v>384</v>
      </c>
      <c r="K233" s="1" t="s">
        <v>371</v>
      </c>
      <c r="L233" s="1" t="s">
        <v>360</v>
      </c>
      <c r="M233" s="1" t="s">
        <v>277</v>
      </c>
      <c r="N233" s="1"/>
      <c r="O233" s="1"/>
      <c r="P233" s="1">
        <f t="shared" si="3"/>
        <v>-2</v>
      </c>
      <c r="Q233" s="1">
        <f>_xll.XLOOKUP(C233,$AF$6:$AF$9,$AE$6:$AE$9)</f>
        <v>-1</v>
      </c>
      <c r="R233" s="1">
        <f>_xll.XLOOKUP(D233,$AF$12:$AF$15,$AE$12:$AE$15)</f>
        <v>2</v>
      </c>
      <c r="S233" s="1">
        <f>_xll.XLOOKUP(E233,$AF$18:$AF$21,$AE$18:$AE$21)</f>
        <v>-1</v>
      </c>
      <c r="T233" s="1">
        <f>_xll.XLOOKUP(F233,$AF$24:$AF$27,$AE$24:$AE$27)</f>
        <v>-1</v>
      </c>
      <c r="U233" s="1">
        <f>_xll.XLOOKUP(G233,$AF$30:$AF$33,$AE$30:$AE$33)</f>
        <v>-1</v>
      </c>
      <c r="V233" s="1">
        <f>_xll.XLOOKUP(H233,$AF$36:$AF$39,$AE$36:$AE$39)</f>
        <v>0</v>
      </c>
      <c r="W233" s="4">
        <f>_xll.XLOOKUP(I233,$AF$42:$AF$45,$AE$42:$AE$45)</f>
        <v>0</v>
      </c>
      <c r="X233" s="1">
        <f>_xll.XLOOKUP(J233,$AF$48:$AF$51,$AE$48:$AE$51)</f>
        <v>1</v>
      </c>
      <c r="Y233" s="1">
        <f>_xll.XLOOKUP(K233,$AF$54:$AF$57,$AE$54:$AE$57)</f>
        <v>-1</v>
      </c>
      <c r="Z233" s="1">
        <f>_xll.XLOOKUP(L233,$AF$60:$AF$63,$AE$60:$AE$63)</f>
        <v>0</v>
      </c>
    </row>
    <row r="234" spans="1:26" ht="16" customHeight="1" thickBot="1">
      <c r="A234" s="3">
        <v>45525.42392361111</v>
      </c>
      <c r="B234" s="1"/>
      <c r="C234" s="1" t="s">
        <v>352</v>
      </c>
      <c r="D234" s="1" t="s">
        <v>361</v>
      </c>
      <c r="E234" s="1" t="s">
        <v>354</v>
      </c>
      <c r="F234" s="1" t="s">
        <v>355</v>
      </c>
      <c r="G234" s="1" t="s">
        <v>364</v>
      </c>
      <c r="H234" s="1" t="s">
        <v>373</v>
      </c>
      <c r="I234" s="1" t="s">
        <v>370</v>
      </c>
      <c r="J234" s="1" t="s">
        <v>384</v>
      </c>
      <c r="K234" s="1" t="s">
        <v>380</v>
      </c>
      <c r="L234" s="1" t="s">
        <v>372</v>
      </c>
      <c r="M234" s="1" t="s">
        <v>278</v>
      </c>
      <c r="N234" s="1"/>
      <c r="O234" s="1"/>
      <c r="P234" s="1">
        <f t="shared" si="3"/>
        <v>0</v>
      </c>
      <c r="Q234" s="1">
        <f>_xll.XLOOKUP(C234,$AF$6:$AF$9,$AE$6:$AE$9)</f>
        <v>-1</v>
      </c>
      <c r="R234" s="1">
        <f>_xll.XLOOKUP(D234,$AF$12:$AF$15,$AE$12:$AE$15)</f>
        <v>-1</v>
      </c>
      <c r="S234" s="1">
        <f>_xll.XLOOKUP(E234,$AF$18:$AF$21,$AE$18:$AE$21)</f>
        <v>0</v>
      </c>
      <c r="T234" s="1">
        <f>_xll.XLOOKUP(F234,$AF$24:$AF$27,$AE$24:$AE$27)</f>
        <v>-1</v>
      </c>
      <c r="U234" s="1">
        <f>_xll.XLOOKUP(G234,$AF$30:$AF$33,$AE$30:$AE$33)</f>
        <v>0</v>
      </c>
      <c r="V234" s="1">
        <f>_xll.XLOOKUP(H234,$AF$36:$AF$39,$AE$36:$AE$39)</f>
        <v>2</v>
      </c>
      <c r="W234" s="4">
        <f>_xll.XLOOKUP(I234,$AF$42:$AF$45,$AE$42:$AE$45)</f>
        <v>-1</v>
      </c>
      <c r="X234" s="1">
        <f>_xll.XLOOKUP(J234,$AF$48:$AF$51,$AE$48:$AE$51)</f>
        <v>1</v>
      </c>
      <c r="Y234" s="1">
        <f>_xll.XLOOKUP(K234,$AF$54:$AF$57,$AE$54:$AE$57)</f>
        <v>0</v>
      </c>
      <c r="Z234" s="1">
        <f>_xll.XLOOKUP(L234,$AF$60:$AF$63,$AE$60:$AE$63)</f>
        <v>1</v>
      </c>
    </row>
    <row r="235" spans="1:26" ht="16" customHeight="1" thickBot="1">
      <c r="A235" s="3">
        <v>45525.431701388887</v>
      </c>
      <c r="B235" s="1"/>
      <c r="C235" s="1" t="s">
        <v>352</v>
      </c>
      <c r="D235" s="1" t="s">
        <v>367</v>
      </c>
      <c r="E235" s="1" t="s">
        <v>354</v>
      </c>
      <c r="F235" s="1" t="s">
        <v>355</v>
      </c>
      <c r="G235" s="1" t="s">
        <v>378</v>
      </c>
      <c r="H235" s="1" t="s">
        <v>379</v>
      </c>
      <c r="I235" s="1" t="s">
        <v>358</v>
      </c>
      <c r="J235" s="1" t="s">
        <v>384</v>
      </c>
      <c r="K235" s="1" t="s">
        <v>380</v>
      </c>
      <c r="L235" s="1" t="s">
        <v>372</v>
      </c>
      <c r="M235" s="1" t="s">
        <v>280</v>
      </c>
      <c r="N235" s="1"/>
      <c r="O235" s="1"/>
      <c r="P235" s="1">
        <f t="shared" si="3"/>
        <v>1</v>
      </c>
      <c r="Q235" s="1">
        <f>_xll.XLOOKUP(C235,$AF$6:$AF$9,$AE$6:$AE$9)</f>
        <v>-1</v>
      </c>
      <c r="R235" s="1">
        <f>_xll.XLOOKUP(D235,$AF$12:$AF$15,$AE$12:$AE$15)</f>
        <v>0</v>
      </c>
      <c r="S235" s="1">
        <f>_xll.XLOOKUP(E235,$AF$18:$AF$21,$AE$18:$AE$21)</f>
        <v>0</v>
      </c>
      <c r="T235" s="1">
        <f>_xll.XLOOKUP(F235,$AF$24:$AF$27,$AE$24:$AE$27)</f>
        <v>-1</v>
      </c>
      <c r="U235" s="1">
        <f>_xll.XLOOKUP(G235,$AF$30:$AF$33,$AE$30:$AE$33)</f>
        <v>1</v>
      </c>
      <c r="V235" s="1">
        <f>_xll.XLOOKUP(H235,$AF$36:$AF$39,$AE$36:$AE$39)</f>
        <v>-1</v>
      </c>
      <c r="W235" s="4">
        <f>_xll.XLOOKUP(I235,$AF$42:$AF$45,$AE$42:$AE$45)</f>
        <v>1</v>
      </c>
      <c r="X235" s="1">
        <f>_xll.XLOOKUP(J235,$AF$48:$AF$51,$AE$48:$AE$51)</f>
        <v>1</v>
      </c>
      <c r="Y235" s="1">
        <f>_xll.XLOOKUP(K235,$AF$54:$AF$57,$AE$54:$AE$57)</f>
        <v>0</v>
      </c>
      <c r="Z235" s="1">
        <f>_xll.XLOOKUP(L235,$AF$60:$AF$63,$AE$60:$AE$63)</f>
        <v>1</v>
      </c>
    </row>
    <row r="236" spans="1:26" ht="16" customHeight="1" thickBot="1">
      <c r="A236" s="3">
        <v>45525.441388888888</v>
      </c>
      <c r="B236" s="1"/>
      <c r="C236" s="1" t="s">
        <v>376</v>
      </c>
      <c r="D236" s="1" t="s">
        <v>367</v>
      </c>
      <c r="E236" s="1" t="s">
        <v>363</v>
      </c>
      <c r="F236" s="1" t="s">
        <v>355</v>
      </c>
      <c r="G236" s="1" t="s">
        <v>378</v>
      </c>
      <c r="H236" s="1" t="s">
        <v>379</v>
      </c>
      <c r="I236" s="1" t="s">
        <v>370</v>
      </c>
      <c r="J236" s="1" t="s">
        <v>386</v>
      </c>
      <c r="K236" s="1" t="s">
        <v>359</v>
      </c>
      <c r="L236" s="1" t="s">
        <v>372</v>
      </c>
      <c r="M236" s="1" t="s">
        <v>281</v>
      </c>
      <c r="N236" s="1"/>
      <c r="O236" s="1"/>
      <c r="P236" s="1">
        <f t="shared" si="3"/>
        <v>4</v>
      </c>
      <c r="Q236" s="1">
        <f>_xll.XLOOKUP(C236,$AF$6:$AF$9,$AE$6:$AE$9)</f>
        <v>1</v>
      </c>
      <c r="R236" s="1">
        <f>_xll.XLOOKUP(D236,$AF$12:$AF$15,$AE$12:$AE$15)</f>
        <v>0</v>
      </c>
      <c r="S236" s="1">
        <f>_xll.XLOOKUP(E236,$AF$18:$AF$21,$AE$18:$AE$21)</f>
        <v>1</v>
      </c>
      <c r="T236" s="1">
        <f>_xll.XLOOKUP(F236,$AF$24:$AF$27,$AE$24:$AE$27)</f>
        <v>-1</v>
      </c>
      <c r="U236" s="1">
        <f>_xll.XLOOKUP(G236,$AF$30:$AF$33,$AE$30:$AE$33)</f>
        <v>1</v>
      </c>
      <c r="V236" s="1">
        <f>_xll.XLOOKUP(H236,$AF$36:$AF$39,$AE$36:$AE$39)</f>
        <v>-1</v>
      </c>
      <c r="W236" s="4">
        <f>_xll.XLOOKUP(I236,$AF$42:$AF$45,$AE$42:$AE$45)</f>
        <v>-1</v>
      </c>
      <c r="X236" s="1">
        <f>_xll.XLOOKUP(J236,$AF$48:$AF$51,$AE$48:$AE$51)</f>
        <v>2</v>
      </c>
      <c r="Y236" s="1">
        <f>_xll.XLOOKUP(K236,$AF$54:$AF$57,$AE$54:$AE$57)</f>
        <v>1</v>
      </c>
      <c r="Z236" s="1">
        <f>_xll.XLOOKUP(L236,$AF$60:$AF$63,$AE$60:$AE$63)</f>
        <v>1</v>
      </c>
    </row>
    <row r="237" spans="1:26" ht="16" customHeight="1" thickBot="1">
      <c r="A237" s="3">
        <v>45525.467407407406</v>
      </c>
      <c r="B237" s="1"/>
      <c r="C237" s="1" t="s">
        <v>352</v>
      </c>
      <c r="D237" s="1" t="s">
        <v>361</v>
      </c>
      <c r="E237" s="1" t="s">
        <v>381</v>
      </c>
      <c r="F237" s="1" t="s">
        <v>363</v>
      </c>
      <c r="G237" s="1" t="s">
        <v>364</v>
      </c>
      <c r="H237" s="1" t="s">
        <v>357</v>
      </c>
      <c r="I237" s="1" t="s">
        <v>370</v>
      </c>
      <c r="J237" s="1" t="s">
        <v>384</v>
      </c>
      <c r="K237" s="1" t="s">
        <v>380</v>
      </c>
      <c r="L237" s="1" t="s">
        <v>360</v>
      </c>
      <c r="M237" s="1" t="s">
        <v>283</v>
      </c>
      <c r="N237" s="1"/>
      <c r="O237" s="1"/>
      <c r="P237" s="1">
        <f t="shared" si="3"/>
        <v>-2</v>
      </c>
      <c r="Q237" s="1">
        <f>_xll.XLOOKUP(C237,$AF$6:$AF$9,$AE$6:$AE$9)</f>
        <v>-1</v>
      </c>
      <c r="R237" s="1">
        <f>_xll.XLOOKUP(D237,$AF$12:$AF$15,$AE$12:$AE$15)</f>
        <v>-1</v>
      </c>
      <c r="S237" s="1">
        <f>_xll.XLOOKUP(E237,$AF$18:$AF$21,$AE$18:$AE$21)</f>
        <v>-1</v>
      </c>
      <c r="T237" s="1">
        <f>_xll.XLOOKUP(F237,$AF$24:$AF$27,$AE$24:$AE$27)</f>
        <v>1</v>
      </c>
      <c r="U237" s="1">
        <f>_xll.XLOOKUP(G237,$AF$30:$AF$33,$AE$30:$AE$33)</f>
        <v>0</v>
      </c>
      <c r="V237" s="1">
        <f>_xll.XLOOKUP(H237,$AF$36:$AF$39,$AE$36:$AE$39)</f>
        <v>0</v>
      </c>
      <c r="W237" s="4">
        <f>_xll.XLOOKUP(I237,$AF$42:$AF$45,$AE$42:$AE$45)</f>
        <v>-1</v>
      </c>
      <c r="X237" s="1">
        <f>_xll.XLOOKUP(J237,$AF$48:$AF$51,$AE$48:$AE$51)</f>
        <v>1</v>
      </c>
      <c r="Y237" s="1">
        <f>_xll.XLOOKUP(K237,$AF$54:$AF$57,$AE$54:$AE$57)</f>
        <v>0</v>
      </c>
      <c r="Z237" s="1">
        <f>_xll.XLOOKUP(L237,$AF$60:$AF$63,$AE$60:$AE$63)</f>
        <v>0</v>
      </c>
    </row>
    <row r="238" spans="1:26" ht="16" customHeight="1" thickBot="1">
      <c r="A238" s="3">
        <v>45525.479988425926</v>
      </c>
      <c r="B238" s="1"/>
      <c r="C238" s="1" t="s">
        <v>352</v>
      </c>
      <c r="D238" s="1" t="s">
        <v>361</v>
      </c>
      <c r="E238" s="1" t="s">
        <v>354</v>
      </c>
      <c r="F238" s="1" t="s">
        <v>355</v>
      </c>
      <c r="G238" s="1" t="s">
        <v>378</v>
      </c>
      <c r="H238" s="1" t="s">
        <v>357</v>
      </c>
      <c r="I238" s="1" t="s">
        <v>365</v>
      </c>
      <c r="J238" s="1" t="s">
        <v>385</v>
      </c>
      <c r="K238" s="1" t="s">
        <v>371</v>
      </c>
      <c r="L238" s="1" t="s">
        <v>383</v>
      </c>
      <c r="M238" s="1" t="s">
        <v>285</v>
      </c>
      <c r="N238" s="1"/>
      <c r="O238" s="1"/>
      <c r="P238" s="1">
        <f t="shared" si="3"/>
        <v>-2</v>
      </c>
      <c r="Q238" s="1">
        <f>_xll.XLOOKUP(C238,$AF$6:$AF$9,$AE$6:$AE$9)</f>
        <v>-1</v>
      </c>
      <c r="R238" s="1">
        <f>_xll.XLOOKUP(D238,$AF$12:$AF$15,$AE$12:$AE$15)</f>
        <v>-1</v>
      </c>
      <c r="S238" s="1">
        <f>_xll.XLOOKUP(E238,$AF$18:$AF$21,$AE$18:$AE$21)</f>
        <v>0</v>
      </c>
      <c r="T238" s="1">
        <f>_xll.XLOOKUP(F238,$AF$24:$AF$27,$AE$24:$AE$27)</f>
        <v>-1</v>
      </c>
      <c r="U238" s="1">
        <f>_xll.XLOOKUP(G238,$AF$30:$AF$33,$AE$30:$AE$33)</f>
        <v>1</v>
      </c>
      <c r="V238" s="1">
        <f>_xll.XLOOKUP(H238,$AF$36:$AF$39,$AE$36:$AE$39)</f>
        <v>0</v>
      </c>
      <c r="W238" s="4">
        <f>_xll.XLOOKUP(I238,$AF$42:$AF$45,$AE$42:$AE$45)</f>
        <v>0</v>
      </c>
      <c r="X238" s="1">
        <f>_xll.XLOOKUP(J238,$AF$48:$AF$51,$AE$48:$AE$51)</f>
        <v>-1</v>
      </c>
      <c r="Y238" s="1">
        <f>_xll.XLOOKUP(K238,$AF$54:$AF$57,$AE$54:$AE$57)</f>
        <v>-1</v>
      </c>
      <c r="Z238" s="1">
        <f>_xll.XLOOKUP(L238,$AF$60:$AF$63,$AE$60:$AE$63)</f>
        <v>2</v>
      </c>
    </row>
    <row r="239" spans="1:26" ht="16" customHeight="1" thickBot="1">
      <c r="A239" s="3">
        <v>45525.490173611113</v>
      </c>
      <c r="B239" s="1"/>
      <c r="C239" s="1" t="s">
        <v>352</v>
      </c>
      <c r="D239" s="1" t="s">
        <v>367</v>
      </c>
      <c r="E239" s="1" t="s">
        <v>362</v>
      </c>
      <c r="F239" s="1" t="s">
        <v>363</v>
      </c>
      <c r="G239" s="1" t="s">
        <v>356</v>
      </c>
      <c r="H239" s="1" t="s">
        <v>379</v>
      </c>
      <c r="I239" s="1" t="s">
        <v>365</v>
      </c>
      <c r="J239" s="1" t="s">
        <v>384</v>
      </c>
      <c r="K239" s="1" t="s">
        <v>359</v>
      </c>
      <c r="L239" s="1" t="s">
        <v>383</v>
      </c>
      <c r="M239" s="5" t="s">
        <v>286</v>
      </c>
      <c r="N239" s="1"/>
      <c r="O239" s="1"/>
      <c r="P239" s="1">
        <f t="shared" si="3"/>
        <v>4</v>
      </c>
      <c r="Q239" s="1">
        <f>_xll.XLOOKUP(C239,$AF$6:$AF$9,$AE$6:$AE$9)</f>
        <v>-1</v>
      </c>
      <c r="R239" s="1">
        <f>_xll.XLOOKUP(D239,$AF$12:$AF$15,$AE$12:$AE$15)</f>
        <v>0</v>
      </c>
      <c r="S239" s="1">
        <f>_xll.XLOOKUP(E239,$AF$18:$AF$21,$AE$18:$AE$21)</f>
        <v>2</v>
      </c>
      <c r="T239" s="1">
        <f>_xll.XLOOKUP(F239,$AF$24:$AF$27,$AE$24:$AE$27)</f>
        <v>1</v>
      </c>
      <c r="U239" s="1">
        <f>_xll.XLOOKUP(G239,$AF$30:$AF$33,$AE$30:$AE$33)</f>
        <v>-1</v>
      </c>
      <c r="V239" s="1">
        <f>_xll.XLOOKUP(H239,$AF$36:$AF$39,$AE$36:$AE$39)</f>
        <v>-1</v>
      </c>
      <c r="W239" s="4">
        <f>_xll.XLOOKUP(I239,$AF$42:$AF$45,$AE$42:$AE$45)</f>
        <v>0</v>
      </c>
      <c r="X239" s="1">
        <f>_xll.XLOOKUP(J239,$AF$48:$AF$51,$AE$48:$AE$51)</f>
        <v>1</v>
      </c>
      <c r="Y239" s="1">
        <f>_xll.XLOOKUP(K239,$AF$54:$AF$57,$AE$54:$AE$57)</f>
        <v>1</v>
      </c>
      <c r="Z239" s="1">
        <f>_xll.XLOOKUP(L239,$AF$60:$AF$63,$AE$60:$AE$63)</f>
        <v>2</v>
      </c>
    </row>
    <row r="240" spans="1:26" ht="16" customHeight="1" thickBot="1">
      <c r="A240" s="3">
        <v>45525.497407407405</v>
      </c>
      <c r="B240" s="1"/>
      <c r="C240" s="1" t="s">
        <v>352</v>
      </c>
      <c r="D240" s="1" t="s">
        <v>367</v>
      </c>
      <c r="E240" s="1" t="s">
        <v>381</v>
      </c>
      <c r="F240" s="1" t="s">
        <v>363</v>
      </c>
      <c r="G240" s="1" t="s">
        <v>378</v>
      </c>
      <c r="H240" s="1" t="s">
        <v>379</v>
      </c>
      <c r="I240" s="1" t="s">
        <v>358</v>
      </c>
      <c r="J240" s="1" t="s">
        <v>384</v>
      </c>
      <c r="K240" s="1" t="s">
        <v>359</v>
      </c>
      <c r="L240" s="1" t="s">
        <v>372</v>
      </c>
      <c r="M240" s="5" t="s">
        <v>284</v>
      </c>
      <c r="N240" s="1"/>
      <c r="O240" s="1"/>
      <c r="P240" s="1">
        <f t="shared" si="3"/>
        <v>3</v>
      </c>
      <c r="Q240" s="1">
        <f>_xll.XLOOKUP(C240,$AF$6:$AF$9,$AE$6:$AE$9)</f>
        <v>-1</v>
      </c>
      <c r="R240" s="1">
        <f>_xll.XLOOKUP(D240,$AF$12:$AF$15,$AE$12:$AE$15)</f>
        <v>0</v>
      </c>
      <c r="S240" s="1">
        <f>_xll.XLOOKUP(E240,$AF$18:$AF$21,$AE$18:$AE$21)</f>
        <v>-1</v>
      </c>
      <c r="T240" s="1">
        <f>_xll.XLOOKUP(F240,$AF$24:$AF$27,$AE$24:$AE$27)</f>
        <v>1</v>
      </c>
      <c r="U240" s="1">
        <f>_xll.XLOOKUP(G240,$AF$30:$AF$33,$AE$30:$AE$33)</f>
        <v>1</v>
      </c>
      <c r="V240" s="1">
        <f>_xll.XLOOKUP(H240,$AF$36:$AF$39,$AE$36:$AE$39)</f>
        <v>-1</v>
      </c>
      <c r="W240" s="4">
        <f>_xll.XLOOKUP(I240,$AF$42:$AF$45,$AE$42:$AE$45)</f>
        <v>1</v>
      </c>
      <c r="X240" s="1">
        <f>_xll.XLOOKUP(J240,$AF$48:$AF$51,$AE$48:$AE$51)</f>
        <v>1</v>
      </c>
      <c r="Y240" s="1">
        <f>_xll.XLOOKUP(K240,$AF$54:$AF$57,$AE$54:$AE$57)</f>
        <v>1</v>
      </c>
      <c r="Z240" s="1">
        <f>_xll.XLOOKUP(L240,$AF$60:$AF$63,$AE$60:$AE$63)</f>
        <v>1</v>
      </c>
    </row>
    <row r="241" spans="1:26" ht="16" customHeight="1" thickBot="1">
      <c r="A241" s="3">
        <v>45525.512858796297</v>
      </c>
      <c r="B241" s="1"/>
      <c r="C241" s="1" t="s">
        <v>352</v>
      </c>
      <c r="D241" s="1" t="s">
        <v>367</v>
      </c>
      <c r="E241" s="1" t="s">
        <v>354</v>
      </c>
      <c r="F241" s="1" t="s">
        <v>355</v>
      </c>
      <c r="G241" s="1" t="s">
        <v>356</v>
      </c>
      <c r="H241" s="1" t="s">
        <v>357</v>
      </c>
      <c r="I241" s="1" t="s">
        <v>370</v>
      </c>
      <c r="J241" s="1" t="s">
        <v>384</v>
      </c>
      <c r="K241" s="1" t="s">
        <v>359</v>
      </c>
      <c r="L241" s="1" t="s">
        <v>372</v>
      </c>
      <c r="M241" s="1" t="s">
        <v>287</v>
      </c>
      <c r="N241" s="1"/>
      <c r="O241" s="1"/>
      <c r="P241" s="1">
        <f t="shared" si="3"/>
        <v>-1</v>
      </c>
      <c r="Q241" s="1">
        <f>_xll.XLOOKUP(C241,$AF$6:$AF$9,$AE$6:$AE$9)</f>
        <v>-1</v>
      </c>
      <c r="R241" s="1">
        <f>_xll.XLOOKUP(D241,$AF$12:$AF$15,$AE$12:$AE$15)</f>
        <v>0</v>
      </c>
      <c r="S241" s="1">
        <f>_xll.XLOOKUP(E241,$AF$18:$AF$21,$AE$18:$AE$21)</f>
        <v>0</v>
      </c>
      <c r="T241" s="1">
        <f>_xll.XLOOKUP(F241,$AF$24:$AF$27,$AE$24:$AE$27)</f>
        <v>-1</v>
      </c>
      <c r="U241" s="1">
        <f>_xll.XLOOKUP(G241,$AF$30:$AF$33,$AE$30:$AE$33)</f>
        <v>-1</v>
      </c>
      <c r="V241" s="1">
        <f>_xll.XLOOKUP(H241,$AF$36:$AF$39,$AE$36:$AE$39)</f>
        <v>0</v>
      </c>
      <c r="W241" s="4">
        <f>_xll.XLOOKUP(I241,$AF$42:$AF$45,$AE$42:$AE$45)</f>
        <v>-1</v>
      </c>
      <c r="X241" s="1">
        <f>_xll.XLOOKUP(J241,$AF$48:$AF$51,$AE$48:$AE$51)</f>
        <v>1</v>
      </c>
      <c r="Y241" s="1">
        <f>_xll.XLOOKUP(K241,$AF$54:$AF$57,$AE$54:$AE$57)</f>
        <v>1</v>
      </c>
      <c r="Z241" s="1">
        <f>_xll.XLOOKUP(L241,$AF$60:$AF$63,$AE$60:$AE$63)</f>
        <v>1</v>
      </c>
    </row>
    <row r="242" spans="1:26" ht="16" customHeight="1" thickBot="1">
      <c r="A242" s="3">
        <v>45525.578090277777</v>
      </c>
      <c r="B242" s="1"/>
      <c r="C242" s="1" t="s">
        <v>352</v>
      </c>
      <c r="D242" s="1" t="s">
        <v>361</v>
      </c>
      <c r="E242" s="1" t="s">
        <v>354</v>
      </c>
      <c r="F242" s="1" t="s">
        <v>355</v>
      </c>
      <c r="G242" s="1" t="s">
        <v>378</v>
      </c>
      <c r="H242" s="1" t="s">
        <v>379</v>
      </c>
      <c r="I242" s="1" t="s">
        <v>370</v>
      </c>
      <c r="J242" s="1" t="s">
        <v>384</v>
      </c>
      <c r="K242" s="1" t="s">
        <v>359</v>
      </c>
      <c r="L242" s="1" t="s">
        <v>360</v>
      </c>
      <c r="M242" s="1" t="s">
        <v>279</v>
      </c>
      <c r="N242" s="1"/>
      <c r="O242" s="1"/>
      <c r="P242" s="1">
        <f t="shared" si="3"/>
        <v>-2</v>
      </c>
      <c r="Q242" s="1">
        <f>_xll.XLOOKUP(C242,$AF$6:$AF$9,$AE$6:$AE$9)</f>
        <v>-1</v>
      </c>
      <c r="R242" s="1">
        <f>_xll.XLOOKUP(D242,$AF$12:$AF$15,$AE$12:$AE$15)</f>
        <v>-1</v>
      </c>
      <c r="S242" s="1">
        <f>_xll.XLOOKUP(E242,$AF$18:$AF$21,$AE$18:$AE$21)</f>
        <v>0</v>
      </c>
      <c r="T242" s="1">
        <f>_xll.XLOOKUP(F242,$AF$24:$AF$27,$AE$24:$AE$27)</f>
        <v>-1</v>
      </c>
      <c r="U242" s="1">
        <f>_xll.XLOOKUP(G242,$AF$30:$AF$33,$AE$30:$AE$33)</f>
        <v>1</v>
      </c>
      <c r="V242" s="1">
        <f>_xll.XLOOKUP(H242,$AF$36:$AF$39,$AE$36:$AE$39)</f>
        <v>-1</v>
      </c>
      <c r="W242" s="4">
        <f>_xll.XLOOKUP(I242,$AF$42:$AF$45,$AE$42:$AE$45)</f>
        <v>-1</v>
      </c>
      <c r="X242" s="1">
        <f>_xll.XLOOKUP(J242,$AF$48:$AF$51,$AE$48:$AE$51)</f>
        <v>1</v>
      </c>
      <c r="Y242" s="1">
        <f>_xll.XLOOKUP(K242,$AF$54:$AF$57,$AE$54:$AE$57)</f>
        <v>1</v>
      </c>
      <c r="Z242" s="1">
        <f>_xll.XLOOKUP(L242,$AF$60:$AF$63,$AE$60:$AE$63)</f>
        <v>0</v>
      </c>
    </row>
    <row r="243" spans="1:26" ht="16" customHeight="1" thickBot="1">
      <c r="A243" s="3">
        <v>45525.62604166667</v>
      </c>
      <c r="B243" s="1"/>
      <c r="C243" s="1" t="s">
        <v>376</v>
      </c>
      <c r="D243" s="1" t="s">
        <v>377</v>
      </c>
      <c r="E243" s="1" t="s">
        <v>354</v>
      </c>
      <c r="F243" s="1" t="s">
        <v>355</v>
      </c>
      <c r="G243" s="1" t="s">
        <v>364</v>
      </c>
      <c r="H243" s="1" t="s">
        <v>373</v>
      </c>
      <c r="I243" s="1" t="s">
        <v>365</v>
      </c>
      <c r="J243" s="1" t="s">
        <v>386</v>
      </c>
      <c r="K243" s="1" t="s">
        <v>380</v>
      </c>
      <c r="L243" s="1" t="s">
        <v>372</v>
      </c>
      <c r="M243" s="1" t="s">
        <v>288</v>
      </c>
      <c r="N243" s="1"/>
      <c r="O243" s="1"/>
      <c r="P243" s="1">
        <f t="shared" si="3"/>
        <v>6</v>
      </c>
      <c r="Q243" s="1">
        <f>_xll.XLOOKUP(C243,$AF$6:$AF$9,$AE$6:$AE$9)</f>
        <v>1</v>
      </c>
      <c r="R243" s="1">
        <f>_xll.XLOOKUP(D243,$AF$12:$AF$15,$AE$12:$AE$15)</f>
        <v>1</v>
      </c>
      <c r="S243" s="1">
        <f>_xll.XLOOKUP(E243,$AF$18:$AF$21,$AE$18:$AE$21)</f>
        <v>0</v>
      </c>
      <c r="T243" s="1">
        <f>_xll.XLOOKUP(F243,$AF$24:$AF$27,$AE$24:$AE$27)</f>
        <v>-1</v>
      </c>
      <c r="U243" s="1">
        <f>_xll.XLOOKUP(G243,$AF$30:$AF$33,$AE$30:$AE$33)</f>
        <v>0</v>
      </c>
      <c r="V243" s="1">
        <f>_xll.XLOOKUP(H243,$AF$36:$AF$39,$AE$36:$AE$39)</f>
        <v>2</v>
      </c>
      <c r="W243" s="4">
        <f>_xll.XLOOKUP(I243,$AF$42:$AF$45,$AE$42:$AE$45)</f>
        <v>0</v>
      </c>
      <c r="X243" s="1">
        <f>_xll.XLOOKUP(J243,$AF$48:$AF$51,$AE$48:$AE$51)</f>
        <v>2</v>
      </c>
      <c r="Y243" s="1">
        <f>_xll.XLOOKUP(K243,$AF$54:$AF$57,$AE$54:$AE$57)</f>
        <v>0</v>
      </c>
      <c r="Z243" s="1">
        <f>_xll.XLOOKUP(L243,$AF$60:$AF$63,$AE$60:$AE$63)</f>
        <v>1</v>
      </c>
    </row>
    <row r="244" spans="1:26" ht="16" customHeight="1" thickBot="1">
      <c r="A244" s="3">
        <v>45525.684710648151</v>
      </c>
      <c r="B244" s="1"/>
      <c r="C244" s="1" t="s">
        <v>352</v>
      </c>
      <c r="D244" s="1" t="s">
        <v>367</v>
      </c>
      <c r="E244" s="1" t="s">
        <v>354</v>
      </c>
      <c r="F244" s="1" t="s">
        <v>368</v>
      </c>
      <c r="G244" s="1" t="s">
        <v>378</v>
      </c>
      <c r="H244" s="1" t="s">
        <v>357</v>
      </c>
      <c r="I244" s="1" t="s">
        <v>370</v>
      </c>
      <c r="J244" s="1" t="s">
        <v>384</v>
      </c>
      <c r="K244" s="1" t="s">
        <v>359</v>
      </c>
      <c r="L244" s="1" t="s">
        <v>372</v>
      </c>
      <c r="M244" s="1" t="s">
        <v>289</v>
      </c>
      <c r="N244" s="1"/>
      <c r="O244" s="1"/>
      <c r="P244" s="1">
        <f t="shared" si="3"/>
        <v>2</v>
      </c>
      <c r="Q244" s="1">
        <f>_xll.XLOOKUP(C244,$AF$6:$AF$9,$AE$6:$AE$9)</f>
        <v>-1</v>
      </c>
      <c r="R244" s="1">
        <f>_xll.XLOOKUP(D244,$AF$12:$AF$15,$AE$12:$AE$15)</f>
        <v>0</v>
      </c>
      <c r="S244" s="1">
        <f>_xll.XLOOKUP(E244,$AF$18:$AF$21,$AE$18:$AE$21)</f>
        <v>0</v>
      </c>
      <c r="T244" s="1">
        <f>_xll.XLOOKUP(F244,$AF$24:$AF$27,$AE$24:$AE$27)</f>
        <v>0</v>
      </c>
      <c r="U244" s="1">
        <f>_xll.XLOOKUP(G244,$AF$30:$AF$33,$AE$30:$AE$33)</f>
        <v>1</v>
      </c>
      <c r="V244" s="1">
        <f>_xll.XLOOKUP(H244,$AF$36:$AF$39,$AE$36:$AE$39)</f>
        <v>0</v>
      </c>
      <c r="W244" s="4">
        <f>_xll.XLOOKUP(I244,$AF$42:$AF$45,$AE$42:$AE$45)</f>
        <v>-1</v>
      </c>
      <c r="X244" s="1">
        <f>_xll.XLOOKUP(J244,$AF$48:$AF$51,$AE$48:$AE$51)</f>
        <v>1</v>
      </c>
      <c r="Y244" s="1">
        <f>_xll.XLOOKUP(K244,$AF$54:$AF$57,$AE$54:$AE$57)</f>
        <v>1</v>
      </c>
      <c r="Z244" s="1">
        <f>_xll.XLOOKUP(L244,$AF$60:$AF$63,$AE$60:$AE$63)</f>
        <v>1</v>
      </c>
    </row>
    <row r="245" spans="1:26" ht="16" customHeight="1" thickBot="1">
      <c r="A245" s="3">
        <v>45525.704664351855</v>
      </c>
      <c r="B245" s="1"/>
      <c r="C245" s="1" t="s">
        <v>366</v>
      </c>
      <c r="D245" s="1" t="s">
        <v>361</v>
      </c>
      <c r="E245" s="1" t="s">
        <v>354</v>
      </c>
      <c r="F245" s="1" t="s">
        <v>368</v>
      </c>
      <c r="G245" s="1" t="s">
        <v>378</v>
      </c>
      <c r="H245" s="1" t="s">
        <v>357</v>
      </c>
      <c r="I245" s="1" t="s">
        <v>358</v>
      </c>
      <c r="J245" s="1" t="s">
        <v>384</v>
      </c>
      <c r="K245" s="1" t="s">
        <v>371</v>
      </c>
      <c r="L245" s="1" t="s">
        <v>372</v>
      </c>
      <c r="M245" s="5" t="s">
        <v>282</v>
      </c>
      <c r="N245" s="1"/>
      <c r="O245" s="1"/>
      <c r="P245" s="1">
        <f t="shared" si="3"/>
        <v>4</v>
      </c>
      <c r="Q245" s="1">
        <f>_xll.XLOOKUP(C245,$AF$6:$AF$9,$AE$6:$AE$9)</f>
        <v>2</v>
      </c>
      <c r="R245" s="1">
        <f>_xll.XLOOKUP(D245,$AF$12:$AF$15,$AE$12:$AE$15)</f>
        <v>-1</v>
      </c>
      <c r="S245" s="1">
        <f>_xll.XLOOKUP(E245,$AF$18:$AF$21,$AE$18:$AE$21)</f>
        <v>0</v>
      </c>
      <c r="T245" s="1">
        <f>_xll.XLOOKUP(F245,$AF$24:$AF$27,$AE$24:$AE$27)</f>
        <v>0</v>
      </c>
      <c r="U245" s="1">
        <f>_xll.XLOOKUP(G245,$AF$30:$AF$33,$AE$30:$AE$33)</f>
        <v>1</v>
      </c>
      <c r="V245" s="1">
        <f>_xll.XLOOKUP(H245,$AF$36:$AF$39,$AE$36:$AE$39)</f>
        <v>0</v>
      </c>
      <c r="W245" s="4">
        <f>_xll.XLOOKUP(I245,$AF$42:$AF$45,$AE$42:$AE$45)</f>
        <v>1</v>
      </c>
      <c r="X245" s="1">
        <f>_xll.XLOOKUP(J245,$AF$48:$AF$51,$AE$48:$AE$51)</f>
        <v>1</v>
      </c>
      <c r="Y245" s="1">
        <f>_xll.XLOOKUP(K245,$AF$54:$AF$57,$AE$54:$AE$57)</f>
        <v>-1</v>
      </c>
      <c r="Z245" s="1">
        <f>_xll.XLOOKUP(L245,$AF$60:$AF$63,$AE$60:$AE$63)</f>
        <v>1</v>
      </c>
    </row>
    <row r="246" spans="1:26" ht="16" customHeight="1" thickBot="1">
      <c r="A246" s="3">
        <v>45526.532395833332</v>
      </c>
      <c r="B246" s="1"/>
      <c r="C246" s="1" t="s">
        <v>352</v>
      </c>
      <c r="D246" s="1" t="s">
        <v>367</v>
      </c>
      <c r="E246" s="1" t="s">
        <v>354</v>
      </c>
      <c r="F246" s="1" t="s">
        <v>355</v>
      </c>
      <c r="G246" s="1" t="s">
        <v>378</v>
      </c>
      <c r="H246" s="1" t="s">
        <v>379</v>
      </c>
      <c r="I246" s="1" t="s">
        <v>370</v>
      </c>
      <c r="J246" s="1" t="s">
        <v>384</v>
      </c>
      <c r="K246" s="1" t="s">
        <v>380</v>
      </c>
      <c r="L246" s="1" t="s">
        <v>372</v>
      </c>
      <c r="M246" s="1" t="s">
        <v>291</v>
      </c>
      <c r="N246" s="1"/>
      <c r="O246" s="1"/>
      <c r="P246" s="1">
        <f t="shared" si="3"/>
        <v>-1</v>
      </c>
      <c r="Q246" s="1">
        <f>_xll.XLOOKUP(C246,$AF$6:$AF$9,$AE$6:$AE$9)</f>
        <v>-1</v>
      </c>
      <c r="R246" s="1">
        <f>_xll.XLOOKUP(D246,$AF$12:$AF$15,$AE$12:$AE$15)</f>
        <v>0</v>
      </c>
      <c r="S246" s="1">
        <f>_xll.XLOOKUP(E246,$AF$18:$AF$21,$AE$18:$AE$21)</f>
        <v>0</v>
      </c>
      <c r="T246" s="1">
        <f>_xll.XLOOKUP(F246,$AF$24:$AF$27,$AE$24:$AE$27)</f>
        <v>-1</v>
      </c>
      <c r="U246" s="1">
        <f>_xll.XLOOKUP(G246,$AF$30:$AF$33,$AE$30:$AE$33)</f>
        <v>1</v>
      </c>
      <c r="V246" s="1">
        <f>_xll.XLOOKUP(H246,$AF$36:$AF$39,$AE$36:$AE$39)</f>
        <v>-1</v>
      </c>
      <c r="W246" s="4">
        <f>_xll.XLOOKUP(I246,$AF$42:$AF$45,$AE$42:$AE$45)</f>
        <v>-1</v>
      </c>
      <c r="X246" s="1">
        <f>_xll.XLOOKUP(J246,$AF$48:$AF$51,$AE$48:$AE$51)</f>
        <v>1</v>
      </c>
      <c r="Y246" s="1">
        <f>_xll.XLOOKUP(K246,$AF$54:$AF$57,$AE$54:$AE$57)</f>
        <v>0</v>
      </c>
      <c r="Z246" s="1">
        <f>_xll.XLOOKUP(L246,$AF$60:$AF$63,$AE$60:$AE$63)</f>
        <v>1</v>
      </c>
    </row>
    <row r="247" spans="1:26" ht="16" customHeight="1" thickBot="1">
      <c r="A247" s="3">
        <v>45526.608807870369</v>
      </c>
      <c r="B247" s="1"/>
      <c r="C247" s="1" t="s">
        <v>376</v>
      </c>
      <c r="D247" s="1" t="s">
        <v>361</v>
      </c>
      <c r="E247" s="1" t="s">
        <v>354</v>
      </c>
      <c r="F247" s="1" t="s">
        <v>368</v>
      </c>
      <c r="G247" s="1" t="s">
        <v>378</v>
      </c>
      <c r="H247" s="1" t="s">
        <v>357</v>
      </c>
      <c r="I247" s="1" t="s">
        <v>365</v>
      </c>
      <c r="J247" s="1" t="s">
        <v>384</v>
      </c>
      <c r="K247" s="1" t="s">
        <v>380</v>
      </c>
      <c r="L247" s="1" t="s">
        <v>360</v>
      </c>
      <c r="M247" s="1" t="s">
        <v>292</v>
      </c>
      <c r="N247" s="1"/>
      <c r="O247" s="1"/>
      <c r="P247" s="1">
        <f t="shared" si="3"/>
        <v>2</v>
      </c>
      <c r="Q247" s="1">
        <f>_xll.XLOOKUP(C247,$AF$6:$AF$9,$AE$6:$AE$9)</f>
        <v>1</v>
      </c>
      <c r="R247" s="1">
        <f>_xll.XLOOKUP(D247,$AF$12:$AF$15,$AE$12:$AE$15)</f>
        <v>-1</v>
      </c>
      <c r="S247" s="1">
        <f>_xll.XLOOKUP(E247,$AF$18:$AF$21,$AE$18:$AE$21)</f>
        <v>0</v>
      </c>
      <c r="T247" s="1">
        <f>_xll.XLOOKUP(F247,$AF$24:$AF$27,$AE$24:$AE$27)</f>
        <v>0</v>
      </c>
      <c r="U247" s="1">
        <f>_xll.XLOOKUP(G247,$AF$30:$AF$33,$AE$30:$AE$33)</f>
        <v>1</v>
      </c>
      <c r="V247" s="1">
        <f>_xll.XLOOKUP(H247,$AF$36:$AF$39,$AE$36:$AE$39)</f>
        <v>0</v>
      </c>
      <c r="W247" s="4">
        <f>_xll.XLOOKUP(I247,$AF$42:$AF$45,$AE$42:$AE$45)</f>
        <v>0</v>
      </c>
      <c r="X247" s="1">
        <f>_xll.XLOOKUP(J247,$AF$48:$AF$51,$AE$48:$AE$51)</f>
        <v>1</v>
      </c>
      <c r="Y247" s="1">
        <f>_xll.XLOOKUP(K247,$AF$54:$AF$57,$AE$54:$AE$57)</f>
        <v>0</v>
      </c>
      <c r="Z247" s="1">
        <f>_xll.XLOOKUP(L247,$AF$60:$AF$63,$AE$60:$AE$63)</f>
        <v>0</v>
      </c>
    </row>
    <row r="248" spans="1:26" ht="16" customHeight="1" thickBot="1">
      <c r="A248" s="3">
        <v>45527.463206018518</v>
      </c>
      <c r="B248" s="1"/>
      <c r="C248" s="1" t="s">
        <v>376</v>
      </c>
      <c r="D248" s="1" t="s">
        <v>367</v>
      </c>
      <c r="E248" s="1" t="s">
        <v>354</v>
      </c>
      <c r="F248" s="1" t="s">
        <v>355</v>
      </c>
      <c r="G248" s="1" t="s">
        <v>378</v>
      </c>
      <c r="H248" s="1" t="s">
        <v>379</v>
      </c>
      <c r="I248" s="1" t="s">
        <v>370</v>
      </c>
      <c r="J248" s="1" t="s">
        <v>384</v>
      </c>
      <c r="K248" s="1" t="s">
        <v>359</v>
      </c>
      <c r="L248" s="1" t="s">
        <v>383</v>
      </c>
      <c r="M248" s="1" t="s">
        <v>123</v>
      </c>
      <c r="N248" s="1"/>
      <c r="O248" s="1"/>
      <c r="P248" s="1">
        <f t="shared" si="3"/>
        <v>3</v>
      </c>
      <c r="Q248" s="1">
        <f>_xll.XLOOKUP(C248,$AF$6:$AF$9,$AE$6:$AE$9)</f>
        <v>1</v>
      </c>
      <c r="R248" s="1">
        <f>_xll.XLOOKUP(D248,$AF$12:$AF$15,$AE$12:$AE$15)</f>
        <v>0</v>
      </c>
      <c r="S248" s="1">
        <f>_xll.XLOOKUP(E248,$AF$18:$AF$21,$AE$18:$AE$21)</f>
        <v>0</v>
      </c>
      <c r="T248" s="1">
        <f>_xll.XLOOKUP(F248,$AF$24:$AF$27,$AE$24:$AE$27)</f>
        <v>-1</v>
      </c>
      <c r="U248" s="1">
        <f>_xll.XLOOKUP(G248,$AF$30:$AF$33,$AE$30:$AE$33)</f>
        <v>1</v>
      </c>
      <c r="V248" s="1">
        <f>_xll.XLOOKUP(H248,$AF$36:$AF$39,$AE$36:$AE$39)</f>
        <v>-1</v>
      </c>
      <c r="W248" s="4">
        <f>_xll.XLOOKUP(I248,$AF$42:$AF$45,$AE$42:$AE$45)</f>
        <v>-1</v>
      </c>
      <c r="X248" s="1">
        <f>_xll.XLOOKUP(J248,$AF$48:$AF$51,$AE$48:$AE$51)</f>
        <v>1</v>
      </c>
      <c r="Y248" s="1">
        <f>_xll.XLOOKUP(K248,$AF$54:$AF$57,$AE$54:$AE$57)</f>
        <v>1</v>
      </c>
      <c r="Z248" s="1">
        <f>_xll.XLOOKUP(L248,$AF$60:$AF$63,$AE$60:$AE$63)</f>
        <v>2</v>
      </c>
    </row>
    <row r="249" spans="1:26" ht="16" customHeight="1" thickBot="1">
      <c r="A249" s="3">
        <v>45527.469814814816</v>
      </c>
      <c r="B249" s="1"/>
      <c r="C249" s="1" t="s">
        <v>376</v>
      </c>
      <c r="D249" s="1" t="s">
        <v>367</v>
      </c>
      <c r="E249" s="1" t="s">
        <v>354</v>
      </c>
      <c r="F249" s="1" t="s">
        <v>355</v>
      </c>
      <c r="G249" s="1" t="s">
        <v>378</v>
      </c>
      <c r="H249" s="1" t="s">
        <v>379</v>
      </c>
      <c r="I249" s="1" t="s">
        <v>370</v>
      </c>
      <c r="J249" s="1" t="s">
        <v>384</v>
      </c>
      <c r="K249" s="1" t="s">
        <v>380</v>
      </c>
      <c r="L249" s="1" t="s">
        <v>372</v>
      </c>
      <c r="M249" s="1" t="s">
        <v>293</v>
      </c>
      <c r="N249" s="1"/>
      <c r="O249" s="1"/>
      <c r="P249" s="1">
        <f t="shared" si="3"/>
        <v>1</v>
      </c>
      <c r="Q249" s="1">
        <f>_xll.XLOOKUP(C249,$AF$6:$AF$9,$AE$6:$AE$9)</f>
        <v>1</v>
      </c>
      <c r="R249" s="1">
        <f>_xll.XLOOKUP(D249,$AF$12:$AF$15,$AE$12:$AE$15)</f>
        <v>0</v>
      </c>
      <c r="S249" s="1">
        <f>_xll.XLOOKUP(E249,$AF$18:$AF$21,$AE$18:$AE$21)</f>
        <v>0</v>
      </c>
      <c r="T249" s="1">
        <f>_xll.XLOOKUP(F249,$AF$24:$AF$27,$AE$24:$AE$27)</f>
        <v>-1</v>
      </c>
      <c r="U249" s="1">
        <f>_xll.XLOOKUP(G249,$AF$30:$AF$33,$AE$30:$AE$33)</f>
        <v>1</v>
      </c>
      <c r="V249" s="1">
        <f>_xll.XLOOKUP(H249,$AF$36:$AF$39,$AE$36:$AE$39)</f>
        <v>-1</v>
      </c>
      <c r="W249" s="4">
        <f>_xll.XLOOKUP(I249,$AF$42:$AF$45,$AE$42:$AE$45)</f>
        <v>-1</v>
      </c>
      <c r="X249" s="1">
        <f>_xll.XLOOKUP(J249,$AF$48:$AF$51,$AE$48:$AE$51)</f>
        <v>1</v>
      </c>
      <c r="Y249" s="1">
        <f>_xll.XLOOKUP(K249,$AF$54:$AF$57,$AE$54:$AE$57)</f>
        <v>0</v>
      </c>
      <c r="Z249" s="1">
        <f>_xll.XLOOKUP(L249,$AF$60:$AF$63,$AE$60:$AE$63)</f>
        <v>1</v>
      </c>
    </row>
    <row r="250" spans="1:26" ht="16" customHeight="1" thickBot="1">
      <c r="A250" s="3">
        <v>45527.483287037037</v>
      </c>
      <c r="B250" s="1"/>
      <c r="C250" s="1" t="s">
        <v>366</v>
      </c>
      <c r="D250" s="1" t="s">
        <v>377</v>
      </c>
      <c r="E250" s="1" t="s">
        <v>354</v>
      </c>
      <c r="F250" s="1" t="s">
        <v>363</v>
      </c>
      <c r="G250" s="1" t="s">
        <v>364</v>
      </c>
      <c r="H250" s="1" t="s">
        <v>379</v>
      </c>
      <c r="I250" s="1" t="s">
        <v>370</v>
      </c>
      <c r="J250" s="1" t="s">
        <v>384</v>
      </c>
      <c r="K250" s="1" t="s">
        <v>380</v>
      </c>
      <c r="L250" s="1" t="s">
        <v>372</v>
      </c>
      <c r="M250" s="1" t="s">
        <v>294</v>
      </c>
      <c r="N250" s="1"/>
      <c r="O250" s="1"/>
      <c r="P250" s="1">
        <f t="shared" si="3"/>
        <v>4</v>
      </c>
      <c r="Q250" s="1">
        <f>_xll.XLOOKUP(C250,$AF$6:$AF$9,$AE$6:$AE$9)</f>
        <v>2</v>
      </c>
      <c r="R250" s="1">
        <f>_xll.XLOOKUP(D250,$AF$12:$AF$15,$AE$12:$AE$15)</f>
        <v>1</v>
      </c>
      <c r="S250" s="1">
        <f>_xll.XLOOKUP(E250,$AF$18:$AF$21,$AE$18:$AE$21)</f>
        <v>0</v>
      </c>
      <c r="T250" s="1">
        <f>_xll.XLOOKUP(F250,$AF$24:$AF$27,$AE$24:$AE$27)</f>
        <v>1</v>
      </c>
      <c r="U250" s="1">
        <f>_xll.XLOOKUP(G250,$AF$30:$AF$33,$AE$30:$AE$33)</f>
        <v>0</v>
      </c>
      <c r="V250" s="1">
        <f>_xll.XLOOKUP(H250,$AF$36:$AF$39,$AE$36:$AE$39)</f>
        <v>-1</v>
      </c>
      <c r="W250" s="4">
        <f>_xll.XLOOKUP(I250,$AF$42:$AF$45,$AE$42:$AE$45)</f>
        <v>-1</v>
      </c>
      <c r="X250" s="1">
        <f>_xll.XLOOKUP(J250,$AF$48:$AF$51,$AE$48:$AE$51)</f>
        <v>1</v>
      </c>
      <c r="Y250" s="1">
        <f>_xll.XLOOKUP(K250,$AF$54:$AF$57,$AE$54:$AE$57)</f>
        <v>0</v>
      </c>
      <c r="Z250" s="1">
        <f>_xll.XLOOKUP(L250,$AF$60:$AF$63,$AE$60:$AE$63)</f>
        <v>1</v>
      </c>
    </row>
    <row r="251" spans="1:26" ht="16" customHeight="1" thickBot="1">
      <c r="A251" s="3">
        <v>45527.579664351855</v>
      </c>
      <c r="B251" s="1"/>
      <c r="C251" s="1" t="s">
        <v>352</v>
      </c>
      <c r="D251" s="1" t="s">
        <v>367</v>
      </c>
      <c r="E251" s="1" t="s">
        <v>354</v>
      </c>
      <c r="F251" s="1" t="s">
        <v>355</v>
      </c>
      <c r="G251" s="1" t="s">
        <v>378</v>
      </c>
      <c r="H251" s="1" t="s">
        <v>379</v>
      </c>
      <c r="I251" s="1" t="s">
        <v>370</v>
      </c>
      <c r="J251" s="1" t="s">
        <v>384</v>
      </c>
      <c r="K251" s="1" t="s">
        <v>380</v>
      </c>
      <c r="L251" s="1" t="s">
        <v>372</v>
      </c>
      <c r="M251" s="1" t="s">
        <v>295</v>
      </c>
      <c r="N251" s="1"/>
      <c r="O251" s="1"/>
      <c r="P251" s="1">
        <f t="shared" si="3"/>
        <v>-1</v>
      </c>
      <c r="Q251" s="1">
        <f>_xll.XLOOKUP(C251,$AF$6:$AF$9,$AE$6:$AE$9)</f>
        <v>-1</v>
      </c>
      <c r="R251" s="1">
        <f>_xll.XLOOKUP(D251,$AF$12:$AF$15,$AE$12:$AE$15)</f>
        <v>0</v>
      </c>
      <c r="S251" s="1">
        <f>_xll.XLOOKUP(E251,$AF$18:$AF$21,$AE$18:$AE$21)</f>
        <v>0</v>
      </c>
      <c r="T251" s="1">
        <f>_xll.XLOOKUP(F251,$AF$24:$AF$27,$AE$24:$AE$27)</f>
        <v>-1</v>
      </c>
      <c r="U251" s="1">
        <f>_xll.XLOOKUP(G251,$AF$30:$AF$33,$AE$30:$AE$33)</f>
        <v>1</v>
      </c>
      <c r="V251" s="1">
        <f>_xll.XLOOKUP(H251,$AF$36:$AF$39,$AE$36:$AE$39)</f>
        <v>-1</v>
      </c>
      <c r="W251" s="4">
        <f>_xll.XLOOKUP(I251,$AF$42:$AF$45,$AE$42:$AE$45)</f>
        <v>-1</v>
      </c>
      <c r="X251" s="1">
        <f>_xll.XLOOKUP(J251,$AF$48:$AF$51,$AE$48:$AE$51)</f>
        <v>1</v>
      </c>
      <c r="Y251" s="1">
        <f>_xll.XLOOKUP(K251,$AF$54:$AF$57,$AE$54:$AE$57)</f>
        <v>0</v>
      </c>
      <c r="Z251" s="1">
        <f>_xll.XLOOKUP(L251,$AF$60:$AF$63,$AE$60:$AE$63)</f>
        <v>1</v>
      </c>
    </row>
    <row r="252" spans="1:26" ht="16" customHeight="1" thickBot="1">
      <c r="A252" s="3">
        <v>45527.585509259261</v>
      </c>
      <c r="B252" s="1"/>
      <c r="C252" s="1" t="s">
        <v>366</v>
      </c>
      <c r="D252" s="1" t="s">
        <v>361</v>
      </c>
      <c r="E252" s="1" t="s">
        <v>362</v>
      </c>
      <c r="F252" s="1" t="s">
        <v>368</v>
      </c>
      <c r="G252" s="1" t="s">
        <v>356</v>
      </c>
      <c r="H252" s="1" t="s">
        <v>373</v>
      </c>
      <c r="I252" s="1" t="s">
        <v>365</v>
      </c>
      <c r="J252" s="1" t="s">
        <v>385</v>
      </c>
      <c r="K252" s="1" t="s">
        <v>380</v>
      </c>
      <c r="L252" s="1" t="s">
        <v>372</v>
      </c>
      <c r="M252" s="1" t="s">
        <v>296</v>
      </c>
      <c r="N252" s="1"/>
      <c r="O252" s="1"/>
      <c r="P252" s="1">
        <f t="shared" si="3"/>
        <v>4</v>
      </c>
      <c r="Q252" s="1">
        <f>_xll.XLOOKUP(C252,$AF$6:$AF$9,$AE$6:$AE$9)</f>
        <v>2</v>
      </c>
      <c r="R252" s="1">
        <f>_xll.XLOOKUP(D252,$AF$12:$AF$15,$AE$12:$AE$15)</f>
        <v>-1</v>
      </c>
      <c r="S252" s="1">
        <f>_xll.XLOOKUP(E252,$AF$18:$AF$21,$AE$18:$AE$21)</f>
        <v>2</v>
      </c>
      <c r="T252" s="1">
        <f>_xll.XLOOKUP(F252,$AF$24:$AF$27,$AE$24:$AE$27)</f>
        <v>0</v>
      </c>
      <c r="U252" s="1">
        <f>_xll.XLOOKUP(G252,$AF$30:$AF$33,$AE$30:$AE$33)</f>
        <v>-1</v>
      </c>
      <c r="V252" s="1">
        <f>_xll.XLOOKUP(H252,$AF$36:$AF$39,$AE$36:$AE$39)</f>
        <v>2</v>
      </c>
      <c r="W252" s="4">
        <f>_xll.XLOOKUP(I252,$AF$42:$AF$45,$AE$42:$AE$45)</f>
        <v>0</v>
      </c>
      <c r="X252" s="1">
        <f>_xll.XLOOKUP(J252,$AF$48:$AF$51,$AE$48:$AE$51)</f>
        <v>-1</v>
      </c>
      <c r="Y252" s="1">
        <f>_xll.XLOOKUP(K252,$AF$54:$AF$57,$AE$54:$AE$57)</f>
        <v>0</v>
      </c>
      <c r="Z252" s="1">
        <f>_xll.XLOOKUP(L252,$AF$60:$AF$63,$AE$60:$AE$63)</f>
        <v>1</v>
      </c>
    </row>
    <row r="253" spans="1:26" ht="16" customHeight="1" thickBot="1">
      <c r="A253" s="3">
        <v>45527.598437499997</v>
      </c>
      <c r="B253" s="1"/>
      <c r="C253" s="1" t="s">
        <v>376</v>
      </c>
      <c r="D253" s="1" t="s">
        <v>367</v>
      </c>
      <c r="E253" s="1" t="s">
        <v>381</v>
      </c>
      <c r="F253" s="1" t="s">
        <v>355</v>
      </c>
      <c r="G253" s="1" t="s">
        <v>378</v>
      </c>
      <c r="H253" s="1" t="s">
        <v>357</v>
      </c>
      <c r="I253" s="1" t="s">
        <v>358</v>
      </c>
      <c r="J253" s="1" t="s">
        <v>384</v>
      </c>
      <c r="K253" s="1" t="s">
        <v>380</v>
      </c>
      <c r="L253" s="1" t="s">
        <v>383</v>
      </c>
      <c r="M253" s="1" t="s">
        <v>297</v>
      </c>
      <c r="N253" s="1"/>
      <c r="O253" s="1"/>
      <c r="P253" s="1">
        <f t="shared" si="3"/>
        <v>4</v>
      </c>
      <c r="Q253" s="1">
        <f>_xll.XLOOKUP(C253,$AF$6:$AF$9,$AE$6:$AE$9)</f>
        <v>1</v>
      </c>
      <c r="R253" s="1">
        <f>_xll.XLOOKUP(D253,$AF$12:$AF$15,$AE$12:$AE$15)</f>
        <v>0</v>
      </c>
      <c r="S253" s="1">
        <f>_xll.XLOOKUP(E253,$AF$18:$AF$21,$AE$18:$AE$21)</f>
        <v>-1</v>
      </c>
      <c r="T253" s="1">
        <f>_xll.XLOOKUP(F253,$AF$24:$AF$27,$AE$24:$AE$27)</f>
        <v>-1</v>
      </c>
      <c r="U253" s="1">
        <f>_xll.XLOOKUP(G253,$AF$30:$AF$33,$AE$30:$AE$33)</f>
        <v>1</v>
      </c>
      <c r="V253" s="1">
        <f>_xll.XLOOKUP(H253,$AF$36:$AF$39,$AE$36:$AE$39)</f>
        <v>0</v>
      </c>
      <c r="W253" s="4">
        <f>_xll.XLOOKUP(I253,$AF$42:$AF$45,$AE$42:$AE$45)</f>
        <v>1</v>
      </c>
      <c r="X253" s="1">
        <f>_xll.XLOOKUP(J253,$AF$48:$AF$51,$AE$48:$AE$51)</f>
        <v>1</v>
      </c>
      <c r="Y253" s="1">
        <f>_xll.XLOOKUP(K253,$AF$54:$AF$57,$AE$54:$AE$57)</f>
        <v>0</v>
      </c>
      <c r="Z253" s="1">
        <f>_xll.XLOOKUP(L253,$AF$60:$AF$63,$AE$60:$AE$63)</f>
        <v>2</v>
      </c>
    </row>
    <row r="254" spans="1:26" ht="16" customHeight="1" thickBot="1">
      <c r="A254" s="3">
        <v>45527.615439814814</v>
      </c>
      <c r="B254" s="1"/>
      <c r="C254" s="1" t="s">
        <v>352</v>
      </c>
      <c r="D254" s="1" t="s">
        <v>367</v>
      </c>
      <c r="E254" s="1" t="s">
        <v>354</v>
      </c>
      <c r="F254" s="1" t="s">
        <v>368</v>
      </c>
      <c r="G254" s="1" t="s">
        <v>378</v>
      </c>
      <c r="H254" s="1" t="s">
        <v>379</v>
      </c>
      <c r="I254" s="1" t="s">
        <v>370</v>
      </c>
      <c r="J254" s="1" t="s">
        <v>384</v>
      </c>
      <c r="K254" s="1" t="s">
        <v>359</v>
      </c>
      <c r="L254" s="1" t="s">
        <v>372</v>
      </c>
      <c r="M254" s="1" t="s">
        <v>298</v>
      </c>
      <c r="N254" s="1"/>
      <c r="O254" s="1"/>
      <c r="P254" s="1">
        <f t="shared" si="3"/>
        <v>1</v>
      </c>
      <c r="Q254" s="1">
        <f>_xll.XLOOKUP(C254,$AF$6:$AF$9,$AE$6:$AE$9)</f>
        <v>-1</v>
      </c>
      <c r="R254" s="1">
        <f>_xll.XLOOKUP(D254,$AF$12:$AF$15,$AE$12:$AE$15)</f>
        <v>0</v>
      </c>
      <c r="S254" s="1">
        <f>_xll.XLOOKUP(E254,$AF$18:$AF$21,$AE$18:$AE$21)</f>
        <v>0</v>
      </c>
      <c r="T254" s="1">
        <f>_xll.XLOOKUP(F254,$AF$24:$AF$27,$AE$24:$AE$27)</f>
        <v>0</v>
      </c>
      <c r="U254" s="1">
        <f>_xll.XLOOKUP(G254,$AF$30:$AF$33,$AE$30:$AE$33)</f>
        <v>1</v>
      </c>
      <c r="V254" s="1">
        <f>_xll.XLOOKUP(H254,$AF$36:$AF$39,$AE$36:$AE$39)</f>
        <v>-1</v>
      </c>
      <c r="W254" s="4">
        <f>_xll.XLOOKUP(I254,$AF$42:$AF$45,$AE$42:$AE$45)</f>
        <v>-1</v>
      </c>
      <c r="X254" s="1">
        <f>_xll.XLOOKUP(J254,$AF$48:$AF$51,$AE$48:$AE$51)</f>
        <v>1</v>
      </c>
      <c r="Y254" s="1">
        <f>_xll.XLOOKUP(K254,$AF$54:$AF$57,$AE$54:$AE$57)</f>
        <v>1</v>
      </c>
      <c r="Z254" s="1">
        <f>_xll.XLOOKUP(L254,$AF$60:$AF$63,$AE$60:$AE$63)</f>
        <v>1</v>
      </c>
    </row>
    <row r="255" spans="1:26" ht="16" customHeight="1" thickBot="1">
      <c r="A255" s="3">
        <v>45527.630497685182</v>
      </c>
      <c r="B255" s="1"/>
      <c r="C255" s="1" t="s">
        <v>376</v>
      </c>
      <c r="D255" s="1" t="s">
        <v>367</v>
      </c>
      <c r="E255" s="1" t="s">
        <v>354</v>
      </c>
      <c r="F255" s="1" t="s">
        <v>355</v>
      </c>
      <c r="G255" s="1" t="s">
        <v>378</v>
      </c>
      <c r="H255" s="1" t="s">
        <v>373</v>
      </c>
      <c r="I255" s="1" t="s">
        <v>370</v>
      </c>
      <c r="J255" s="1" t="s">
        <v>384</v>
      </c>
      <c r="K255" s="1" t="s">
        <v>359</v>
      </c>
      <c r="L255" s="1" t="s">
        <v>372</v>
      </c>
      <c r="M255" s="5" t="s">
        <v>299</v>
      </c>
      <c r="N255" s="1"/>
      <c r="O255" s="1"/>
      <c r="P255" s="1">
        <f t="shared" si="3"/>
        <v>5</v>
      </c>
      <c r="Q255" s="1">
        <f>_xll.XLOOKUP(C255,$AF$6:$AF$9,$AE$6:$AE$9)</f>
        <v>1</v>
      </c>
      <c r="R255" s="1">
        <f>_xll.XLOOKUP(D255,$AF$12:$AF$15,$AE$12:$AE$15)</f>
        <v>0</v>
      </c>
      <c r="S255" s="1">
        <f>_xll.XLOOKUP(E255,$AF$18:$AF$21,$AE$18:$AE$21)</f>
        <v>0</v>
      </c>
      <c r="T255" s="1">
        <f>_xll.XLOOKUP(F255,$AF$24:$AF$27,$AE$24:$AE$27)</f>
        <v>-1</v>
      </c>
      <c r="U255" s="1">
        <f>_xll.XLOOKUP(G255,$AF$30:$AF$33,$AE$30:$AE$33)</f>
        <v>1</v>
      </c>
      <c r="V255" s="1">
        <f>_xll.XLOOKUP(H255,$AF$36:$AF$39,$AE$36:$AE$39)</f>
        <v>2</v>
      </c>
      <c r="W255" s="4">
        <f>_xll.XLOOKUP(I255,$AF$42:$AF$45,$AE$42:$AE$45)</f>
        <v>-1</v>
      </c>
      <c r="X255" s="1">
        <f>_xll.XLOOKUP(J255,$AF$48:$AF$51,$AE$48:$AE$51)</f>
        <v>1</v>
      </c>
      <c r="Y255" s="1">
        <f>_xll.XLOOKUP(K255,$AF$54:$AF$57,$AE$54:$AE$57)</f>
        <v>1</v>
      </c>
      <c r="Z255" s="1">
        <f>_xll.XLOOKUP(L255,$AF$60:$AF$63,$AE$60:$AE$63)</f>
        <v>1</v>
      </c>
    </row>
    <row r="256" spans="1:26" ht="16" customHeight="1" thickBot="1">
      <c r="A256" s="3">
        <v>45527.721388888887</v>
      </c>
      <c r="B256" s="1"/>
      <c r="C256" s="1" t="s">
        <v>352</v>
      </c>
      <c r="D256" s="1" t="s">
        <v>367</v>
      </c>
      <c r="E256" s="1" t="s">
        <v>354</v>
      </c>
      <c r="F256" s="1" t="s">
        <v>355</v>
      </c>
      <c r="G256" s="1" t="s">
        <v>378</v>
      </c>
      <c r="H256" s="1" t="s">
        <v>379</v>
      </c>
      <c r="I256" s="1" t="s">
        <v>370</v>
      </c>
      <c r="J256" s="1" t="s">
        <v>384</v>
      </c>
      <c r="K256" s="1" t="s">
        <v>380</v>
      </c>
      <c r="L256" s="1" t="s">
        <v>372</v>
      </c>
      <c r="M256" s="1" t="s">
        <v>301</v>
      </c>
      <c r="N256" s="1" t="s">
        <v>400</v>
      </c>
      <c r="O256" s="1"/>
      <c r="P256" s="1">
        <f t="shared" si="3"/>
        <v>-1</v>
      </c>
      <c r="Q256" s="1">
        <f>_xll.XLOOKUP(C256,$AF$6:$AF$9,$AE$6:$AE$9)</f>
        <v>-1</v>
      </c>
      <c r="R256" s="1">
        <f>_xll.XLOOKUP(D256,$AF$12:$AF$15,$AE$12:$AE$15)</f>
        <v>0</v>
      </c>
      <c r="S256" s="1">
        <f>_xll.XLOOKUP(E256,$AF$18:$AF$21,$AE$18:$AE$21)</f>
        <v>0</v>
      </c>
      <c r="T256" s="1">
        <f>_xll.XLOOKUP(F256,$AF$24:$AF$27,$AE$24:$AE$27)</f>
        <v>-1</v>
      </c>
      <c r="U256" s="1">
        <f>_xll.XLOOKUP(G256,$AF$30:$AF$33,$AE$30:$AE$33)</f>
        <v>1</v>
      </c>
      <c r="V256" s="1">
        <f>_xll.XLOOKUP(H256,$AF$36:$AF$39,$AE$36:$AE$39)</f>
        <v>-1</v>
      </c>
      <c r="W256" s="4">
        <f>_xll.XLOOKUP(I256,$AF$42:$AF$45,$AE$42:$AE$45)</f>
        <v>-1</v>
      </c>
      <c r="X256" s="1">
        <f>_xll.XLOOKUP(J256,$AF$48:$AF$51,$AE$48:$AE$51)</f>
        <v>1</v>
      </c>
      <c r="Y256" s="1">
        <f>_xll.XLOOKUP(K256,$AF$54:$AF$57,$AE$54:$AE$57)</f>
        <v>0</v>
      </c>
      <c r="Z256" s="1">
        <f>_xll.XLOOKUP(L256,$AF$60:$AF$63,$AE$60:$AE$63)</f>
        <v>1</v>
      </c>
    </row>
    <row r="257" spans="1:26" ht="16" customHeight="1" thickBot="1">
      <c r="A257" s="3">
        <v>45527.755358796298</v>
      </c>
      <c r="B257" s="1"/>
      <c r="C257" s="1" t="s">
        <v>352</v>
      </c>
      <c r="D257" s="1" t="s">
        <v>367</v>
      </c>
      <c r="E257" s="1" t="s">
        <v>354</v>
      </c>
      <c r="F257" s="1" t="s">
        <v>355</v>
      </c>
      <c r="G257" s="1" t="s">
        <v>356</v>
      </c>
      <c r="H257" s="1" t="s">
        <v>357</v>
      </c>
      <c r="I257" s="1" t="s">
        <v>370</v>
      </c>
      <c r="J257" s="1" t="s">
        <v>384</v>
      </c>
      <c r="K257" s="1" t="s">
        <v>380</v>
      </c>
      <c r="L257" s="1" t="s">
        <v>360</v>
      </c>
      <c r="M257" s="1" t="s">
        <v>401</v>
      </c>
      <c r="N257" s="1" t="s">
        <v>402</v>
      </c>
      <c r="O257" s="1"/>
      <c r="P257" s="1">
        <f t="shared" si="3"/>
        <v>-3</v>
      </c>
      <c r="Q257" s="1">
        <f>_xll.XLOOKUP(C257,$AF$6:$AF$9,$AE$6:$AE$9)</f>
        <v>-1</v>
      </c>
      <c r="R257" s="1">
        <f>_xll.XLOOKUP(D257,$AF$12:$AF$15,$AE$12:$AE$15)</f>
        <v>0</v>
      </c>
      <c r="S257" s="1">
        <f>_xll.XLOOKUP(E257,$AF$18:$AF$21,$AE$18:$AE$21)</f>
        <v>0</v>
      </c>
      <c r="T257" s="1">
        <f>_xll.XLOOKUP(F257,$AF$24:$AF$27,$AE$24:$AE$27)</f>
        <v>-1</v>
      </c>
      <c r="U257" s="1">
        <f>_xll.XLOOKUP(G257,$AF$30:$AF$33,$AE$30:$AE$33)</f>
        <v>-1</v>
      </c>
      <c r="V257" s="1">
        <f>_xll.XLOOKUP(H257,$AF$36:$AF$39,$AE$36:$AE$39)</f>
        <v>0</v>
      </c>
      <c r="W257" s="4">
        <f>_xll.XLOOKUP(I257,$AF$42:$AF$45,$AE$42:$AE$45)</f>
        <v>-1</v>
      </c>
      <c r="X257" s="1">
        <f>_xll.XLOOKUP(J257,$AF$48:$AF$51,$AE$48:$AE$51)</f>
        <v>1</v>
      </c>
      <c r="Y257" s="1">
        <f>_xll.XLOOKUP(K257,$AF$54:$AF$57,$AE$54:$AE$57)</f>
        <v>0</v>
      </c>
      <c r="Z257" s="1">
        <f>_xll.XLOOKUP(L257,$AF$60:$AF$63,$AE$60:$AE$63)</f>
        <v>0</v>
      </c>
    </row>
    <row r="258" spans="1:26" ht="16" customHeight="1" thickBot="1">
      <c r="A258" s="3">
        <v>45527.765543981484</v>
      </c>
      <c r="B258" s="1"/>
      <c r="C258" s="1" t="s">
        <v>352</v>
      </c>
      <c r="D258" s="1" t="s">
        <v>361</v>
      </c>
      <c r="E258" s="1" t="s">
        <v>362</v>
      </c>
      <c r="F258" s="1" t="s">
        <v>363</v>
      </c>
      <c r="G258" s="1" t="s">
        <v>364</v>
      </c>
      <c r="H258" s="1" t="s">
        <v>379</v>
      </c>
      <c r="I258" s="1" t="s">
        <v>370</v>
      </c>
      <c r="J258" s="1" t="s">
        <v>384</v>
      </c>
      <c r="K258" s="1" t="s">
        <v>380</v>
      </c>
      <c r="L258" s="1" t="s">
        <v>372</v>
      </c>
      <c r="M258" s="1" t="s">
        <v>303</v>
      </c>
      <c r="N258" s="1" t="s">
        <v>400</v>
      </c>
      <c r="O258" s="1"/>
      <c r="P258" s="1">
        <f t="shared" si="3"/>
        <v>1</v>
      </c>
      <c r="Q258" s="1">
        <f>_xll.XLOOKUP(C258,$AF$6:$AF$9,$AE$6:$AE$9)</f>
        <v>-1</v>
      </c>
      <c r="R258" s="1">
        <f>_xll.XLOOKUP(D258,$AF$12:$AF$15,$AE$12:$AE$15)</f>
        <v>-1</v>
      </c>
      <c r="S258" s="1">
        <f>_xll.XLOOKUP(E258,$AF$18:$AF$21,$AE$18:$AE$21)</f>
        <v>2</v>
      </c>
      <c r="T258" s="1">
        <f>_xll.XLOOKUP(F258,$AF$24:$AF$27,$AE$24:$AE$27)</f>
        <v>1</v>
      </c>
      <c r="U258" s="1">
        <f>_xll.XLOOKUP(G258,$AF$30:$AF$33,$AE$30:$AE$33)</f>
        <v>0</v>
      </c>
      <c r="V258" s="1">
        <f>_xll.XLOOKUP(H258,$AF$36:$AF$39,$AE$36:$AE$39)</f>
        <v>-1</v>
      </c>
      <c r="W258" s="4">
        <f>_xll.XLOOKUP(I258,$AF$42:$AF$45,$AE$42:$AE$45)</f>
        <v>-1</v>
      </c>
      <c r="X258" s="1">
        <f>_xll.XLOOKUP(J258,$AF$48:$AF$51,$AE$48:$AE$51)</f>
        <v>1</v>
      </c>
      <c r="Y258" s="1">
        <f>_xll.XLOOKUP(K258,$AF$54:$AF$57,$AE$54:$AE$57)</f>
        <v>0</v>
      </c>
      <c r="Z258" s="1">
        <f>_xll.XLOOKUP(L258,$AF$60:$AF$63,$AE$60:$AE$63)</f>
        <v>1</v>
      </c>
    </row>
    <row r="259" spans="1:26" ht="16" customHeight="1" thickBot="1">
      <c r="A259" s="3">
        <v>45527.827418981484</v>
      </c>
      <c r="B259" s="1"/>
      <c r="C259" s="1" t="s">
        <v>376</v>
      </c>
      <c r="D259" s="1" t="s">
        <v>361</v>
      </c>
      <c r="E259" s="1" t="s">
        <v>354</v>
      </c>
      <c r="F259" s="1" t="s">
        <v>368</v>
      </c>
      <c r="G259" s="1" t="s">
        <v>378</v>
      </c>
      <c r="H259" s="1" t="s">
        <v>379</v>
      </c>
      <c r="I259" s="1" t="s">
        <v>365</v>
      </c>
      <c r="J259" s="1" t="s">
        <v>384</v>
      </c>
      <c r="K259" s="1" t="s">
        <v>359</v>
      </c>
      <c r="L259" s="1" t="s">
        <v>372</v>
      </c>
      <c r="M259" s="1" t="s">
        <v>305</v>
      </c>
      <c r="N259" s="5" t="s">
        <v>403</v>
      </c>
      <c r="O259" s="5"/>
      <c r="P259" s="1">
        <f t="shared" ref="P259:P285" si="4">SUM(Q259:Z259)</f>
        <v>3</v>
      </c>
      <c r="Q259" s="1">
        <f>_xll.XLOOKUP(C259,$AF$6:$AF$9,$AE$6:$AE$9)</f>
        <v>1</v>
      </c>
      <c r="R259" s="1">
        <f>_xll.XLOOKUP(D259,$AF$12:$AF$15,$AE$12:$AE$15)</f>
        <v>-1</v>
      </c>
      <c r="S259" s="1">
        <f>_xll.XLOOKUP(E259,$AF$18:$AF$21,$AE$18:$AE$21)</f>
        <v>0</v>
      </c>
      <c r="T259" s="1">
        <f>_xll.XLOOKUP(F259,$AF$24:$AF$27,$AE$24:$AE$27)</f>
        <v>0</v>
      </c>
      <c r="U259" s="1">
        <f>_xll.XLOOKUP(G259,$AF$30:$AF$33,$AE$30:$AE$33)</f>
        <v>1</v>
      </c>
      <c r="V259" s="1">
        <f>_xll.XLOOKUP(H259,$AF$36:$AF$39,$AE$36:$AE$39)</f>
        <v>-1</v>
      </c>
      <c r="W259" s="4">
        <f>_xll.XLOOKUP(I259,$AF$42:$AF$45,$AE$42:$AE$45)</f>
        <v>0</v>
      </c>
      <c r="X259" s="1">
        <f>_xll.XLOOKUP(J259,$AF$48:$AF$51,$AE$48:$AE$51)</f>
        <v>1</v>
      </c>
      <c r="Y259" s="1">
        <f>_xll.XLOOKUP(K259,$AF$54:$AF$57,$AE$54:$AE$57)</f>
        <v>1</v>
      </c>
      <c r="Z259" s="1">
        <f>_xll.XLOOKUP(L259,$AF$60:$AF$63,$AE$60:$AE$63)</f>
        <v>1</v>
      </c>
    </row>
    <row r="260" spans="1:26" ht="16" customHeight="1" thickBot="1">
      <c r="A260" s="3">
        <v>45527.899560185186</v>
      </c>
      <c r="B260" s="1"/>
      <c r="C260" s="1" t="s">
        <v>352</v>
      </c>
      <c r="D260" s="1" t="s">
        <v>361</v>
      </c>
      <c r="E260" s="1" t="s">
        <v>354</v>
      </c>
      <c r="F260" s="1" t="s">
        <v>363</v>
      </c>
      <c r="G260" s="1" t="s">
        <v>378</v>
      </c>
      <c r="H260" s="1" t="s">
        <v>357</v>
      </c>
      <c r="I260" s="1" t="s">
        <v>365</v>
      </c>
      <c r="J260" s="1" t="s">
        <v>392</v>
      </c>
      <c r="K260" s="1" t="s">
        <v>380</v>
      </c>
      <c r="L260" s="1" t="s">
        <v>360</v>
      </c>
      <c r="M260" s="1" t="s">
        <v>304</v>
      </c>
      <c r="N260" s="5" t="s">
        <v>403</v>
      </c>
      <c r="O260" s="5"/>
      <c r="P260" s="1">
        <f t="shared" si="4"/>
        <v>0</v>
      </c>
      <c r="Q260" s="1">
        <f>_xll.XLOOKUP(C260,$AF$6:$AF$9,$AE$6:$AE$9)</f>
        <v>-1</v>
      </c>
      <c r="R260" s="1">
        <f>_xll.XLOOKUP(D260,$AF$12:$AF$15,$AE$12:$AE$15)</f>
        <v>-1</v>
      </c>
      <c r="S260" s="1">
        <f>_xll.XLOOKUP(E260,$AF$18:$AF$21,$AE$18:$AE$21)</f>
        <v>0</v>
      </c>
      <c r="T260" s="1">
        <f>_xll.XLOOKUP(F260,$AF$24:$AF$27,$AE$24:$AE$27)</f>
        <v>1</v>
      </c>
      <c r="U260" s="1">
        <f>_xll.XLOOKUP(G260,$AF$30:$AF$33,$AE$30:$AE$33)</f>
        <v>1</v>
      </c>
      <c r="V260" s="1">
        <f>_xll.XLOOKUP(H260,$AF$36:$AF$39,$AE$36:$AE$39)</f>
        <v>0</v>
      </c>
      <c r="W260" s="4">
        <f>_xll.XLOOKUP(I260,$AF$42:$AF$45,$AE$42:$AE$45)</f>
        <v>0</v>
      </c>
      <c r="X260" s="1">
        <f>_xll.XLOOKUP(J260,$AF$48:$AF$51,$AE$48:$AE$51)</f>
        <v>0</v>
      </c>
      <c r="Y260" s="1">
        <f>_xll.XLOOKUP(K260,$AF$54:$AF$57,$AE$54:$AE$57)</f>
        <v>0</v>
      </c>
      <c r="Z260" s="1">
        <f>_xll.XLOOKUP(L260,$AF$60:$AF$63,$AE$60:$AE$63)</f>
        <v>0</v>
      </c>
    </row>
    <row r="261" spans="1:26" ht="16" customHeight="1" thickBot="1">
      <c r="A261" s="3">
        <v>45527.905601851853</v>
      </c>
      <c r="B261" s="1"/>
      <c r="C261" s="1" t="s">
        <v>376</v>
      </c>
      <c r="D261" s="1" t="s">
        <v>367</v>
      </c>
      <c r="E261" s="1" t="s">
        <v>354</v>
      </c>
      <c r="F261" s="1" t="s">
        <v>368</v>
      </c>
      <c r="G261" s="1" t="s">
        <v>378</v>
      </c>
      <c r="H261" s="1" t="s">
        <v>379</v>
      </c>
      <c r="I261" s="1" t="s">
        <v>370</v>
      </c>
      <c r="J261" s="1" t="s">
        <v>384</v>
      </c>
      <c r="K261" s="1" t="s">
        <v>359</v>
      </c>
      <c r="L261" s="1" t="s">
        <v>383</v>
      </c>
      <c r="M261" s="1" t="s">
        <v>306</v>
      </c>
      <c r="N261" s="5" t="s">
        <v>404</v>
      </c>
      <c r="O261" s="5"/>
      <c r="P261" s="1">
        <f t="shared" si="4"/>
        <v>4</v>
      </c>
      <c r="Q261" s="1">
        <f>_xll.XLOOKUP(C261,$AF$6:$AF$9,$AE$6:$AE$9)</f>
        <v>1</v>
      </c>
      <c r="R261" s="1">
        <f>_xll.XLOOKUP(D261,$AF$12:$AF$15,$AE$12:$AE$15)</f>
        <v>0</v>
      </c>
      <c r="S261" s="1">
        <f>_xll.XLOOKUP(E261,$AF$18:$AF$21,$AE$18:$AE$21)</f>
        <v>0</v>
      </c>
      <c r="T261" s="1">
        <f>_xll.XLOOKUP(F261,$AF$24:$AF$27,$AE$24:$AE$27)</f>
        <v>0</v>
      </c>
      <c r="U261" s="1">
        <f>_xll.XLOOKUP(G261,$AF$30:$AF$33,$AE$30:$AE$33)</f>
        <v>1</v>
      </c>
      <c r="V261" s="1">
        <f>_xll.XLOOKUP(H261,$AF$36:$AF$39,$AE$36:$AE$39)</f>
        <v>-1</v>
      </c>
      <c r="W261" s="4">
        <f>_xll.XLOOKUP(I261,$AF$42:$AF$45,$AE$42:$AE$45)</f>
        <v>-1</v>
      </c>
      <c r="X261" s="1">
        <f>_xll.XLOOKUP(J261,$AF$48:$AF$51,$AE$48:$AE$51)</f>
        <v>1</v>
      </c>
      <c r="Y261" s="1">
        <f>_xll.XLOOKUP(K261,$AF$54:$AF$57,$AE$54:$AE$57)</f>
        <v>1</v>
      </c>
      <c r="Z261" s="1">
        <f>_xll.XLOOKUP(L261,$AF$60:$AF$63,$AE$60:$AE$63)</f>
        <v>2</v>
      </c>
    </row>
    <row r="262" spans="1:26" ht="16" customHeight="1" thickBot="1">
      <c r="A262" s="3">
        <v>45527.972557870373</v>
      </c>
      <c r="B262" s="1"/>
      <c r="C262" s="1" t="s">
        <v>352</v>
      </c>
      <c r="D262" s="1" t="s">
        <v>361</v>
      </c>
      <c r="E262" s="1" t="s">
        <v>354</v>
      </c>
      <c r="F262" s="1" t="s">
        <v>355</v>
      </c>
      <c r="G262" s="1" t="s">
        <v>378</v>
      </c>
      <c r="H262" s="1" t="s">
        <v>357</v>
      </c>
      <c r="I262" s="1" t="s">
        <v>358</v>
      </c>
      <c r="J262" s="1" t="s">
        <v>384</v>
      </c>
      <c r="K262" s="1" t="s">
        <v>380</v>
      </c>
      <c r="L262" s="1" t="s">
        <v>360</v>
      </c>
      <c r="M262" s="1" t="s">
        <v>307</v>
      </c>
      <c r="N262" s="1" t="s">
        <v>405</v>
      </c>
      <c r="O262" s="1"/>
      <c r="P262" s="1">
        <f t="shared" si="4"/>
        <v>0</v>
      </c>
      <c r="Q262" s="1">
        <f>_xll.XLOOKUP(C262,$AF$6:$AF$9,$AE$6:$AE$9)</f>
        <v>-1</v>
      </c>
      <c r="R262" s="1">
        <f>_xll.XLOOKUP(D262,$AF$12:$AF$15,$AE$12:$AE$15)</f>
        <v>-1</v>
      </c>
      <c r="S262" s="1">
        <f>_xll.XLOOKUP(E262,$AF$18:$AF$21,$AE$18:$AE$21)</f>
        <v>0</v>
      </c>
      <c r="T262" s="1">
        <f>_xll.XLOOKUP(F262,$AF$24:$AF$27,$AE$24:$AE$27)</f>
        <v>-1</v>
      </c>
      <c r="U262" s="1">
        <f>_xll.XLOOKUP(G262,$AF$30:$AF$33,$AE$30:$AE$33)</f>
        <v>1</v>
      </c>
      <c r="V262" s="1">
        <f>_xll.XLOOKUP(H262,$AF$36:$AF$39,$AE$36:$AE$39)</f>
        <v>0</v>
      </c>
      <c r="W262" s="4">
        <f>_xll.XLOOKUP(I262,$AF$42:$AF$45,$AE$42:$AE$45)</f>
        <v>1</v>
      </c>
      <c r="X262" s="1">
        <f>_xll.XLOOKUP(J262,$AF$48:$AF$51,$AE$48:$AE$51)</f>
        <v>1</v>
      </c>
      <c r="Y262" s="1">
        <f>_xll.XLOOKUP(K262,$AF$54:$AF$57,$AE$54:$AE$57)</f>
        <v>0</v>
      </c>
      <c r="Z262" s="1">
        <f>_xll.XLOOKUP(L262,$AF$60:$AF$63,$AE$60:$AE$63)</f>
        <v>0</v>
      </c>
    </row>
    <row r="263" spans="1:26" ht="16" customHeight="1" thickBot="1">
      <c r="A263" s="3">
        <v>45527.988819444443</v>
      </c>
      <c r="B263" s="1"/>
      <c r="C263" s="1" t="s">
        <v>366</v>
      </c>
      <c r="D263" s="1" t="s">
        <v>361</v>
      </c>
      <c r="E263" s="1" t="s">
        <v>354</v>
      </c>
      <c r="F263" s="1" t="s">
        <v>355</v>
      </c>
      <c r="G263" s="1" t="s">
        <v>378</v>
      </c>
      <c r="H263" s="1" t="s">
        <v>379</v>
      </c>
      <c r="I263" s="1" t="s">
        <v>358</v>
      </c>
      <c r="J263" s="1" t="s">
        <v>385</v>
      </c>
      <c r="K263" s="1" t="s">
        <v>397</v>
      </c>
      <c r="L263" s="1" t="s">
        <v>372</v>
      </c>
      <c r="M263" s="1" t="s">
        <v>300</v>
      </c>
      <c r="N263" s="1" t="s">
        <v>402</v>
      </c>
      <c r="O263" s="1"/>
      <c r="P263" s="1">
        <f t="shared" si="4"/>
        <v>3</v>
      </c>
      <c r="Q263" s="1">
        <f>_xll.XLOOKUP(C263,$AF$6:$AF$9,$AE$6:$AE$9)</f>
        <v>2</v>
      </c>
      <c r="R263" s="1">
        <f>_xll.XLOOKUP(D263,$AF$12:$AF$15,$AE$12:$AE$15)</f>
        <v>-1</v>
      </c>
      <c r="S263" s="1">
        <f>_xll.XLOOKUP(E263,$AF$18:$AF$21,$AE$18:$AE$21)</f>
        <v>0</v>
      </c>
      <c r="T263" s="1">
        <f>_xll.XLOOKUP(F263,$AF$24:$AF$27,$AE$24:$AE$27)</f>
        <v>-1</v>
      </c>
      <c r="U263" s="1">
        <f>_xll.XLOOKUP(G263,$AF$30:$AF$33,$AE$30:$AE$33)</f>
        <v>1</v>
      </c>
      <c r="V263" s="1">
        <f>_xll.XLOOKUP(H263,$AF$36:$AF$39,$AE$36:$AE$39)</f>
        <v>-1</v>
      </c>
      <c r="W263" s="4">
        <f>_xll.XLOOKUP(I263,$AF$42:$AF$45,$AE$42:$AE$45)</f>
        <v>1</v>
      </c>
      <c r="X263" s="1">
        <f>_xll.XLOOKUP(J263,$AF$48:$AF$51,$AE$48:$AE$51)</f>
        <v>-1</v>
      </c>
      <c r="Y263" s="1">
        <f>_xll.XLOOKUP(K263,$AF$54:$AF$57,$AE$54:$AE$57)</f>
        <v>2</v>
      </c>
      <c r="Z263" s="1">
        <f>_xll.XLOOKUP(L263,$AF$60:$AF$63,$AE$60:$AE$63)</f>
        <v>1</v>
      </c>
    </row>
    <row r="264" spans="1:26" ht="16" customHeight="1" thickBot="1">
      <c r="A264" s="3">
        <v>45528.005879629629</v>
      </c>
      <c r="B264" s="1"/>
      <c r="C264" s="1" t="s">
        <v>376</v>
      </c>
      <c r="D264" s="1" t="s">
        <v>367</v>
      </c>
      <c r="E264" s="1" t="s">
        <v>354</v>
      </c>
      <c r="F264" s="1" t="s">
        <v>355</v>
      </c>
      <c r="G264" s="1" t="s">
        <v>378</v>
      </c>
      <c r="H264" s="1" t="s">
        <v>357</v>
      </c>
      <c r="I264" s="1" t="s">
        <v>358</v>
      </c>
      <c r="J264" s="1" t="s">
        <v>384</v>
      </c>
      <c r="K264" s="1" t="s">
        <v>380</v>
      </c>
      <c r="L264" s="1" t="s">
        <v>383</v>
      </c>
      <c r="M264" s="1" t="s">
        <v>308</v>
      </c>
      <c r="N264" s="5" t="s">
        <v>403</v>
      </c>
      <c r="O264" s="5"/>
      <c r="P264" s="1">
        <f t="shared" si="4"/>
        <v>5</v>
      </c>
      <c r="Q264" s="1">
        <f>_xll.XLOOKUP(C264,$AF$6:$AF$9,$AE$6:$AE$9)</f>
        <v>1</v>
      </c>
      <c r="R264" s="1">
        <f>_xll.XLOOKUP(D264,$AF$12:$AF$15,$AE$12:$AE$15)</f>
        <v>0</v>
      </c>
      <c r="S264" s="1">
        <f>_xll.XLOOKUP(E264,$AF$18:$AF$21,$AE$18:$AE$21)</f>
        <v>0</v>
      </c>
      <c r="T264" s="1">
        <f>_xll.XLOOKUP(F264,$AF$24:$AF$27,$AE$24:$AE$27)</f>
        <v>-1</v>
      </c>
      <c r="U264" s="1">
        <f>_xll.XLOOKUP(G264,$AF$30:$AF$33,$AE$30:$AE$33)</f>
        <v>1</v>
      </c>
      <c r="V264" s="1">
        <f>_xll.XLOOKUP(H264,$AF$36:$AF$39,$AE$36:$AE$39)</f>
        <v>0</v>
      </c>
      <c r="W264" s="4">
        <f>_xll.XLOOKUP(I264,$AF$42:$AF$45,$AE$42:$AE$45)</f>
        <v>1</v>
      </c>
      <c r="X264" s="1">
        <f>_xll.XLOOKUP(J264,$AF$48:$AF$51,$AE$48:$AE$51)</f>
        <v>1</v>
      </c>
      <c r="Y264" s="1">
        <f>_xll.XLOOKUP(K264,$AF$54:$AF$57,$AE$54:$AE$57)</f>
        <v>0</v>
      </c>
      <c r="Z264" s="1">
        <f>_xll.XLOOKUP(L264,$AF$60:$AF$63,$AE$60:$AE$63)</f>
        <v>2</v>
      </c>
    </row>
    <row r="265" spans="1:26" ht="16" customHeight="1" thickBot="1">
      <c r="A265" s="3">
        <v>45528.030370370368</v>
      </c>
      <c r="B265" s="1"/>
      <c r="C265" s="1" t="s">
        <v>376</v>
      </c>
      <c r="D265" s="1" t="s">
        <v>361</v>
      </c>
      <c r="E265" s="1" t="s">
        <v>362</v>
      </c>
      <c r="F265" s="1" t="s">
        <v>387</v>
      </c>
      <c r="G265" s="1" t="s">
        <v>378</v>
      </c>
      <c r="H265" s="1" t="s">
        <v>379</v>
      </c>
      <c r="I265" s="1" t="s">
        <v>374</v>
      </c>
      <c r="J265" s="1" t="s">
        <v>384</v>
      </c>
      <c r="K265" s="1" t="s">
        <v>397</v>
      </c>
      <c r="L265" s="1" t="s">
        <v>372</v>
      </c>
      <c r="M265" s="1" t="s">
        <v>309</v>
      </c>
      <c r="N265" s="5" t="s">
        <v>403</v>
      </c>
      <c r="O265" s="5"/>
      <c r="P265" s="1">
        <f t="shared" si="4"/>
        <v>10</v>
      </c>
      <c r="Q265" s="1">
        <f>_xll.XLOOKUP(C265,$AF$6:$AF$9,$AE$6:$AE$9)</f>
        <v>1</v>
      </c>
      <c r="R265" s="1">
        <f>_xll.XLOOKUP(D265,$AF$12:$AF$15,$AE$12:$AE$15)</f>
        <v>-1</v>
      </c>
      <c r="S265" s="1">
        <f>_xll.XLOOKUP(E265,$AF$18:$AF$21,$AE$18:$AE$21)</f>
        <v>2</v>
      </c>
      <c r="T265" s="1">
        <f>_xll.XLOOKUP(F265,$AF$24:$AF$27,$AE$24:$AE$27)</f>
        <v>2</v>
      </c>
      <c r="U265" s="1">
        <f>_xll.XLOOKUP(G265,$AF$30:$AF$33,$AE$30:$AE$33)</f>
        <v>1</v>
      </c>
      <c r="V265" s="1">
        <f>_xll.XLOOKUP(H265,$AF$36:$AF$39,$AE$36:$AE$39)</f>
        <v>-1</v>
      </c>
      <c r="W265" s="4">
        <f>_xll.XLOOKUP(I265,$AF$42:$AF$45,$AE$42:$AE$45)</f>
        <v>2</v>
      </c>
      <c r="X265" s="1">
        <f>_xll.XLOOKUP(J265,$AF$48:$AF$51,$AE$48:$AE$51)</f>
        <v>1</v>
      </c>
      <c r="Y265" s="1">
        <f>_xll.XLOOKUP(K265,$AF$54:$AF$57,$AE$54:$AE$57)</f>
        <v>2</v>
      </c>
      <c r="Z265" s="1">
        <f>_xll.XLOOKUP(L265,$AF$60:$AF$63,$AE$60:$AE$63)</f>
        <v>1</v>
      </c>
    </row>
    <row r="266" spans="1:26" ht="16" customHeight="1" thickBot="1">
      <c r="A266" s="3">
        <v>45528.412268518521</v>
      </c>
      <c r="B266" s="1"/>
      <c r="C266" s="1" t="s">
        <v>376</v>
      </c>
      <c r="D266" s="1" t="s">
        <v>361</v>
      </c>
      <c r="E266" s="1" t="s">
        <v>362</v>
      </c>
      <c r="F266" s="1" t="s">
        <v>355</v>
      </c>
      <c r="G266" s="1" t="s">
        <v>364</v>
      </c>
      <c r="H266" s="1" t="s">
        <v>388</v>
      </c>
      <c r="I266" s="1" t="s">
        <v>365</v>
      </c>
      <c r="J266" s="1" t="s">
        <v>384</v>
      </c>
      <c r="K266" s="1" t="s">
        <v>371</v>
      </c>
      <c r="L266" s="1" t="s">
        <v>375</v>
      </c>
      <c r="M266" s="1" t="s">
        <v>310</v>
      </c>
      <c r="N266" s="5" t="s">
        <v>403</v>
      </c>
      <c r="O266" s="5"/>
      <c r="P266" s="1">
        <f t="shared" si="4"/>
        <v>1</v>
      </c>
      <c r="Q266" s="1">
        <f>_xll.XLOOKUP(C266,$AF$6:$AF$9,$AE$6:$AE$9)</f>
        <v>1</v>
      </c>
      <c r="R266" s="1">
        <f>_xll.XLOOKUP(D266,$AF$12:$AF$15,$AE$12:$AE$15)</f>
        <v>-1</v>
      </c>
      <c r="S266" s="1">
        <f>_xll.XLOOKUP(E266,$AF$18:$AF$21,$AE$18:$AE$21)</f>
        <v>2</v>
      </c>
      <c r="T266" s="1">
        <f>_xll.XLOOKUP(F266,$AF$24:$AF$27,$AE$24:$AE$27)</f>
        <v>-1</v>
      </c>
      <c r="U266" s="1">
        <f>_xll.XLOOKUP(G266,$AF$30:$AF$33,$AE$30:$AE$33)</f>
        <v>0</v>
      </c>
      <c r="V266" s="1">
        <f>_xll.XLOOKUP(H266,$AF$36:$AF$39,$AE$36:$AE$39)</f>
        <v>1</v>
      </c>
      <c r="W266" s="4">
        <f>_xll.XLOOKUP(I266,$AF$42:$AF$45,$AE$42:$AE$45)</f>
        <v>0</v>
      </c>
      <c r="X266" s="1">
        <f>_xll.XLOOKUP(J266,$AF$48:$AF$51,$AE$48:$AE$51)</f>
        <v>1</v>
      </c>
      <c r="Y266" s="1">
        <f>_xll.XLOOKUP(K266,$AF$54:$AF$57,$AE$54:$AE$57)</f>
        <v>-1</v>
      </c>
      <c r="Z266" s="1">
        <f>_xll.XLOOKUP(L266,$AF$60:$AF$63,$AE$60:$AE$63)</f>
        <v>-1</v>
      </c>
    </row>
    <row r="267" spans="1:26" ht="16" customHeight="1" thickBot="1">
      <c r="A267" s="3">
        <v>45528.611030092594</v>
      </c>
      <c r="B267" s="1"/>
      <c r="C267" s="1" t="s">
        <v>352</v>
      </c>
      <c r="D267" s="1" t="s">
        <v>361</v>
      </c>
      <c r="E267" s="1" t="s">
        <v>362</v>
      </c>
      <c r="F267" s="1" t="s">
        <v>355</v>
      </c>
      <c r="G267" s="1" t="s">
        <v>378</v>
      </c>
      <c r="H267" s="1" t="s">
        <v>388</v>
      </c>
      <c r="I267" s="1" t="s">
        <v>374</v>
      </c>
      <c r="J267" s="1" t="s">
        <v>386</v>
      </c>
      <c r="K267" s="1" t="s">
        <v>359</v>
      </c>
      <c r="L267" s="1" t="s">
        <v>383</v>
      </c>
      <c r="M267" s="1" t="s">
        <v>312</v>
      </c>
      <c r="N267" s="5" t="s">
        <v>404</v>
      </c>
      <c r="O267" s="5"/>
      <c r="P267" s="1">
        <f t="shared" si="4"/>
        <v>8</v>
      </c>
      <c r="Q267" s="1">
        <f>_xll.XLOOKUP(C267,$AF$6:$AF$9,$AE$6:$AE$9)</f>
        <v>-1</v>
      </c>
      <c r="R267" s="1">
        <f>_xll.XLOOKUP(D267,$AF$12:$AF$15,$AE$12:$AE$15)</f>
        <v>-1</v>
      </c>
      <c r="S267" s="1">
        <f>_xll.XLOOKUP(E267,$AF$18:$AF$21,$AE$18:$AE$21)</f>
        <v>2</v>
      </c>
      <c r="T267" s="1">
        <f>_xll.XLOOKUP(F267,$AF$24:$AF$27,$AE$24:$AE$27)</f>
        <v>-1</v>
      </c>
      <c r="U267" s="1">
        <f>_xll.XLOOKUP(G267,$AF$30:$AF$33,$AE$30:$AE$33)</f>
        <v>1</v>
      </c>
      <c r="V267" s="1">
        <f>_xll.XLOOKUP(H267,$AF$36:$AF$39,$AE$36:$AE$39)</f>
        <v>1</v>
      </c>
      <c r="W267" s="4">
        <f>_xll.XLOOKUP(I267,$AF$42:$AF$45,$AE$42:$AE$45)</f>
        <v>2</v>
      </c>
      <c r="X267" s="1">
        <f>_xll.XLOOKUP(J267,$AF$48:$AF$51,$AE$48:$AE$51)</f>
        <v>2</v>
      </c>
      <c r="Y267" s="1">
        <f>_xll.XLOOKUP(K267,$AF$54:$AF$57,$AE$54:$AE$57)</f>
        <v>1</v>
      </c>
      <c r="Z267" s="1">
        <f>_xll.XLOOKUP(L267,$AF$60:$AF$63,$AE$60:$AE$63)</f>
        <v>2</v>
      </c>
    </row>
    <row r="268" spans="1:26" ht="16" customHeight="1" thickBot="1">
      <c r="A268" s="3">
        <v>45528.611527777779</v>
      </c>
      <c r="B268" s="1"/>
      <c r="C268" s="1" t="s">
        <v>366</v>
      </c>
      <c r="D268" s="1" t="s">
        <v>361</v>
      </c>
      <c r="E268" s="1" t="s">
        <v>362</v>
      </c>
      <c r="F268" s="1" t="s">
        <v>363</v>
      </c>
      <c r="G268" s="1" t="s">
        <v>378</v>
      </c>
      <c r="H268" s="1" t="s">
        <v>379</v>
      </c>
      <c r="I268" s="1" t="s">
        <v>358</v>
      </c>
      <c r="J268" s="1" t="s">
        <v>384</v>
      </c>
      <c r="K268" s="1" t="s">
        <v>380</v>
      </c>
      <c r="L268" s="1" t="s">
        <v>372</v>
      </c>
      <c r="M268" s="1" t="s">
        <v>311</v>
      </c>
      <c r="N268" s="5" t="s">
        <v>404</v>
      </c>
      <c r="O268" s="5"/>
      <c r="P268" s="1">
        <f t="shared" si="4"/>
        <v>7</v>
      </c>
      <c r="Q268" s="1">
        <f>_xll.XLOOKUP(C268,$AF$6:$AF$9,$AE$6:$AE$9)</f>
        <v>2</v>
      </c>
      <c r="R268" s="1">
        <f>_xll.XLOOKUP(D268,$AF$12:$AF$15,$AE$12:$AE$15)</f>
        <v>-1</v>
      </c>
      <c r="S268" s="1">
        <f>_xll.XLOOKUP(E268,$AF$18:$AF$21,$AE$18:$AE$21)</f>
        <v>2</v>
      </c>
      <c r="T268" s="1">
        <f>_xll.XLOOKUP(F268,$AF$24:$AF$27,$AE$24:$AE$27)</f>
        <v>1</v>
      </c>
      <c r="U268" s="1">
        <f>_xll.XLOOKUP(G268,$AF$30:$AF$33,$AE$30:$AE$33)</f>
        <v>1</v>
      </c>
      <c r="V268" s="1">
        <f>_xll.XLOOKUP(H268,$AF$36:$AF$39,$AE$36:$AE$39)</f>
        <v>-1</v>
      </c>
      <c r="W268" s="4">
        <f>_xll.XLOOKUP(I268,$AF$42:$AF$45,$AE$42:$AE$45)</f>
        <v>1</v>
      </c>
      <c r="X268" s="1">
        <f>_xll.XLOOKUP(J268,$AF$48:$AF$51,$AE$48:$AE$51)</f>
        <v>1</v>
      </c>
      <c r="Y268" s="1">
        <f>_xll.XLOOKUP(K268,$AF$54:$AF$57,$AE$54:$AE$57)</f>
        <v>0</v>
      </c>
      <c r="Z268" s="1">
        <f>_xll.XLOOKUP(L268,$AF$60:$AF$63,$AE$60:$AE$63)</f>
        <v>1</v>
      </c>
    </row>
    <row r="269" spans="1:26" ht="16" customHeight="1" thickBot="1">
      <c r="A269" s="3">
        <v>45528.623425925929</v>
      </c>
      <c r="B269" s="1"/>
      <c r="C269" s="1" t="s">
        <v>352</v>
      </c>
      <c r="D269" s="1" t="s">
        <v>361</v>
      </c>
      <c r="E269" s="1" t="s">
        <v>354</v>
      </c>
      <c r="F269" s="1" t="s">
        <v>363</v>
      </c>
      <c r="G269" s="1" t="s">
        <v>378</v>
      </c>
      <c r="H269" s="1" t="s">
        <v>379</v>
      </c>
      <c r="I269" s="1" t="s">
        <v>365</v>
      </c>
      <c r="J269" s="1" t="s">
        <v>384</v>
      </c>
      <c r="K269" s="1" t="s">
        <v>359</v>
      </c>
      <c r="L269" s="1" t="s">
        <v>372</v>
      </c>
      <c r="M269" s="1" t="s">
        <v>313</v>
      </c>
      <c r="N269" s="1" t="s">
        <v>400</v>
      </c>
      <c r="O269" s="1"/>
      <c r="P269" s="1">
        <f t="shared" si="4"/>
        <v>2</v>
      </c>
      <c r="Q269" s="1">
        <f>_xll.XLOOKUP(C269,$AF$6:$AF$9,$AE$6:$AE$9)</f>
        <v>-1</v>
      </c>
      <c r="R269" s="1">
        <f>_xll.XLOOKUP(D269,$AF$12:$AF$15,$AE$12:$AE$15)</f>
        <v>-1</v>
      </c>
      <c r="S269" s="1">
        <f>_xll.XLOOKUP(E269,$AF$18:$AF$21,$AE$18:$AE$21)</f>
        <v>0</v>
      </c>
      <c r="T269" s="1">
        <f>_xll.XLOOKUP(F269,$AF$24:$AF$27,$AE$24:$AE$27)</f>
        <v>1</v>
      </c>
      <c r="U269" s="1">
        <f>_xll.XLOOKUP(G269,$AF$30:$AF$33,$AE$30:$AE$33)</f>
        <v>1</v>
      </c>
      <c r="V269" s="1">
        <f>_xll.XLOOKUP(H269,$AF$36:$AF$39,$AE$36:$AE$39)</f>
        <v>-1</v>
      </c>
      <c r="W269" s="4">
        <f>_xll.XLOOKUP(I269,$AF$42:$AF$45,$AE$42:$AE$45)</f>
        <v>0</v>
      </c>
      <c r="X269" s="1">
        <f>_xll.XLOOKUP(J269,$AF$48:$AF$51,$AE$48:$AE$51)</f>
        <v>1</v>
      </c>
      <c r="Y269" s="1">
        <f>_xll.XLOOKUP(K269,$AF$54:$AF$57,$AE$54:$AE$57)</f>
        <v>1</v>
      </c>
      <c r="Z269" s="1">
        <f>_xll.XLOOKUP(L269,$AF$60:$AF$63,$AE$60:$AE$63)</f>
        <v>1</v>
      </c>
    </row>
    <row r="270" spans="1:26" ht="16" customHeight="1" thickBot="1">
      <c r="A270" s="3">
        <v>45528.776006944441</v>
      </c>
      <c r="B270" s="1"/>
      <c r="C270" s="1" t="s">
        <v>366</v>
      </c>
      <c r="D270" s="1" t="s">
        <v>367</v>
      </c>
      <c r="E270" s="1" t="s">
        <v>363</v>
      </c>
      <c r="F270" s="1" t="s">
        <v>363</v>
      </c>
      <c r="G270" s="1" t="s">
        <v>378</v>
      </c>
      <c r="H270" s="1" t="s">
        <v>357</v>
      </c>
      <c r="I270" s="1" t="s">
        <v>370</v>
      </c>
      <c r="J270" s="1" t="s">
        <v>385</v>
      </c>
      <c r="K270" s="1" t="s">
        <v>380</v>
      </c>
      <c r="L270" s="1" t="s">
        <v>372</v>
      </c>
      <c r="M270" s="1" t="s">
        <v>314</v>
      </c>
      <c r="N270" s="5" t="s">
        <v>404</v>
      </c>
      <c r="O270" s="5"/>
      <c r="P270" s="1">
        <f t="shared" si="4"/>
        <v>4</v>
      </c>
      <c r="Q270" s="1">
        <f>_xll.XLOOKUP(C270,$AF$6:$AF$9,$AE$6:$AE$9)</f>
        <v>2</v>
      </c>
      <c r="R270" s="1">
        <f>_xll.XLOOKUP(D270,$AF$12:$AF$15,$AE$12:$AE$15)</f>
        <v>0</v>
      </c>
      <c r="S270" s="1">
        <f>_xll.XLOOKUP(E270,$AF$18:$AF$21,$AE$18:$AE$21)</f>
        <v>1</v>
      </c>
      <c r="T270" s="1">
        <f>_xll.XLOOKUP(F270,$AF$24:$AF$27,$AE$24:$AE$27)</f>
        <v>1</v>
      </c>
      <c r="U270" s="1">
        <f>_xll.XLOOKUP(G270,$AF$30:$AF$33,$AE$30:$AE$33)</f>
        <v>1</v>
      </c>
      <c r="V270" s="1">
        <f>_xll.XLOOKUP(H270,$AF$36:$AF$39,$AE$36:$AE$39)</f>
        <v>0</v>
      </c>
      <c r="W270" s="4">
        <f>_xll.XLOOKUP(I270,$AF$42:$AF$45,$AE$42:$AE$45)</f>
        <v>-1</v>
      </c>
      <c r="X270" s="1">
        <f>_xll.XLOOKUP(J270,$AF$48:$AF$51,$AE$48:$AE$51)</f>
        <v>-1</v>
      </c>
      <c r="Y270" s="1">
        <f>_xll.XLOOKUP(K270,$AF$54:$AF$57,$AE$54:$AE$57)</f>
        <v>0</v>
      </c>
      <c r="Z270" s="1">
        <f>_xll.XLOOKUP(L270,$AF$60:$AF$63,$AE$60:$AE$63)</f>
        <v>1</v>
      </c>
    </row>
    <row r="271" spans="1:26" ht="16" customHeight="1" thickBot="1">
      <c r="A271" s="3">
        <v>45529.501111111109</v>
      </c>
      <c r="B271" s="1"/>
      <c r="C271" s="1" t="s">
        <v>352</v>
      </c>
      <c r="D271" s="1" t="s">
        <v>361</v>
      </c>
      <c r="E271" s="1" t="s">
        <v>354</v>
      </c>
      <c r="F271" s="1" t="s">
        <v>355</v>
      </c>
      <c r="G271" s="1" t="s">
        <v>356</v>
      </c>
      <c r="H271" s="1" t="s">
        <v>379</v>
      </c>
      <c r="I271" s="1" t="s">
        <v>370</v>
      </c>
      <c r="J271" s="1" t="s">
        <v>385</v>
      </c>
      <c r="K271" s="1" t="s">
        <v>359</v>
      </c>
      <c r="L271" s="1" t="s">
        <v>372</v>
      </c>
      <c r="M271" s="1" t="s">
        <v>316</v>
      </c>
      <c r="N271" s="5" t="s">
        <v>404</v>
      </c>
      <c r="O271" s="5"/>
      <c r="P271" s="1">
        <f t="shared" si="4"/>
        <v>-5</v>
      </c>
      <c r="Q271" s="1">
        <f>_xll.XLOOKUP(C271,$AF$6:$AF$9,$AE$6:$AE$9)</f>
        <v>-1</v>
      </c>
      <c r="R271" s="1">
        <f>_xll.XLOOKUP(D271,$AF$12:$AF$15,$AE$12:$AE$15)</f>
        <v>-1</v>
      </c>
      <c r="S271" s="1">
        <f>_xll.XLOOKUP(E271,$AF$18:$AF$21,$AE$18:$AE$21)</f>
        <v>0</v>
      </c>
      <c r="T271" s="1">
        <f>_xll.XLOOKUP(F271,$AF$24:$AF$27,$AE$24:$AE$27)</f>
        <v>-1</v>
      </c>
      <c r="U271" s="1">
        <f>_xll.XLOOKUP(G271,$AF$30:$AF$33,$AE$30:$AE$33)</f>
        <v>-1</v>
      </c>
      <c r="V271" s="1">
        <f>_xll.XLOOKUP(H271,$AF$36:$AF$39,$AE$36:$AE$39)</f>
        <v>-1</v>
      </c>
      <c r="W271" s="4">
        <f>_xll.XLOOKUP(I271,$AF$42:$AF$45,$AE$42:$AE$45)</f>
        <v>-1</v>
      </c>
      <c r="X271" s="1">
        <f>_xll.XLOOKUP(J271,$AF$48:$AF$51,$AE$48:$AE$51)</f>
        <v>-1</v>
      </c>
      <c r="Y271" s="1">
        <f>_xll.XLOOKUP(K271,$AF$54:$AF$57,$AE$54:$AE$57)</f>
        <v>1</v>
      </c>
      <c r="Z271" s="1">
        <f>_xll.XLOOKUP(L271,$AF$60:$AF$63,$AE$60:$AE$63)</f>
        <v>1</v>
      </c>
    </row>
    <row r="272" spans="1:26" ht="16" customHeight="1" thickBot="1">
      <c r="A272" s="3">
        <v>45529.695208333331</v>
      </c>
      <c r="B272" s="1"/>
      <c r="C272" s="1" t="s">
        <v>376</v>
      </c>
      <c r="D272" s="1" t="s">
        <v>361</v>
      </c>
      <c r="E272" s="1" t="s">
        <v>363</v>
      </c>
      <c r="F272" s="1" t="s">
        <v>363</v>
      </c>
      <c r="G272" s="1" t="s">
        <v>364</v>
      </c>
      <c r="H272" s="1" t="s">
        <v>379</v>
      </c>
      <c r="I272" s="1" t="s">
        <v>374</v>
      </c>
      <c r="J272" s="1" t="s">
        <v>386</v>
      </c>
      <c r="K272" s="1" t="s">
        <v>359</v>
      </c>
      <c r="L272" s="1" t="s">
        <v>375</v>
      </c>
      <c r="M272" s="1" t="s">
        <v>315</v>
      </c>
      <c r="N272" s="5" t="s">
        <v>403</v>
      </c>
      <c r="O272" s="5"/>
      <c r="P272" s="1">
        <f t="shared" si="4"/>
        <v>5</v>
      </c>
      <c r="Q272" s="1">
        <f>_xll.XLOOKUP(C272,$AF$6:$AF$9,$AE$6:$AE$9)</f>
        <v>1</v>
      </c>
      <c r="R272" s="1">
        <f>_xll.XLOOKUP(D272,$AF$12:$AF$15,$AE$12:$AE$15)</f>
        <v>-1</v>
      </c>
      <c r="S272" s="1">
        <f>_xll.XLOOKUP(E272,$AF$18:$AF$21,$AE$18:$AE$21)</f>
        <v>1</v>
      </c>
      <c r="T272" s="1">
        <f>_xll.XLOOKUP(F272,$AF$24:$AF$27,$AE$24:$AE$27)</f>
        <v>1</v>
      </c>
      <c r="U272" s="1">
        <f>_xll.XLOOKUP(G272,$AF$30:$AF$33,$AE$30:$AE$33)</f>
        <v>0</v>
      </c>
      <c r="V272" s="1">
        <f>_xll.XLOOKUP(H272,$AF$36:$AF$39,$AE$36:$AE$39)</f>
        <v>-1</v>
      </c>
      <c r="W272" s="4">
        <f>_xll.XLOOKUP(I272,$AF$42:$AF$45,$AE$42:$AE$45)</f>
        <v>2</v>
      </c>
      <c r="X272" s="1">
        <f>_xll.XLOOKUP(J272,$AF$48:$AF$51,$AE$48:$AE$51)</f>
        <v>2</v>
      </c>
      <c r="Y272" s="1">
        <f>_xll.XLOOKUP(K272,$AF$54:$AF$57,$AE$54:$AE$57)</f>
        <v>1</v>
      </c>
      <c r="Z272" s="1">
        <f>_xll.XLOOKUP(L272,$AF$60:$AF$63,$AE$60:$AE$63)</f>
        <v>-1</v>
      </c>
    </row>
    <row r="273" spans="1:26" ht="16" customHeight="1" thickBot="1">
      <c r="A273" s="3">
        <v>45529.737407407411</v>
      </c>
      <c r="B273" s="1"/>
      <c r="C273" s="1" t="s">
        <v>352</v>
      </c>
      <c r="D273" s="1" t="s">
        <v>367</v>
      </c>
      <c r="E273" s="1" t="s">
        <v>354</v>
      </c>
      <c r="F273" s="1" t="s">
        <v>368</v>
      </c>
      <c r="G273" s="1" t="s">
        <v>364</v>
      </c>
      <c r="H273" s="1" t="s">
        <v>379</v>
      </c>
      <c r="I273" s="1" t="s">
        <v>370</v>
      </c>
      <c r="J273" s="1" t="s">
        <v>384</v>
      </c>
      <c r="K273" s="1" t="s">
        <v>380</v>
      </c>
      <c r="L273" s="1" t="s">
        <v>372</v>
      </c>
      <c r="M273" s="1" t="s">
        <v>317</v>
      </c>
      <c r="N273" s="5" t="s">
        <v>403</v>
      </c>
      <c r="O273" s="5"/>
      <c r="P273" s="1">
        <f t="shared" si="4"/>
        <v>-1</v>
      </c>
      <c r="Q273" s="1">
        <f>_xll.XLOOKUP(C273,$AF$6:$AF$9,$AE$6:$AE$9)</f>
        <v>-1</v>
      </c>
      <c r="R273" s="1">
        <f>_xll.XLOOKUP(D273,$AF$12:$AF$15,$AE$12:$AE$15)</f>
        <v>0</v>
      </c>
      <c r="S273" s="1">
        <f>_xll.XLOOKUP(E273,$AF$18:$AF$21,$AE$18:$AE$21)</f>
        <v>0</v>
      </c>
      <c r="T273" s="1">
        <f>_xll.XLOOKUP(F273,$AF$24:$AF$27,$AE$24:$AE$27)</f>
        <v>0</v>
      </c>
      <c r="U273" s="1">
        <f>_xll.XLOOKUP(G273,$AF$30:$AF$33,$AE$30:$AE$33)</f>
        <v>0</v>
      </c>
      <c r="V273" s="1">
        <f>_xll.XLOOKUP(H273,$AF$36:$AF$39,$AE$36:$AE$39)</f>
        <v>-1</v>
      </c>
      <c r="W273" s="4">
        <f>_xll.XLOOKUP(I273,$AF$42:$AF$45,$AE$42:$AE$45)</f>
        <v>-1</v>
      </c>
      <c r="X273" s="1">
        <f>_xll.XLOOKUP(J273,$AF$48:$AF$51,$AE$48:$AE$51)</f>
        <v>1</v>
      </c>
      <c r="Y273" s="1">
        <f>_xll.XLOOKUP(K273,$AF$54:$AF$57,$AE$54:$AE$57)</f>
        <v>0</v>
      </c>
      <c r="Z273" s="1">
        <f>_xll.XLOOKUP(L273,$AF$60:$AF$63,$AE$60:$AE$63)</f>
        <v>1</v>
      </c>
    </row>
    <row r="274" spans="1:26" ht="16" customHeight="1" thickBot="1">
      <c r="A274" s="3">
        <v>45530.652361111112</v>
      </c>
      <c r="B274" s="1"/>
      <c r="C274" s="1" t="s">
        <v>376</v>
      </c>
      <c r="D274" s="1" t="s">
        <v>361</v>
      </c>
      <c r="E274" s="1" t="s">
        <v>363</v>
      </c>
      <c r="F274" s="1" t="s">
        <v>363</v>
      </c>
      <c r="G274" s="1" t="s">
        <v>369</v>
      </c>
      <c r="H274" s="1" t="s">
        <v>379</v>
      </c>
      <c r="I274" s="1" t="s">
        <v>370</v>
      </c>
      <c r="J274" s="1" t="s">
        <v>384</v>
      </c>
      <c r="K274" s="1" t="s">
        <v>359</v>
      </c>
      <c r="L274" s="1" t="s">
        <v>360</v>
      </c>
      <c r="M274" s="1" t="s">
        <v>318</v>
      </c>
      <c r="N274" s="5" t="s">
        <v>403</v>
      </c>
      <c r="O274" s="5"/>
      <c r="P274" s="1">
        <f t="shared" si="4"/>
        <v>4</v>
      </c>
      <c r="Q274" s="1">
        <f>_xll.XLOOKUP(C274,$AF$6:$AF$9,$AE$6:$AE$9)</f>
        <v>1</v>
      </c>
      <c r="R274" s="1">
        <f>_xll.XLOOKUP(D274,$AF$12:$AF$15,$AE$12:$AE$15)</f>
        <v>-1</v>
      </c>
      <c r="S274" s="1">
        <f>_xll.XLOOKUP(E274,$AF$18:$AF$21,$AE$18:$AE$21)</f>
        <v>1</v>
      </c>
      <c r="T274" s="1">
        <f>_xll.XLOOKUP(F274,$AF$24:$AF$27,$AE$24:$AE$27)</f>
        <v>1</v>
      </c>
      <c r="U274" s="1">
        <f>_xll.XLOOKUP(G274,$AF$30:$AF$33,$AE$30:$AE$33)</f>
        <v>2</v>
      </c>
      <c r="V274" s="1">
        <f>_xll.XLOOKUP(H274,$AF$36:$AF$39,$AE$36:$AE$39)</f>
        <v>-1</v>
      </c>
      <c r="W274" s="4">
        <f>_xll.XLOOKUP(I274,$AF$42:$AF$45,$AE$42:$AE$45)</f>
        <v>-1</v>
      </c>
      <c r="X274" s="1">
        <f>_xll.XLOOKUP(J274,$AF$48:$AF$51,$AE$48:$AE$51)</f>
        <v>1</v>
      </c>
      <c r="Y274" s="1">
        <f>_xll.XLOOKUP(K274,$AF$54:$AF$57,$AE$54:$AE$57)</f>
        <v>1</v>
      </c>
      <c r="Z274" s="1">
        <f>_xll.XLOOKUP(L274,$AF$60:$AF$63,$AE$60:$AE$63)</f>
        <v>0</v>
      </c>
    </row>
    <row r="275" spans="1:26" ht="16" customHeight="1" thickBot="1">
      <c r="A275" s="3">
        <v>45531.294236111113</v>
      </c>
      <c r="B275" s="1"/>
      <c r="C275" s="1" t="s">
        <v>352</v>
      </c>
      <c r="D275" s="1" t="s">
        <v>367</v>
      </c>
      <c r="E275" s="1" t="s">
        <v>354</v>
      </c>
      <c r="F275" s="1" t="s">
        <v>355</v>
      </c>
      <c r="G275" s="1" t="s">
        <v>378</v>
      </c>
      <c r="H275" s="1" t="s">
        <v>379</v>
      </c>
      <c r="I275" s="1" t="s">
        <v>370</v>
      </c>
      <c r="J275" s="1" t="s">
        <v>384</v>
      </c>
      <c r="K275" s="1" t="s">
        <v>380</v>
      </c>
      <c r="L275" s="1" t="s">
        <v>372</v>
      </c>
      <c r="M275" s="1" t="s">
        <v>319</v>
      </c>
      <c r="N275" s="5" t="s">
        <v>403</v>
      </c>
      <c r="O275" s="5"/>
      <c r="P275" s="1">
        <f t="shared" si="4"/>
        <v>-1</v>
      </c>
      <c r="Q275" s="1">
        <f>_xll.XLOOKUP(C275,$AF$6:$AF$9,$AE$6:$AE$9)</f>
        <v>-1</v>
      </c>
      <c r="R275" s="1">
        <f>_xll.XLOOKUP(D275,$AF$12:$AF$15,$AE$12:$AE$15)</f>
        <v>0</v>
      </c>
      <c r="S275" s="1">
        <f>_xll.XLOOKUP(E275,$AF$18:$AF$21,$AE$18:$AE$21)</f>
        <v>0</v>
      </c>
      <c r="T275" s="1">
        <f>_xll.XLOOKUP(F275,$AF$24:$AF$27,$AE$24:$AE$27)</f>
        <v>-1</v>
      </c>
      <c r="U275" s="1">
        <f>_xll.XLOOKUP(G275,$AF$30:$AF$33,$AE$30:$AE$33)</f>
        <v>1</v>
      </c>
      <c r="V275" s="1">
        <f>_xll.XLOOKUP(H275,$AF$36:$AF$39,$AE$36:$AE$39)</f>
        <v>-1</v>
      </c>
      <c r="W275" s="4">
        <f>_xll.XLOOKUP(I275,$AF$42:$AF$45,$AE$42:$AE$45)</f>
        <v>-1</v>
      </c>
      <c r="X275" s="1">
        <f>_xll.XLOOKUP(J275,$AF$48:$AF$51,$AE$48:$AE$51)</f>
        <v>1</v>
      </c>
      <c r="Y275" s="1">
        <f>_xll.XLOOKUP(K275,$AF$54:$AF$57,$AE$54:$AE$57)</f>
        <v>0</v>
      </c>
      <c r="Z275" s="1">
        <f>_xll.XLOOKUP(L275,$AF$60:$AF$63,$AE$60:$AE$63)</f>
        <v>1</v>
      </c>
    </row>
    <row r="276" spans="1:26" ht="16" customHeight="1" thickBot="1">
      <c r="A276" s="3">
        <v>45531.359629629631</v>
      </c>
      <c r="B276" s="1"/>
      <c r="C276" s="1" t="s">
        <v>366</v>
      </c>
      <c r="D276" s="1" t="s">
        <v>377</v>
      </c>
      <c r="E276" s="1" t="s">
        <v>362</v>
      </c>
      <c r="F276" s="1" t="s">
        <v>355</v>
      </c>
      <c r="G276" s="1" t="s">
        <v>364</v>
      </c>
      <c r="H276" s="1" t="s">
        <v>373</v>
      </c>
      <c r="I276" s="1" t="s">
        <v>365</v>
      </c>
      <c r="J276" s="1" t="s">
        <v>385</v>
      </c>
      <c r="K276" s="1" t="s">
        <v>380</v>
      </c>
      <c r="L276" s="1" t="s">
        <v>360</v>
      </c>
      <c r="M276" s="1" t="s">
        <v>320</v>
      </c>
      <c r="N276" s="5" t="s">
        <v>404</v>
      </c>
      <c r="O276" s="5"/>
      <c r="P276" s="1">
        <f t="shared" si="4"/>
        <v>5</v>
      </c>
      <c r="Q276" s="1">
        <f>_xll.XLOOKUP(C276,$AF$6:$AF$9,$AE$6:$AE$9)</f>
        <v>2</v>
      </c>
      <c r="R276" s="1">
        <f>_xll.XLOOKUP(D276,$AF$12:$AF$15,$AE$12:$AE$15)</f>
        <v>1</v>
      </c>
      <c r="S276" s="1">
        <f>_xll.XLOOKUP(E276,$AF$18:$AF$21,$AE$18:$AE$21)</f>
        <v>2</v>
      </c>
      <c r="T276" s="1">
        <f>_xll.XLOOKUP(F276,$AF$24:$AF$27,$AE$24:$AE$27)</f>
        <v>-1</v>
      </c>
      <c r="U276" s="1">
        <f>_xll.XLOOKUP(G276,$AF$30:$AF$33,$AE$30:$AE$33)</f>
        <v>0</v>
      </c>
      <c r="V276" s="1">
        <f>_xll.XLOOKUP(H276,$AF$36:$AF$39,$AE$36:$AE$39)</f>
        <v>2</v>
      </c>
      <c r="W276" s="4">
        <f>_xll.XLOOKUP(I276,$AF$42:$AF$45,$AE$42:$AE$45)</f>
        <v>0</v>
      </c>
      <c r="X276" s="1">
        <f>_xll.XLOOKUP(J276,$AF$48:$AF$51,$AE$48:$AE$51)</f>
        <v>-1</v>
      </c>
      <c r="Y276" s="1">
        <f>_xll.XLOOKUP(K276,$AF$54:$AF$57,$AE$54:$AE$57)</f>
        <v>0</v>
      </c>
      <c r="Z276" s="1">
        <f>_xll.XLOOKUP(L276,$AF$60:$AF$63,$AE$60:$AE$63)</f>
        <v>0</v>
      </c>
    </row>
    <row r="277" spans="1:26" ht="16" customHeight="1" thickBot="1">
      <c r="A277" s="3">
        <v>45531.362858796296</v>
      </c>
      <c r="B277" s="1"/>
      <c r="C277" s="1" t="s">
        <v>366</v>
      </c>
      <c r="D277" s="1" t="s">
        <v>367</v>
      </c>
      <c r="E277" s="1" t="s">
        <v>354</v>
      </c>
      <c r="F277" s="1" t="s">
        <v>355</v>
      </c>
      <c r="G277" s="1" t="s">
        <v>378</v>
      </c>
      <c r="H277" s="1" t="s">
        <v>379</v>
      </c>
      <c r="I277" s="1" t="s">
        <v>370</v>
      </c>
      <c r="J277" s="1" t="s">
        <v>385</v>
      </c>
      <c r="K277" s="1" t="s">
        <v>380</v>
      </c>
      <c r="L277" s="1" t="s">
        <v>360</v>
      </c>
      <c r="M277" s="1" t="s">
        <v>321</v>
      </c>
      <c r="N277" s="1" t="s">
        <v>400</v>
      </c>
      <c r="O277" s="1"/>
      <c r="P277" s="1">
        <f t="shared" si="4"/>
        <v>-1</v>
      </c>
      <c r="Q277" s="1">
        <f>_xll.XLOOKUP(C277,$AF$6:$AF$9,$AE$6:$AE$9)</f>
        <v>2</v>
      </c>
      <c r="R277" s="1">
        <f>_xll.XLOOKUP(D277,$AF$12:$AF$15,$AE$12:$AE$15)</f>
        <v>0</v>
      </c>
      <c r="S277" s="1">
        <f>_xll.XLOOKUP(E277,$AF$18:$AF$21,$AE$18:$AE$21)</f>
        <v>0</v>
      </c>
      <c r="T277" s="1">
        <f>_xll.XLOOKUP(F277,$AF$24:$AF$27,$AE$24:$AE$27)</f>
        <v>-1</v>
      </c>
      <c r="U277" s="1">
        <f>_xll.XLOOKUP(G277,$AF$30:$AF$33,$AE$30:$AE$33)</f>
        <v>1</v>
      </c>
      <c r="V277" s="1">
        <f>_xll.XLOOKUP(H277,$AF$36:$AF$39,$AE$36:$AE$39)</f>
        <v>-1</v>
      </c>
      <c r="W277" s="4">
        <f>_xll.XLOOKUP(I277,$AF$42:$AF$45,$AE$42:$AE$45)</f>
        <v>-1</v>
      </c>
      <c r="X277" s="1">
        <f>_xll.XLOOKUP(J277,$AF$48:$AF$51,$AE$48:$AE$51)</f>
        <v>-1</v>
      </c>
      <c r="Y277" s="1">
        <f>_xll.XLOOKUP(K277,$AF$54:$AF$57,$AE$54:$AE$57)</f>
        <v>0</v>
      </c>
      <c r="Z277" s="1">
        <f>_xll.XLOOKUP(L277,$AF$60:$AF$63,$AE$60:$AE$63)</f>
        <v>0</v>
      </c>
    </row>
    <row r="278" spans="1:26" ht="16" customHeight="1" thickBot="1">
      <c r="A278" s="3">
        <v>45531.373333333337</v>
      </c>
      <c r="B278" s="1"/>
      <c r="C278" s="1" t="s">
        <v>352</v>
      </c>
      <c r="D278" s="1" t="s">
        <v>361</v>
      </c>
      <c r="E278" s="1" t="s">
        <v>354</v>
      </c>
      <c r="F278" s="1" t="s">
        <v>355</v>
      </c>
      <c r="G278" s="1" t="s">
        <v>378</v>
      </c>
      <c r="H278" s="1" t="s">
        <v>379</v>
      </c>
      <c r="I278" s="1" t="s">
        <v>370</v>
      </c>
      <c r="J278" s="1" t="s">
        <v>384</v>
      </c>
      <c r="K278" s="1" t="s">
        <v>380</v>
      </c>
      <c r="L278" s="1" t="s">
        <v>372</v>
      </c>
      <c r="M278" s="1" t="s">
        <v>323</v>
      </c>
      <c r="N278" s="1" t="s">
        <v>405</v>
      </c>
      <c r="O278" s="1"/>
      <c r="P278" s="1">
        <f t="shared" si="4"/>
        <v>-2</v>
      </c>
      <c r="Q278" s="1">
        <f>_xll.XLOOKUP(C278,$AF$6:$AF$9,$AE$6:$AE$9)</f>
        <v>-1</v>
      </c>
      <c r="R278" s="1">
        <f>_xll.XLOOKUP(D278,$AF$12:$AF$15,$AE$12:$AE$15)</f>
        <v>-1</v>
      </c>
      <c r="S278" s="1">
        <f>_xll.XLOOKUP(E278,$AF$18:$AF$21,$AE$18:$AE$21)</f>
        <v>0</v>
      </c>
      <c r="T278" s="1">
        <f>_xll.XLOOKUP(F278,$AF$24:$AF$27,$AE$24:$AE$27)</f>
        <v>-1</v>
      </c>
      <c r="U278" s="1">
        <f>_xll.XLOOKUP(G278,$AF$30:$AF$33,$AE$30:$AE$33)</f>
        <v>1</v>
      </c>
      <c r="V278" s="1">
        <f>_xll.XLOOKUP(H278,$AF$36:$AF$39,$AE$36:$AE$39)</f>
        <v>-1</v>
      </c>
      <c r="W278" s="4">
        <f>_xll.XLOOKUP(I278,$AF$42:$AF$45,$AE$42:$AE$45)</f>
        <v>-1</v>
      </c>
      <c r="X278" s="1">
        <f>_xll.XLOOKUP(J278,$AF$48:$AF$51,$AE$48:$AE$51)</f>
        <v>1</v>
      </c>
      <c r="Y278" s="1">
        <f>_xll.XLOOKUP(K278,$AF$54:$AF$57,$AE$54:$AE$57)</f>
        <v>0</v>
      </c>
      <c r="Z278" s="1">
        <f>_xll.XLOOKUP(L278,$AF$60:$AF$63,$AE$60:$AE$63)</f>
        <v>1</v>
      </c>
    </row>
    <row r="279" spans="1:26" ht="16" customHeight="1" thickBot="1">
      <c r="A279" s="3">
        <v>45531.375648148147</v>
      </c>
      <c r="B279" s="1"/>
      <c r="C279" s="1" t="s">
        <v>366</v>
      </c>
      <c r="D279" s="1" t="s">
        <v>367</v>
      </c>
      <c r="E279" s="1" t="s">
        <v>354</v>
      </c>
      <c r="F279" s="1" t="s">
        <v>355</v>
      </c>
      <c r="G279" s="1" t="s">
        <v>369</v>
      </c>
      <c r="H279" s="1" t="s">
        <v>379</v>
      </c>
      <c r="I279" s="1" t="s">
        <v>358</v>
      </c>
      <c r="J279" s="1" t="s">
        <v>384</v>
      </c>
      <c r="K279" s="1" t="s">
        <v>359</v>
      </c>
      <c r="L279" s="1" t="s">
        <v>372</v>
      </c>
      <c r="M279" s="1" t="s">
        <v>322</v>
      </c>
      <c r="N279" s="1" t="s">
        <v>400</v>
      </c>
      <c r="O279" s="1"/>
      <c r="P279" s="1">
        <f t="shared" si="4"/>
        <v>6</v>
      </c>
      <c r="Q279" s="1">
        <f>_xll.XLOOKUP(C279,$AF$6:$AF$9,$AE$6:$AE$9)</f>
        <v>2</v>
      </c>
      <c r="R279" s="1">
        <f>_xll.XLOOKUP(D279,$AF$12:$AF$15,$AE$12:$AE$15)</f>
        <v>0</v>
      </c>
      <c r="S279" s="1">
        <f>_xll.XLOOKUP(E279,$AF$18:$AF$21,$AE$18:$AE$21)</f>
        <v>0</v>
      </c>
      <c r="T279" s="1">
        <f>_xll.XLOOKUP(F279,$AF$24:$AF$27,$AE$24:$AE$27)</f>
        <v>-1</v>
      </c>
      <c r="U279" s="1">
        <f>_xll.XLOOKUP(G279,$AF$30:$AF$33,$AE$30:$AE$33)</f>
        <v>2</v>
      </c>
      <c r="V279" s="1">
        <f>_xll.XLOOKUP(H279,$AF$36:$AF$39,$AE$36:$AE$39)</f>
        <v>-1</v>
      </c>
      <c r="W279" s="4">
        <f>_xll.XLOOKUP(I279,$AF$42:$AF$45,$AE$42:$AE$45)</f>
        <v>1</v>
      </c>
      <c r="X279" s="1">
        <f>_xll.XLOOKUP(J279,$AF$48:$AF$51,$AE$48:$AE$51)</f>
        <v>1</v>
      </c>
      <c r="Y279" s="1">
        <f>_xll.XLOOKUP(K279,$AF$54:$AF$57,$AE$54:$AE$57)</f>
        <v>1</v>
      </c>
      <c r="Z279" s="1">
        <f>_xll.XLOOKUP(L279,$AF$60:$AF$63,$AE$60:$AE$63)</f>
        <v>1</v>
      </c>
    </row>
    <row r="280" spans="1:26" ht="16" customHeight="1" thickBot="1">
      <c r="A280" s="3">
        <v>45531.380104166667</v>
      </c>
      <c r="B280" s="1"/>
      <c r="C280" s="1" t="s">
        <v>352</v>
      </c>
      <c r="D280" s="1" t="s">
        <v>367</v>
      </c>
      <c r="E280" s="1" t="s">
        <v>381</v>
      </c>
      <c r="F280" s="1" t="s">
        <v>363</v>
      </c>
      <c r="G280" s="1" t="s">
        <v>364</v>
      </c>
      <c r="H280" s="1" t="s">
        <v>357</v>
      </c>
      <c r="I280" s="1" t="s">
        <v>370</v>
      </c>
      <c r="J280" s="1" t="s">
        <v>386</v>
      </c>
      <c r="K280" s="1" t="s">
        <v>397</v>
      </c>
      <c r="L280" s="1" t="s">
        <v>375</v>
      </c>
      <c r="M280" s="1" t="s">
        <v>324</v>
      </c>
      <c r="N280" s="1" t="s">
        <v>405</v>
      </c>
      <c r="O280" s="1"/>
      <c r="P280" s="1">
        <f t="shared" si="4"/>
        <v>1</v>
      </c>
      <c r="Q280" s="1">
        <f>_xll.XLOOKUP(C280,$AF$6:$AF$9,$AE$6:$AE$9)</f>
        <v>-1</v>
      </c>
      <c r="R280" s="1">
        <f>_xll.XLOOKUP(D280,$AF$12:$AF$15,$AE$12:$AE$15)</f>
        <v>0</v>
      </c>
      <c r="S280" s="1">
        <f>_xll.XLOOKUP(E280,$AF$18:$AF$21,$AE$18:$AE$21)</f>
        <v>-1</v>
      </c>
      <c r="T280" s="1">
        <f>_xll.XLOOKUP(F280,$AF$24:$AF$27,$AE$24:$AE$27)</f>
        <v>1</v>
      </c>
      <c r="U280" s="1">
        <f>_xll.XLOOKUP(G280,$AF$30:$AF$33,$AE$30:$AE$33)</f>
        <v>0</v>
      </c>
      <c r="V280" s="1">
        <f>_xll.XLOOKUP(H280,$AF$36:$AF$39,$AE$36:$AE$39)</f>
        <v>0</v>
      </c>
      <c r="W280" s="4">
        <f>_xll.XLOOKUP(I280,$AF$42:$AF$45,$AE$42:$AE$45)</f>
        <v>-1</v>
      </c>
      <c r="X280" s="1">
        <f>_xll.XLOOKUP(J280,$AF$48:$AF$51,$AE$48:$AE$51)</f>
        <v>2</v>
      </c>
      <c r="Y280" s="1">
        <f>_xll.XLOOKUP(K280,$AF$54:$AF$57,$AE$54:$AE$57)</f>
        <v>2</v>
      </c>
      <c r="Z280" s="1">
        <f>_xll.XLOOKUP(L280,$AF$60:$AF$63,$AE$60:$AE$63)</f>
        <v>-1</v>
      </c>
    </row>
    <row r="281" spans="1:26" ht="16" customHeight="1" thickBot="1">
      <c r="A281" s="3">
        <v>45531.391956018517</v>
      </c>
      <c r="B281" s="1"/>
      <c r="C281" s="1" t="s">
        <v>376</v>
      </c>
      <c r="D281" s="1" t="s">
        <v>361</v>
      </c>
      <c r="E281" s="1" t="s">
        <v>362</v>
      </c>
      <c r="F281" s="1" t="s">
        <v>355</v>
      </c>
      <c r="G281" s="1" t="s">
        <v>378</v>
      </c>
      <c r="H281" s="1" t="s">
        <v>379</v>
      </c>
      <c r="I281" s="1" t="s">
        <v>370</v>
      </c>
      <c r="J281" s="1" t="s">
        <v>384</v>
      </c>
      <c r="K281" s="1" t="s">
        <v>359</v>
      </c>
      <c r="L281" s="1" t="s">
        <v>372</v>
      </c>
      <c r="M281" s="1" t="s">
        <v>325</v>
      </c>
      <c r="N281" s="1" t="s">
        <v>405</v>
      </c>
      <c r="O281" s="1"/>
      <c r="P281" s="1">
        <f t="shared" si="4"/>
        <v>3</v>
      </c>
      <c r="Q281" s="1">
        <f>_xll.XLOOKUP(C281,$AF$6:$AF$9,$AE$6:$AE$9)</f>
        <v>1</v>
      </c>
      <c r="R281" s="1">
        <f>_xll.XLOOKUP(D281,$AF$12:$AF$15,$AE$12:$AE$15)</f>
        <v>-1</v>
      </c>
      <c r="S281" s="1">
        <f>_xll.XLOOKUP(E281,$AF$18:$AF$21,$AE$18:$AE$21)</f>
        <v>2</v>
      </c>
      <c r="T281" s="1">
        <f>_xll.XLOOKUP(F281,$AF$24:$AF$27,$AE$24:$AE$27)</f>
        <v>-1</v>
      </c>
      <c r="U281" s="1">
        <f>_xll.XLOOKUP(G281,$AF$30:$AF$33,$AE$30:$AE$33)</f>
        <v>1</v>
      </c>
      <c r="V281" s="1">
        <f>_xll.XLOOKUP(H281,$AF$36:$AF$39,$AE$36:$AE$39)</f>
        <v>-1</v>
      </c>
      <c r="W281" s="4">
        <f>_xll.XLOOKUP(I281,$AF$42:$AF$45,$AE$42:$AE$45)</f>
        <v>-1</v>
      </c>
      <c r="X281" s="1">
        <f>_xll.XLOOKUP(J281,$AF$48:$AF$51,$AE$48:$AE$51)</f>
        <v>1</v>
      </c>
      <c r="Y281" s="1">
        <f>_xll.XLOOKUP(K281,$AF$54:$AF$57,$AE$54:$AE$57)</f>
        <v>1</v>
      </c>
      <c r="Z281" s="1">
        <f>_xll.XLOOKUP(L281,$AF$60:$AF$63,$AE$60:$AE$63)</f>
        <v>1</v>
      </c>
    </row>
    <row r="282" spans="1:26" ht="16" customHeight="1" thickBot="1">
      <c r="A282" s="3">
        <v>45531.426516203705</v>
      </c>
      <c r="B282" s="1"/>
      <c r="C282" s="1" t="s">
        <v>352</v>
      </c>
      <c r="D282" s="1" t="s">
        <v>367</v>
      </c>
      <c r="E282" s="1" t="s">
        <v>354</v>
      </c>
      <c r="F282" s="1" t="s">
        <v>355</v>
      </c>
      <c r="G282" s="1" t="s">
        <v>378</v>
      </c>
      <c r="H282" s="1" t="s">
        <v>379</v>
      </c>
      <c r="I282" s="1" t="s">
        <v>358</v>
      </c>
      <c r="J282" s="1" t="s">
        <v>385</v>
      </c>
      <c r="K282" s="1" t="s">
        <v>380</v>
      </c>
      <c r="L282" s="1" t="s">
        <v>360</v>
      </c>
      <c r="M282" s="1" t="s">
        <v>328</v>
      </c>
      <c r="N282" s="1" t="s">
        <v>400</v>
      </c>
      <c r="O282" s="1"/>
      <c r="P282" s="1">
        <f t="shared" si="4"/>
        <v>-2</v>
      </c>
      <c r="Q282" s="1">
        <f>_xll.XLOOKUP(C282,$AF$6:$AF$9,$AE$6:$AE$9)</f>
        <v>-1</v>
      </c>
      <c r="R282" s="1">
        <f>_xll.XLOOKUP(D282,$AF$12:$AF$15,$AE$12:$AE$15)</f>
        <v>0</v>
      </c>
      <c r="S282" s="1">
        <f>_xll.XLOOKUP(E282,$AF$18:$AF$21,$AE$18:$AE$21)</f>
        <v>0</v>
      </c>
      <c r="T282" s="1">
        <f>_xll.XLOOKUP(F282,$AF$24:$AF$27,$AE$24:$AE$27)</f>
        <v>-1</v>
      </c>
      <c r="U282" s="1">
        <f>_xll.XLOOKUP(G282,$AF$30:$AF$33,$AE$30:$AE$33)</f>
        <v>1</v>
      </c>
      <c r="V282" s="1">
        <f>_xll.XLOOKUP(H282,$AF$36:$AF$39,$AE$36:$AE$39)</f>
        <v>-1</v>
      </c>
      <c r="W282" s="4">
        <f>_xll.XLOOKUP(I282,$AF$42:$AF$45,$AE$42:$AE$45)</f>
        <v>1</v>
      </c>
      <c r="X282" s="1">
        <f>_xll.XLOOKUP(J282,$AF$48:$AF$51,$AE$48:$AE$51)</f>
        <v>-1</v>
      </c>
      <c r="Y282" s="1">
        <f>_xll.XLOOKUP(K282,$AF$54:$AF$57,$AE$54:$AE$57)</f>
        <v>0</v>
      </c>
      <c r="Z282" s="1">
        <f>_xll.XLOOKUP(L282,$AF$60:$AF$63,$AE$60:$AE$63)</f>
        <v>0</v>
      </c>
    </row>
    <row r="283" spans="1:26" ht="16" customHeight="1" thickBot="1">
      <c r="A283" s="3">
        <v>45531.427997685183</v>
      </c>
      <c r="B283" s="1"/>
      <c r="C283" s="1" t="s">
        <v>366</v>
      </c>
      <c r="D283" s="1" t="s">
        <v>361</v>
      </c>
      <c r="E283" s="1" t="s">
        <v>362</v>
      </c>
      <c r="F283" s="1" t="s">
        <v>355</v>
      </c>
      <c r="G283" s="1" t="s">
        <v>364</v>
      </c>
      <c r="H283" s="1" t="s">
        <v>379</v>
      </c>
      <c r="I283" s="1" t="s">
        <v>370</v>
      </c>
      <c r="J283" s="1" t="s">
        <v>384</v>
      </c>
      <c r="K283" s="1" t="s">
        <v>359</v>
      </c>
      <c r="L283" s="1" t="s">
        <v>375</v>
      </c>
      <c r="M283" s="1" t="s">
        <v>327</v>
      </c>
      <c r="N283" s="1" t="s">
        <v>402</v>
      </c>
      <c r="O283" s="1"/>
      <c r="P283" s="1">
        <f t="shared" si="4"/>
        <v>1</v>
      </c>
      <c r="Q283" s="1">
        <f>_xll.XLOOKUP(C283,$AF$6:$AF$9,$AE$6:$AE$9)</f>
        <v>2</v>
      </c>
      <c r="R283" s="1">
        <f>_xll.XLOOKUP(D283,$AF$12:$AF$15,$AE$12:$AE$15)</f>
        <v>-1</v>
      </c>
      <c r="S283" s="1">
        <f>_xll.XLOOKUP(E283,$AF$18:$AF$21,$AE$18:$AE$21)</f>
        <v>2</v>
      </c>
      <c r="T283" s="1">
        <f>_xll.XLOOKUP(F283,$AF$24:$AF$27,$AE$24:$AE$27)</f>
        <v>-1</v>
      </c>
      <c r="U283" s="1">
        <f>_xll.XLOOKUP(G283,$AF$30:$AF$33,$AE$30:$AE$33)</f>
        <v>0</v>
      </c>
      <c r="V283" s="1">
        <f>_xll.XLOOKUP(H283,$AF$36:$AF$39,$AE$36:$AE$39)</f>
        <v>-1</v>
      </c>
      <c r="W283" s="4">
        <f>_xll.XLOOKUP(I283,$AF$42:$AF$45,$AE$42:$AE$45)</f>
        <v>-1</v>
      </c>
      <c r="X283" s="1">
        <f>_xll.XLOOKUP(J283,$AF$48:$AF$51,$AE$48:$AE$51)</f>
        <v>1</v>
      </c>
      <c r="Y283" s="1">
        <f>_xll.XLOOKUP(K283,$AF$54:$AF$57,$AE$54:$AE$57)</f>
        <v>1</v>
      </c>
      <c r="Z283" s="1">
        <f>_xll.XLOOKUP(L283,$AF$60:$AF$63,$AE$60:$AE$63)</f>
        <v>-1</v>
      </c>
    </row>
    <row r="284" spans="1:26" ht="16" customHeight="1" thickBot="1">
      <c r="A284" s="3">
        <v>45531.470081018517</v>
      </c>
      <c r="B284" s="1"/>
      <c r="C284" s="1" t="s">
        <v>352</v>
      </c>
      <c r="D284" s="1" t="s">
        <v>361</v>
      </c>
      <c r="E284" s="1" t="s">
        <v>354</v>
      </c>
      <c r="F284" s="1" t="s">
        <v>355</v>
      </c>
      <c r="G284" s="1" t="s">
        <v>364</v>
      </c>
      <c r="H284" s="1" t="s">
        <v>357</v>
      </c>
      <c r="I284" s="1" t="s">
        <v>365</v>
      </c>
      <c r="J284" s="1" t="s">
        <v>386</v>
      </c>
      <c r="K284" s="1" t="s">
        <v>371</v>
      </c>
      <c r="L284" s="1" t="s">
        <v>360</v>
      </c>
      <c r="M284" s="1" t="s">
        <v>326</v>
      </c>
      <c r="N284" s="1" t="s">
        <v>400</v>
      </c>
      <c r="O284" s="1"/>
      <c r="P284" s="1">
        <f t="shared" si="4"/>
        <v>-2</v>
      </c>
      <c r="Q284" s="1">
        <f>_xll.XLOOKUP(C284,$AF$6:$AF$9,$AE$6:$AE$9)</f>
        <v>-1</v>
      </c>
      <c r="R284" s="1">
        <f>_xll.XLOOKUP(D284,$AF$12:$AF$15,$AE$12:$AE$15)</f>
        <v>-1</v>
      </c>
      <c r="S284" s="1">
        <f>_xll.XLOOKUP(E284,$AF$18:$AF$21,$AE$18:$AE$21)</f>
        <v>0</v>
      </c>
      <c r="T284" s="1">
        <f>_xll.XLOOKUP(F284,$AF$24:$AF$27,$AE$24:$AE$27)</f>
        <v>-1</v>
      </c>
      <c r="U284" s="1">
        <f>_xll.XLOOKUP(G284,$AF$30:$AF$33,$AE$30:$AE$33)</f>
        <v>0</v>
      </c>
      <c r="V284" s="1">
        <f>_xll.XLOOKUP(H284,$AF$36:$AF$39,$AE$36:$AE$39)</f>
        <v>0</v>
      </c>
      <c r="W284" s="4">
        <f>_xll.XLOOKUP(I284,$AF$42:$AF$45,$AE$42:$AE$45)</f>
        <v>0</v>
      </c>
      <c r="X284" s="1">
        <f>_xll.XLOOKUP(J284,$AF$48:$AF$51,$AE$48:$AE$51)</f>
        <v>2</v>
      </c>
      <c r="Y284" s="1">
        <f>_xll.XLOOKUP(K284,$AF$54:$AF$57,$AE$54:$AE$57)</f>
        <v>-1</v>
      </c>
      <c r="Z284" s="1">
        <f>_xll.XLOOKUP(L284,$AF$60:$AF$63,$AE$60:$AE$63)</f>
        <v>0</v>
      </c>
    </row>
    <row r="285" spans="1:26" ht="15" thickBot="1">
      <c r="A285" s="2">
        <f ca="1">NOW()</f>
        <v>45567.748158101851</v>
      </c>
      <c r="C285" s="1" t="s">
        <v>366</v>
      </c>
      <c r="D285" s="1" t="s">
        <v>353</v>
      </c>
      <c r="E285" s="1" t="s">
        <v>362</v>
      </c>
      <c r="F285" s="1" t="s">
        <v>387</v>
      </c>
      <c r="G285" s="1" t="s">
        <v>369</v>
      </c>
      <c r="H285" s="1" t="s">
        <v>373</v>
      </c>
      <c r="I285" t="s">
        <v>374</v>
      </c>
      <c r="J285" t="s">
        <v>386</v>
      </c>
      <c r="K285" t="s">
        <v>397</v>
      </c>
      <c r="L285" s="1" t="s">
        <v>383</v>
      </c>
      <c r="M285" s="21" t="s">
        <v>406</v>
      </c>
      <c r="N285" s="21" t="s">
        <v>405</v>
      </c>
      <c r="O285" s="21"/>
      <c r="P285" s="1">
        <f t="shared" si="4"/>
        <v>20</v>
      </c>
      <c r="Q285" s="1">
        <f>_xll.XLOOKUP(C285,$AF$6:$AF$9,$AE$6:$AE$9)</f>
        <v>2</v>
      </c>
      <c r="R285" s="1">
        <f>_xll.XLOOKUP(D285,$AF$12:$AF$15,$AE$12:$AE$15)</f>
        <v>2</v>
      </c>
      <c r="S285" s="1">
        <f>_xll.XLOOKUP(E285,$AF$18:$AF$21,$AE$18:$AE$21)</f>
        <v>2</v>
      </c>
      <c r="T285" s="1">
        <f>_xll.XLOOKUP(F285,$AF$24:$AF$27,$AE$24:$AE$27)</f>
        <v>2</v>
      </c>
      <c r="U285" s="1">
        <f>_xll.XLOOKUP(G285,$AF$30:$AF$33,$AE$30:$AE$33)</f>
        <v>2</v>
      </c>
      <c r="V285" s="1">
        <f>_xll.XLOOKUP(H285,$AF$36:$AF$39,$AE$36:$AE$39)</f>
        <v>2</v>
      </c>
      <c r="W285" s="4">
        <f>_xll.XLOOKUP(I285,$AF$42:$AF$45,$AE$42:$AE$45)</f>
        <v>2</v>
      </c>
      <c r="X285" s="1">
        <f>_xll.XLOOKUP(J285,$AF$48:$AF$51,$AE$48:$AE$51)</f>
        <v>2</v>
      </c>
      <c r="Y285" s="1">
        <f>_xll.XLOOKUP(K285,$AF$54:$AF$57,$AE$54:$AE$57)</f>
        <v>2</v>
      </c>
      <c r="Z285" s="1">
        <f>_xll.XLOOKUP(L285,$AF$60:$AF$63,$AE$60:$AE$63)</f>
        <v>2</v>
      </c>
    </row>
  </sheetData>
  <mergeCells count="2">
    <mergeCell ref="C1:L1"/>
    <mergeCell ref="P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3DFE-66D7-4D0B-B1D0-088E79CE3DEC}">
  <dimension ref="A1:G305"/>
  <sheetViews>
    <sheetView tabSelected="1" workbookViewId="0">
      <selection activeCell="H4" sqref="H4"/>
    </sheetView>
  </sheetViews>
  <sheetFormatPr defaultRowHeight="14.5"/>
  <cols>
    <col min="1" max="1" width="32.453125" bestFit="1" customWidth="1"/>
    <col min="2" max="2" width="8.7265625" customWidth="1"/>
    <col min="3" max="3" width="13.36328125" customWidth="1"/>
    <col min="4" max="4" width="8.1796875" customWidth="1"/>
    <col min="6" max="6" width="14.54296875" bestFit="1" customWidth="1"/>
    <col min="7" max="7" width="45.26953125" bestFit="1" customWidth="1"/>
  </cols>
  <sheetData>
    <row r="1" spans="1:7" ht="28.5">
      <c r="A1" s="34" t="s">
        <v>422</v>
      </c>
      <c r="B1" s="34"/>
      <c r="C1" s="34"/>
      <c r="D1" s="34"/>
      <c r="E1" s="34"/>
      <c r="F1" s="34"/>
      <c r="G1" s="34"/>
    </row>
    <row r="3" spans="1:7" ht="21.5" thickBot="1">
      <c r="A3" s="33" t="s">
        <v>338</v>
      </c>
      <c r="B3" s="33" t="s">
        <v>418</v>
      </c>
      <c r="C3" s="33" t="s">
        <v>419</v>
      </c>
      <c r="D3" s="33" t="s">
        <v>2</v>
      </c>
      <c r="E3" s="33"/>
      <c r="F3" s="33" t="s">
        <v>420</v>
      </c>
      <c r="G3" s="33" t="s">
        <v>421</v>
      </c>
    </row>
    <row r="4" spans="1:7" ht="14.5" customHeight="1" thickBot="1">
      <c r="A4" s="1" t="s">
        <v>13</v>
      </c>
      <c r="B4">
        <f>_xll.XLOOKUP(A4,'Dataset 1'!$H$3:$H$311,'Dataset 1'!$J$3:$J$311)</f>
        <v>10</v>
      </c>
      <c r="C4">
        <f>_xll.XLOOKUP(A4,'Dataset 2'!$M$3:$M$285,'Dataset 2'!$P$3:$P$285)</f>
        <v>2</v>
      </c>
      <c r="D4">
        <f>C4+B4</f>
        <v>12</v>
      </c>
      <c r="F4" s="32">
        <f>D4/30</f>
        <v>0.4</v>
      </c>
      <c r="G4" t="str">
        <f>IF(F4&lt;30%,"Fail,Retest",IF(F4&lt;50%,"Good Performance,Need to Improve","Excellent ,Need To Maintain this throughout the year"))</f>
        <v>Good Performance,Need to Improve</v>
      </c>
    </row>
    <row r="5" spans="1:7" ht="14.5" customHeight="1" thickBot="1">
      <c r="A5" s="1" t="s">
        <v>17</v>
      </c>
      <c r="B5">
        <f>_xll.XLOOKUP(A5,'Dataset 1'!$H$3:$H$311,'Dataset 1'!$J$3:$J$311)</f>
        <v>8</v>
      </c>
      <c r="C5">
        <f>_xll.XLOOKUP(A5,'Dataset 2'!$M$3:$M$285,'Dataset 2'!$P$3:$P$285)</f>
        <v>2</v>
      </c>
      <c r="D5">
        <f t="shared" ref="D5:D68" si="0">C5+B5</f>
        <v>10</v>
      </c>
      <c r="F5" s="32">
        <f t="shared" ref="F5:F68" si="1">D5/30</f>
        <v>0.33333333333333331</v>
      </c>
      <c r="G5" t="str">
        <f t="shared" ref="G5:G68" si="2">IF(F5&lt;30%,"Fail,Retest",IF(F5&lt;50%,"Good Performance,Need to Improve","Excellent ,Need To Maintain this throughout the year"))</f>
        <v>Good Performance,Need to Improve</v>
      </c>
    </row>
    <row r="6" spans="1:7" ht="14.5" customHeight="1" thickBot="1">
      <c r="A6" s="1" t="s">
        <v>18</v>
      </c>
      <c r="B6">
        <f>_xll.XLOOKUP(A6,'Dataset 1'!$H$3:$H$311,'Dataset 1'!$J$3:$J$311)</f>
        <v>9</v>
      </c>
      <c r="C6">
        <f>_xll.XLOOKUP(A6,'Dataset 2'!$M$3:$M$285,'Dataset 2'!$P$3:$P$285)</f>
        <v>2</v>
      </c>
      <c r="D6">
        <f t="shared" si="0"/>
        <v>11</v>
      </c>
      <c r="F6" s="32">
        <f t="shared" si="1"/>
        <v>0.36666666666666664</v>
      </c>
      <c r="G6" t="str">
        <f t="shared" si="2"/>
        <v>Good Performance,Need to Improve</v>
      </c>
    </row>
    <row r="7" spans="1:7" ht="14.5" customHeight="1" thickBot="1">
      <c r="A7" s="1" t="s">
        <v>20</v>
      </c>
      <c r="B7">
        <f>_xll.XLOOKUP(A7,'Dataset 1'!$H$3:$H$311,'Dataset 1'!$J$3:$J$311)</f>
        <v>7</v>
      </c>
      <c r="C7">
        <f>_xll.XLOOKUP(A7,'Dataset 2'!$M$3:$M$285,'Dataset 2'!$P$3:$P$285)</f>
        <v>8</v>
      </c>
      <c r="D7">
        <f t="shared" si="0"/>
        <v>15</v>
      </c>
      <c r="F7" s="32">
        <f t="shared" si="1"/>
        <v>0.5</v>
      </c>
      <c r="G7" t="str">
        <f t="shared" si="2"/>
        <v>Excellent ,Need To Maintain this throughout the year</v>
      </c>
    </row>
    <row r="8" spans="1:7" ht="14.5" customHeight="1" thickBot="1">
      <c r="A8" s="1" t="s">
        <v>21</v>
      </c>
      <c r="B8">
        <f>_xll.XLOOKUP(A8,'Dataset 1'!$H$3:$H$311,'Dataset 1'!$J$3:$J$311)</f>
        <v>9</v>
      </c>
      <c r="C8">
        <f>_xll.XLOOKUP(A8,'Dataset 2'!$M$3:$M$285,'Dataset 2'!$P$3:$P$285)</f>
        <v>3</v>
      </c>
      <c r="D8">
        <f t="shared" si="0"/>
        <v>12</v>
      </c>
      <c r="F8" s="32">
        <f t="shared" si="1"/>
        <v>0.4</v>
      </c>
      <c r="G8" t="str">
        <f t="shared" si="2"/>
        <v>Good Performance,Need to Improve</v>
      </c>
    </row>
    <row r="9" spans="1:7" ht="14.5" customHeight="1" thickBot="1">
      <c r="A9" s="1" t="s">
        <v>23</v>
      </c>
      <c r="B9">
        <f>_xll.XLOOKUP(A9,'Dataset 1'!$H$3:$H$311,'Dataset 1'!$J$3:$J$311)</f>
        <v>7</v>
      </c>
      <c r="C9">
        <f>_xll.XLOOKUP(A9,'Dataset 2'!$M$3:$M$285,'Dataset 2'!$P$3:$P$285)</f>
        <v>8</v>
      </c>
      <c r="D9">
        <f t="shared" si="0"/>
        <v>15</v>
      </c>
      <c r="F9" s="32">
        <f t="shared" si="1"/>
        <v>0.5</v>
      </c>
      <c r="G9" t="str">
        <f t="shared" si="2"/>
        <v>Excellent ,Need To Maintain this throughout the year</v>
      </c>
    </row>
    <row r="10" spans="1:7" ht="14.5" customHeight="1" thickBot="1">
      <c r="A10" s="1" t="s">
        <v>24</v>
      </c>
      <c r="B10">
        <f>_xll.XLOOKUP(A10,'Dataset 1'!$H$3:$H$311,'Dataset 1'!$J$3:$J$311)</f>
        <v>7</v>
      </c>
      <c r="C10">
        <f>_xll.XLOOKUP(A10,'Dataset 2'!$M$3:$M$285,'Dataset 2'!$P$3:$P$285)</f>
        <v>-2</v>
      </c>
      <c r="D10">
        <f t="shared" si="0"/>
        <v>5</v>
      </c>
      <c r="F10" s="32">
        <f t="shared" si="1"/>
        <v>0.16666666666666666</v>
      </c>
      <c r="G10" t="str">
        <f t="shared" si="2"/>
        <v>Fail,Retest</v>
      </c>
    </row>
    <row r="11" spans="1:7" ht="14.5" customHeight="1" thickBot="1">
      <c r="A11" s="1" t="s">
        <v>382</v>
      </c>
      <c r="B11">
        <f>_xll.XLOOKUP(A11,'Dataset 1'!$H$3:$H$311,'Dataset 1'!$J$3:$J$311)</f>
        <v>9</v>
      </c>
      <c r="C11">
        <f>_xll.XLOOKUP(A11,'Dataset 2'!$M$3:$M$285,'Dataset 2'!$P$3:$P$285)</f>
        <v>4</v>
      </c>
      <c r="D11">
        <f t="shared" si="0"/>
        <v>13</v>
      </c>
      <c r="F11" s="32">
        <f t="shared" si="1"/>
        <v>0.43333333333333335</v>
      </c>
      <c r="G11" t="str">
        <f t="shared" si="2"/>
        <v>Good Performance,Need to Improve</v>
      </c>
    </row>
    <row r="12" spans="1:7" ht="14.5" customHeight="1" thickBot="1">
      <c r="A12" s="5" t="s">
        <v>25</v>
      </c>
      <c r="B12">
        <f>_xll.XLOOKUP(A12,'Dataset 1'!$H$3:$H$311,'Dataset 1'!$J$3:$J$311)</f>
        <v>8</v>
      </c>
      <c r="C12">
        <f>_xll.XLOOKUP(A12,'Dataset 2'!$M$3:$M$285,'Dataset 2'!$P$3:$P$285)</f>
        <v>1</v>
      </c>
      <c r="D12">
        <f t="shared" si="0"/>
        <v>9</v>
      </c>
      <c r="F12" s="32">
        <f t="shared" si="1"/>
        <v>0.3</v>
      </c>
      <c r="G12" t="str">
        <f t="shared" si="2"/>
        <v>Good Performance,Need to Improve</v>
      </c>
    </row>
    <row r="13" spans="1:7" ht="14.5" customHeight="1" thickBot="1">
      <c r="A13" s="5" t="s">
        <v>28</v>
      </c>
      <c r="B13">
        <f>_xll.XLOOKUP(A13,'Dataset 1'!$H$3:$H$311,'Dataset 1'!$J$3:$J$311)</f>
        <v>7</v>
      </c>
      <c r="C13">
        <f>_xll.XLOOKUP(A13,'Dataset 2'!$M$3:$M$285,'Dataset 2'!$P$3:$P$285)</f>
        <v>0</v>
      </c>
      <c r="D13">
        <f t="shared" si="0"/>
        <v>7</v>
      </c>
      <c r="F13" s="32">
        <f t="shared" si="1"/>
        <v>0.23333333333333334</v>
      </c>
      <c r="G13" t="str">
        <f t="shared" si="2"/>
        <v>Fail,Retest</v>
      </c>
    </row>
    <row r="14" spans="1:7" ht="14.5" customHeight="1" thickBot="1">
      <c r="A14" s="1" t="s">
        <v>31</v>
      </c>
      <c r="B14">
        <f>_xll.XLOOKUP(A14,'Dataset 1'!$H$3:$H$311,'Dataset 1'!$J$3:$J$311)</f>
        <v>10</v>
      </c>
      <c r="C14">
        <f>_xll.XLOOKUP(A14,'Dataset 2'!$M$3:$M$285,'Dataset 2'!$P$3:$P$285)</f>
        <v>2</v>
      </c>
      <c r="D14">
        <f t="shared" si="0"/>
        <v>12</v>
      </c>
      <c r="F14" s="32">
        <f t="shared" si="1"/>
        <v>0.4</v>
      </c>
      <c r="G14" t="str">
        <f t="shared" si="2"/>
        <v>Good Performance,Need to Improve</v>
      </c>
    </row>
    <row r="15" spans="1:7" ht="14.5" customHeight="1" thickBot="1">
      <c r="A15" s="1" t="s">
        <v>32</v>
      </c>
      <c r="B15">
        <f>_xll.XLOOKUP(A15,'Dataset 1'!$H$3:$H$311,'Dataset 1'!$J$3:$J$311)</f>
        <v>5</v>
      </c>
      <c r="C15">
        <f>_xll.XLOOKUP(A15,'Dataset 2'!$M$3:$M$285,'Dataset 2'!$P$3:$P$285)</f>
        <v>2</v>
      </c>
      <c r="D15">
        <f t="shared" si="0"/>
        <v>7</v>
      </c>
      <c r="F15" s="32">
        <f t="shared" si="1"/>
        <v>0.23333333333333334</v>
      </c>
      <c r="G15" t="str">
        <f t="shared" si="2"/>
        <v>Fail,Retest</v>
      </c>
    </row>
    <row r="16" spans="1:7" ht="14.5" customHeight="1" thickBot="1">
      <c r="A16" s="1" t="s">
        <v>30</v>
      </c>
      <c r="B16">
        <f>_xll.XLOOKUP(A16,'Dataset 1'!$H$3:$H$311,'Dataset 1'!$J$3:$J$311)</f>
        <v>7</v>
      </c>
      <c r="C16">
        <f>_xll.XLOOKUP(A16,'Dataset 2'!$M$3:$M$285,'Dataset 2'!$P$3:$P$285)</f>
        <v>1</v>
      </c>
      <c r="D16">
        <f t="shared" si="0"/>
        <v>8</v>
      </c>
      <c r="F16" s="32">
        <f t="shared" si="1"/>
        <v>0.26666666666666666</v>
      </c>
      <c r="G16" t="str">
        <f t="shared" si="2"/>
        <v>Fail,Retest</v>
      </c>
    </row>
    <row r="17" spans="1:7" ht="14.5" customHeight="1" thickBot="1">
      <c r="A17" s="1" t="s">
        <v>33</v>
      </c>
      <c r="B17">
        <f>_xll.XLOOKUP(A17,'Dataset 1'!$H$3:$H$311,'Dataset 1'!$J$3:$J$311)</f>
        <v>7</v>
      </c>
      <c r="C17">
        <f>_xll.XLOOKUP(A17,'Dataset 2'!$M$3:$M$285,'Dataset 2'!$P$3:$P$285)</f>
        <v>-4</v>
      </c>
      <c r="D17">
        <f t="shared" si="0"/>
        <v>3</v>
      </c>
      <c r="F17" s="32">
        <f t="shared" si="1"/>
        <v>0.1</v>
      </c>
      <c r="G17" t="str">
        <f t="shared" si="2"/>
        <v>Fail,Retest</v>
      </c>
    </row>
    <row r="18" spans="1:7" ht="14.5" customHeight="1" thickBot="1">
      <c r="A18" s="1" t="s">
        <v>46</v>
      </c>
      <c r="B18">
        <f>_xll.XLOOKUP(A18,'Dataset 1'!$H$3:$H$311,'Dataset 1'!$J$3:$J$311)</f>
        <v>7</v>
      </c>
      <c r="C18">
        <f>_xll.XLOOKUP(A18,'Dataset 2'!$M$3:$M$285,'Dataset 2'!$P$3:$P$285)</f>
        <v>2</v>
      </c>
      <c r="D18">
        <f t="shared" si="0"/>
        <v>9</v>
      </c>
      <c r="F18" s="32">
        <f t="shared" si="1"/>
        <v>0.3</v>
      </c>
      <c r="G18" t="str">
        <f t="shared" si="2"/>
        <v>Good Performance,Need to Improve</v>
      </c>
    </row>
    <row r="19" spans="1:7" ht="14.5" customHeight="1" thickBot="1">
      <c r="A19" s="1" t="s">
        <v>37</v>
      </c>
      <c r="B19">
        <f>_xll.XLOOKUP(A19,'Dataset 1'!$H$3:$H$311,'Dataset 1'!$J$3:$J$311)</f>
        <v>9</v>
      </c>
      <c r="C19">
        <f>_xll.XLOOKUP(A19,'Dataset 2'!$M$3:$M$285,'Dataset 2'!$P$3:$P$285)</f>
        <v>5</v>
      </c>
      <c r="D19">
        <f t="shared" si="0"/>
        <v>14</v>
      </c>
      <c r="F19" s="32">
        <f t="shared" si="1"/>
        <v>0.46666666666666667</v>
      </c>
      <c r="G19" t="str">
        <f t="shared" si="2"/>
        <v>Good Performance,Need to Improve</v>
      </c>
    </row>
    <row r="20" spans="1:7" ht="14.5" customHeight="1" thickBot="1">
      <c r="A20" s="1" t="s">
        <v>39</v>
      </c>
      <c r="B20">
        <f>_xll.XLOOKUP(A20,'Dataset 1'!$H$3:$H$311,'Dataset 1'!$J$3:$J$311)</f>
        <v>7</v>
      </c>
      <c r="C20">
        <f>_xll.XLOOKUP(A20,'Dataset 2'!$M$3:$M$285,'Dataset 2'!$P$3:$P$285)</f>
        <v>3</v>
      </c>
      <c r="D20">
        <f t="shared" si="0"/>
        <v>10</v>
      </c>
      <c r="F20" s="32">
        <f t="shared" si="1"/>
        <v>0.33333333333333331</v>
      </c>
      <c r="G20" t="str">
        <f t="shared" si="2"/>
        <v>Good Performance,Need to Improve</v>
      </c>
    </row>
    <row r="21" spans="1:7" ht="14.5" customHeight="1" thickBot="1">
      <c r="A21" s="1" t="s">
        <v>41</v>
      </c>
      <c r="B21">
        <f>_xll.XLOOKUP(A21,'Dataset 1'!$H$3:$H$311,'Dataset 1'!$J$3:$J$311)</f>
        <v>8</v>
      </c>
      <c r="C21">
        <f>_xll.XLOOKUP(A21,'Dataset 2'!$M$3:$M$285,'Dataset 2'!$P$3:$P$285)</f>
        <v>4</v>
      </c>
      <c r="D21">
        <f t="shared" si="0"/>
        <v>12</v>
      </c>
      <c r="F21" s="32">
        <f t="shared" si="1"/>
        <v>0.4</v>
      </c>
      <c r="G21" t="str">
        <f t="shared" si="2"/>
        <v>Good Performance,Need to Improve</v>
      </c>
    </row>
    <row r="22" spans="1:7" ht="14.5" customHeight="1" thickBot="1">
      <c r="A22" s="5" t="s">
        <v>36</v>
      </c>
      <c r="B22">
        <f>_xll.XLOOKUP(A22,'Dataset 1'!$H$3:$H$311,'Dataset 1'!$J$3:$J$311)</f>
        <v>5</v>
      </c>
      <c r="C22">
        <f>_xll.XLOOKUP(A22,'Dataset 2'!$M$3:$M$285,'Dataset 2'!$P$3:$P$285)</f>
        <v>0</v>
      </c>
      <c r="D22">
        <f t="shared" si="0"/>
        <v>5</v>
      </c>
      <c r="F22" s="32">
        <f t="shared" si="1"/>
        <v>0.16666666666666666</v>
      </c>
      <c r="G22" t="str">
        <f t="shared" si="2"/>
        <v>Fail,Retest</v>
      </c>
    </row>
    <row r="23" spans="1:7" ht="14.5" customHeight="1" thickBot="1">
      <c r="A23" s="1" t="s">
        <v>40</v>
      </c>
      <c r="B23">
        <f>_xll.XLOOKUP(A23,'Dataset 1'!$H$3:$H$311,'Dataset 1'!$J$3:$J$311)</f>
        <v>10</v>
      </c>
      <c r="C23">
        <f>_xll.XLOOKUP(A23,'Dataset 2'!$M$3:$M$285,'Dataset 2'!$P$3:$P$285)</f>
        <v>1</v>
      </c>
      <c r="D23">
        <f t="shared" si="0"/>
        <v>11</v>
      </c>
      <c r="F23" s="32">
        <f t="shared" si="1"/>
        <v>0.36666666666666664</v>
      </c>
      <c r="G23" t="str">
        <f t="shared" si="2"/>
        <v>Good Performance,Need to Improve</v>
      </c>
    </row>
    <row r="24" spans="1:7" ht="14.5" customHeight="1" thickBot="1">
      <c r="A24" s="1" t="s">
        <v>44</v>
      </c>
      <c r="B24">
        <f>_xll.XLOOKUP(A24,'Dataset 1'!$H$3:$H$311,'Dataset 1'!$J$3:$J$311)</f>
        <v>7</v>
      </c>
      <c r="C24">
        <f>_xll.XLOOKUP(A24,'Dataset 2'!$M$3:$M$285,'Dataset 2'!$P$3:$P$285)</f>
        <v>3</v>
      </c>
      <c r="D24">
        <f t="shared" si="0"/>
        <v>10</v>
      </c>
      <c r="F24" s="32">
        <f t="shared" si="1"/>
        <v>0.33333333333333331</v>
      </c>
      <c r="G24" t="str">
        <f t="shared" si="2"/>
        <v>Good Performance,Need to Improve</v>
      </c>
    </row>
    <row r="25" spans="1:7" ht="14.5" customHeight="1" thickBot="1">
      <c r="A25" s="1" t="s">
        <v>43</v>
      </c>
      <c r="B25">
        <f>_xll.XLOOKUP(A25,'Dataset 1'!$H$3:$H$311,'Dataset 1'!$J$3:$J$311)</f>
        <v>10</v>
      </c>
      <c r="C25">
        <f>_xll.XLOOKUP(A25,'Dataset 2'!$M$3:$M$285,'Dataset 2'!$P$3:$P$285)</f>
        <v>4</v>
      </c>
      <c r="D25">
        <f t="shared" si="0"/>
        <v>14</v>
      </c>
      <c r="F25" s="32">
        <f t="shared" si="1"/>
        <v>0.46666666666666667</v>
      </c>
      <c r="G25" t="str">
        <f t="shared" si="2"/>
        <v>Good Performance,Need to Improve</v>
      </c>
    </row>
    <row r="26" spans="1:7" ht="14.5" customHeight="1" thickBot="1">
      <c r="A26" s="1" t="s">
        <v>38</v>
      </c>
      <c r="B26">
        <f>_xll.XLOOKUP(A26,'Dataset 1'!$H$3:$H$311,'Dataset 1'!$J$3:$J$311)</f>
        <v>4</v>
      </c>
      <c r="C26">
        <f>_xll.XLOOKUP(A26,'Dataset 2'!$M$3:$M$285,'Dataset 2'!$P$3:$P$285)</f>
        <v>-4</v>
      </c>
      <c r="D26">
        <f t="shared" si="0"/>
        <v>0</v>
      </c>
      <c r="F26" s="32">
        <f t="shared" si="1"/>
        <v>0</v>
      </c>
      <c r="G26" t="str">
        <f t="shared" si="2"/>
        <v>Fail,Retest</v>
      </c>
    </row>
    <row r="27" spans="1:7" ht="14.5" customHeight="1" thickBot="1">
      <c r="A27" s="1" t="s">
        <v>45</v>
      </c>
      <c r="B27">
        <f>_xll.XLOOKUP(A27,'Dataset 1'!$H$3:$H$311,'Dataset 1'!$J$3:$J$311)</f>
        <v>6</v>
      </c>
      <c r="C27">
        <f>_xll.XLOOKUP(A27,'Dataset 2'!$M$3:$M$285,'Dataset 2'!$P$3:$P$285)</f>
        <v>3</v>
      </c>
      <c r="D27">
        <f t="shared" si="0"/>
        <v>9</v>
      </c>
      <c r="F27" s="32">
        <f t="shared" si="1"/>
        <v>0.3</v>
      </c>
      <c r="G27" t="str">
        <f t="shared" si="2"/>
        <v>Good Performance,Need to Improve</v>
      </c>
    </row>
    <row r="28" spans="1:7" ht="14.5" customHeight="1" thickBot="1">
      <c r="A28" s="1" t="s">
        <v>42</v>
      </c>
      <c r="B28">
        <f>_xll.XLOOKUP(A28,'Dataset 1'!$H$3:$H$311,'Dataset 1'!$J$3:$J$311)</f>
        <v>8</v>
      </c>
      <c r="C28">
        <f>_xll.XLOOKUP(A28,'Dataset 2'!$M$3:$M$285,'Dataset 2'!$P$3:$P$285)</f>
        <v>1</v>
      </c>
      <c r="D28">
        <f t="shared" si="0"/>
        <v>9</v>
      </c>
      <c r="F28" s="32">
        <f t="shared" si="1"/>
        <v>0.3</v>
      </c>
      <c r="G28" t="str">
        <f t="shared" si="2"/>
        <v>Good Performance,Need to Improve</v>
      </c>
    </row>
    <row r="29" spans="1:7" ht="14.5" customHeight="1" thickBot="1">
      <c r="A29" s="1" t="s">
        <v>54</v>
      </c>
      <c r="B29">
        <f>_xll.XLOOKUP(A29,'Dataset 1'!$H$3:$H$311,'Dataset 1'!$J$3:$J$311)</f>
        <v>6</v>
      </c>
      <c r="C29">
        <f>_xll.XLOOKUP(A29,'Dataset 2'!$M$3:$M$285,'Dataset 2'!$P$3:$P$285)</f>
        <v>-2</v>
      </c>
      <c r="D29">
        <f t="shared" si="0"/>
        <v>4</v>
      </c>
      <c r="F29" s="32">
        <f t="shared" si="1"/>
        <v>0.13333333333333333</v>
      </c>
      <c r="G29" t="str">
        <f t="shared" si="2"/>
        <v>Fail,Retest</v>
      </c>
    </row>
    <row r="30" spans="1:7" ht="14.5" customHeight="1" thickBot="1">
      <c r="A30" s="1" t="s">
        <v>49</v>
      </c>
      <c r="B30">
        <f>_xll.XLOOKUP(A30,'Dataset 1'!$H$3:$H$311,'Dataset 1'!$J$3:$J$311)</f>
        <v>7</v>
      </c>
      <c r="C30">
        <f>_xll.XLOOKUP(A30,'Dataset 2'!$M$3:$M$285,'Dataset 2'!$P$3:$P$285)</f>
        <v>3</v>
      </c>
      <c r="D30">
        <f t="shared" si="0"/>
        <v>10</v>
      </c>
      <c r="F30" s="32">
        <f t="shared" si="1"/>
        <v>0.33333333333333331</v>
      </c>
      <c r="G30" t="str">
        <f t="shared" si="2"/>
        <v>Good Performance,Need to Improve</v>
      </c>
    </row>
    <row r="31" spans="1:7" ht="14.5" customHeight="1" thickBot="1">
      <c r="A31" s="1" t="s">
        <v>48</v>
      </c>
      <c r="B31">
        <f>_xll.XLOOKUP(A31,'Dataset 1'!$H$3:$H$311,'Dataset 1'!$J$3:$J$311)</f>
        <v>7</v>
      </c>
      <c r="C31">
        <f>_xll.XLOOKUP(A31,'Dataset 2'!$M$3:$M$285,'Dataset 2'!$P$3:$P$285)</f>
        <v>3</v>
      </c>
      <c r="D31">
        <f t="shared" si="0"/>
        <v>10</v>
      </c>
      <c r="F31" s="32">
        <f t="shared" si="1"/>
        <v>0.33333333333333331</v>
      </c>
      <c r="G31" t="str">
        <f t="shared" si="2"/>
        <v>Good Performance,Need to Improve</v>
      </c>
    </row>
    <row r="32" spans="1:7" ht="14.5" customHeight="1" thickBot="1">
      <c r="A32" s="1" t="s">
        <v>51</v>
      </c>
      <c r="B32">
        <f>_xll.XLOOKUP(A32,'Dataset 1'!$H$3:$H$311,'Dataset 1'!$J$3:$J$311)</f>
        <v>9</v>
      </c>
      <c r="C32">
        <f>_xll.XLOOKUP(A32,'Dataset 2'!$M$3:$M$285,'Dataset 2'!$P$3:$P$285)</f>
        <v>1</v>
      </c>
      <c r="D32">
        <f t="shared" si="0"/>
        <v>10</v>
      </c>
      <c r="F32" s="32">
        <f t="shared" si="1"/>
        <v>0.33333333333333331</v>
      </c>
      <c r="G32" t="str">
        <f t="shared" si="2"/>
        <v>Good Performance,Need to Improve</v>
      </c>
    </row>
    <row r="33" spans="1:7" ht="14.5" customHeight="1" thickBot="1">
      <c r="A33" s="1" t="s">
        <v>50</v>
      </c>
      <c r="B33">
        <f>_xll.XLOOKUP(A33,'Dataset 1'!$H$3:$H$311,'Dataset 1'!$J$3:$J$311)</f>
        <v>5</v>
      </c>
      <c r="C33">
        <f>_xll.XLOOKUP(A33,'Dataset 2'!$M$3:$M$285,'Dataset 2'!$P$3:$P$285)</f>
        <v>0</v>
      </c>
      <c r="D33">
        <f t="shared" si="0"/>
        <v>5</v>
      </c>
      <c r="F33" s="32">
        <f t="shared" si="1"/>
        <v>0.16666666666666666</v>
      </c>
      <c r="G33" t="str">
        <f t="shared" si="2"/>
        <v>Fail,Retest</v>
      </c>
    </row>
    <row r="34" spans="1:7" ht="14.5" customHeight="1" thickBot="1">
      <c r="A34" s="1" t="s">
        <v>52</v>
      </c>
      <c r="B34">
        <f>_xll.XLOOKUP(A34,'Dataset 1'!$H$3:$H$311,'Dataset 1'!$J$3:$J$311)</f>
        <v>7</v>
      </c>
      <c r="C34">
        <f>_xll.XLOOKUP(A34,'Dataset 2'!$M$3:$M$285,'Dataset 2'!$P$3:$P$285)</f>
        <v>1</v>
      </c>
      <c r="D34">
        <f t="shared" si="0"/>
        <v>8</v>
      </c>
      <c r="F34" s="32">
        <f t="shared" si="1"/>
        <v>0.26666666666666666</v>
      </c>
      <c r="G34" t="str">
        <f t="shared" si="2"/>
        <v>Fail,Retest</v>
      </c>
    </row>
    <row r="35" spans="1:7" ht="14.5" customHeight="1" thickBot="1">
      <c r="A35" s="1" t="s">
        <v>55</v>
      </c>
      <c r="B35">
        <f>_xll.XLOOKUP(A35,'Dataset 1'!$H$3:$H$311,'Dataset 1'!$J$3:$J$311)</f>
        <v>6</v>
      </c>
      <c r="C35">
        <f>_xll.XLOOKUP(A35,'Dataset 2'!$M$3:$M$285,'Dataset 2'!$P$3:$P$285)</f>
        <v>4</v>
      </c>
      <c r="D35">
        <f t="shared" si="0"/>
        <v>10</v>
      </c>
      <c r="F35" s="32">
        <f t="shared" si="1"/>
        <v>0.33333333333333331</v>
      </c>
      <c r="G35" t="str">
        <f t="shared" si="2"/>
        <v>Good Performance,Need to Improve</v>
      </c>
    </row>
    <row r="36" spans="1:7" ht="14.5" customHeight="1" thickBot="1">
      <c r="A36" s="1" t="s">
        <v>53</v>
      </c>
      <c r="B36">
        <f>_xll.XLOOKUP(A36,'Dataset 1'!$H$3:$H$311,'Dataset 1'!$J$3:$J$311)</f>
        <v>8</v>
      </c>
      <c r="C36">
        <f>_xll.XLOOKUP(A36,'Dataset 2'!$M$3:$M$285,'Dataset 2'!$P$3:$P$285)</f>
        <v>0</v>
      </c>
      <c r="D36">
        <f t="shared" si="0"/>
        <v>8</v>
      </c>
      <c r="F36" s="32">
        <f t="shared" si="1"/>
        <v>0.26666666666666666</v>
      </c>
      <c r="G36" t="str">
        <f t="shared" si="2"/>
        <v>Fail,Retest</v>
      </c>
    </row>
    <row r="37" spans="1:7" ht="14.5" customHeight="1" thickBot="1">
      <c r="A37" s="1" t="s">
        <v>59</v>
      </c>
      <c r="B37">
        <f>_xll.XLOOKUP(A37,'Dataset 1'!$H$3:$H$311,'Dataset 1'!$J$3:$J$311)</f>
        <v>7</v>
      </c>
      <c r="C37">
        <f>_xll.XLOOKUP(A37,'Dataset 2'!$M$3:$M$285,'Dataset 2'!$P$3:$P$285)</f>
        <v>0</v>
      </c>
      <c r="D37">
        <f t="shared" si="0"/>
        <v>7</v>
      </c>
      <c r="F37" s="32">
        <f t="shared" si="1"/>
        <v>0.23333333333333334</v>
      </c>
      <c r="G37" t="str">
        <f t="shared" si="2"/>
        <v>Fail,Retest</v>
      </c>
    </row>
    <row r="38" spans="1:7" ht="14.5" customHeight="1" thickBot="1">
      <c r="A38" s="1" t="s">
        <v>60</v>
      </c>
      <c r="B38">
        <f>_xll.XLOOKUP(A38,'Dataset 1'!$H$3:$H$311,'Dataset 1'!$J$3:$J$311)</f>
        <v>9</v>
      </c>
      <c r="C38">
        <f>_xll.XLOOKUP(A38,'Dataset 2'!$M$3:$M$285,'Dataset 2'!$P$3:$P$285)</f>
        <v>1</v>
      </c>
      <c r="D38">
        <f t="shared" si="0"/>
        <v>10</v>
      </c>
      <c r="F38" s="32">
        <f t="shared" si="1"/>
        <v>0.33333333333333331</v>
      </c>
      <c r="G38" t="str">
        <f t="shared" si="2"/>
        <v>Good Performance,Need to Improve</v>
      </c>
    </row>
    <row r="39" spans="1:7" ht="14.5" customHeight="1" thickBot="1">
      <c r="A39" s="5" t="s">
        <v>58</v>
      </c>
      <c r="B39">
        <f>_xll.XLOOKUP(A39,'Dataset 1'!$H$3:$H$311,'Dataset 1'!$J$3:$J$311)</f>
        <v>9</v>
      </c>
      <c r="C39">
        <f>_xll.XLOOKUP(A39,'Dataset 2'!$M$3:$M$285,'Dataset 2'!$P$3:$P$285)</f>
        <v>2</v>
      </c>
      <c r="D39">
        <f t="shared" si="0"/>
        <v>11</v>
      </c>
      <c r="F39" s="32">
        <f t="shared" si="1"/>
        <v>0.36666666666666664</v>
      </c>
      <c r="G39" t="str">
        <f t="shared" si="2"/>
        <v>Good Performance,Need to Improve</v>
      </c>
    </row>
    <row r="40" spans="1:7" ht="14.5" customHeight="1" thickBot="1">
      <c r="A40" s="1" t="s">
        <v>61</v>
      </c>
      <c r="B40">
        <f>_xll.XLOOKUP(A40,'Dataset 1'!$H$3:$H$311,'Dataset 1'!$J$3:$J$311)</f>
        <v>9</v>
      </c>
      <c r="C40">
        <f>_xll.XLOOKUP(A40,'Dataset 2'!$M$3:$M$285,'Dataset 2'!$P$3:$P$285)</f>
        <v>3</v>
      </c>
      <c r="D40">
        <f t="shared" si="0"/>
        <v>12</v>
      </c>
      <c r="F40" s="32">
        <f t="shared" si="1"/>
        <v>0.4</v>
      </c>
      <c r="G40" t="str">
        <f t="shared" si="2"/>
        <v>Good Performance,Need to Improve</v>
      </c>
    </row>
    <row r="41" spans="1:7" ht="14.5" customHeight="1" thickBot="1">
      <c r="A41" s="1" t="s">
        <v>57</v>
      </c>
      <c r="B41">
        <f>_xll.XLOOKUP(A41,'Dataset 1'!$H$3:$H$311,'Dataset 1'!$J$3:$J$311)</f>
        <v>2</v>
      </c>
      <c r="C41">
        <f>_xll.XLOOKUP(A41,'Dataset 2'!$M$3:$M$285,'Dataset 2'!$P$3:$P$285)</f>
        <v>8</v>
      </c>
      <c r="D41">
        <f t="shared" si="0"/>
        <v>10</v>
      </c>
      <c r="F41" s="32">
        <f t="shared" si="1"/>
        <v>0.33333333333333331</v>
      </c>
      <c r="G41" t="str">
        <f t="shared" si="2"/>
        <v>Good Performance,Need to Improve</v>
      </c>
    </row>
    <row r="42" spans="1:7" ht="14.5" customHeight="1" thickBot="1">
      <c r="A42" s="1" t="s">
        <v>62</v>
      </c>
      <c r="B42">
        <f>_xll.XLOOKUP(A42,'Dataset 1'!$H$3:$H$311,'Dataset 1'!$J$3:$J$311)</f>
        <v>6</v>
      </c>
      <c r="C42">
        <f>_xll.XLOOKUP(A42,'Dataset 2'!$M$3:$M$285,'Dataset 2'!$P$3:$P$285)</f>
        <v>1</v>
      </c>
      <c r="D42">
        <f t="shared" si="0"/>
        <v>7</v>
      </c>
      <c r="F42" s="32">
        <f t="shared" si="1"/>
        <v>0.23333333333333334</v>
      </c>
      <c r="G42" t="str">
        <f t="shared" si="2"/>
        <v>Fail,Retest</v>
      </c>
    </row>
    <row r="43" spans="1:7" ht="14.5" customHeight="1" thickBot="1">
      <c r="A43" s="1" t="s">
        <v>63</v>
      </c>
      <c r="B43">
        <f>_xll.XLOOKUP(A43,'Dataset 1'!$H$3:$H$311,'Dataset 1'!$J$3:$J$311)</f>
        <v>6</v>
      </c>
      <c r="C43">
        <f>_xll.XLOOKUP(A43,'Dataset 2'!$M$3:$M$285,'Dataset 2'!$P$3:$P$285)</f>
        <v>6</v>
      </c>
      <c r="D43">
        <f t="shared" si="0"/>
        <v>12</v>
      </c>
      <c r="F43" s="32">
        <f t="shared" si="1"/>
        <v>0.4</v>
      </c>
      <c r="G43" t="str">
        <f t="shared" si="2"/>
        <v>Good Performance,Need to Improve</v>
      </c>
    </row>
    <row r="44" spans="1:7" ht="14.5" customHeight="1" thickBot="1">
      <c r="A44" s="1" t="s">
        <v>64</v>
      </c>
      <c r="B44">
        <f>_xll.XLOOKUP(A44,'Dataset 1'!$H$3:$H$311,'Dataset 1'!$J$3:$J$311)</f>
        <v>8</v>
      </c>
      <c r="C44">
        <f>_xll.XLOOKUP(A44,'Dataset 2'!$M$3:$M$285,'Dataset 2'!$P$3:$P$285)</f>
        <v>2</v>
      </c>
      <c r="D44">
        <f t="shared" si="0"/>
        <v>10</v>
      </c>
      <c r="F44" s="32">
        <f t="shared" si="1"/>
        <v>0.33333333333333331</v>
      </c>
      <c r="G44" t="str">
        <f t="shared" si="2"/>
        <v>Good Performance,Need to Improve</v>
      </c>
    </row>
    <row r="45" spans="1:7" ht="14.5" customHeight="1" thickBot="1">
      <c r="A45" s="1" t="s">
        <v>65</v>
      </c>
      <c r="B45">
        <f>_xll.XLOOKUP(A45,'Dataset 1'!$H$3:$H$311,'Dataset 1'!$J$3:$J$311)</f>
        <v>9</v>
      </c>
      <c r="C45">
        <f>_xll.XLOOKUP(A45,'Dataset 2'!$M$3:$M$285,'Dataset 2'!$P$3:$P$285)</f>
        <v>-4</v>
      </c>
      <c r="D45">
        <f t="shared" si="0"/>
        <v>5</v>
      </c>
      <c r="F45" s="32">
        <f t="shared" si="1"/>
        <v>0.16666666666666666</v>
      </c>
      <c r="G45" t="str">
        <f t="shared" si="2"/>
        <v>Fail,Retest</v>
      </c>
    </row>
    <row r="46" spans="1:7" ht="14.5" customHeight="1" thickBot="1">
      <c r="A46" s="1" t="s">
        <v>67</v>
      </c>
      <c r="B46">
        <f>_xll.XLOOKUP(A46,'Dataset 1'!$H$3:$H$311,'Dataset 1'!$J$3:$J$311)</f>
        <v>8</v>
      </c>
      <c r="C46">
        <f>_xll.XLOOKUP(A46,'Dataset 2'!$M$3:$M$285,'Dataset 2'!$P$3:$P$285)</f>
        <v>0</v>
      </c>
      <c r="D46">
        <f t="shared" si="0"/>
        <v>8</v>
      </c>
      <c r="F46" s="32">
        <f t="shared" si="1"/>
        <v>0.26666666666666666</v>
      </c>
      <c r="G46" t="str">
        <f t="shared" si="2"/>
        <v>Fail,Retest</v>
      </c>
    </row>
    <row r="47" spans="1:7" ht="14.5" customHeight="1" thickBot="1">
      <c r="A47" s="1" t="s">
        <v>66</v>
      </c>
      <c r="B47">
        <f>_xll.XLOOKUP(A47,'Dataset 1'!$H$3:$H$311,'Dataset 1'!$J$3:$J$311)</f>
        <v>9</v>
      </c>
      <c r="C47">
        <f>_xll.XLOOKUP(A47,'Dataset 2'!$M$3:$M$285,'Dataset 2'!$P$3:$P$285)</f>
        <v>2</v>
      </c>
      <c r="D47">
        <f t="shared" si="0"/>
        <v>11</v>
      </c>
      <c r="F47" s="32">
        <f t="shared" si="1"/>
        <v>0.36666666666666664</v>
      </c>
      <c r="G47" t="str">
        <f t="shared" si="2"/>
        <v>Good Performance,Need to Improve</v>
      </c>
    </row>
    <row r="48" spans="1:7" ht="14.5" customHeight="1" thickBot="1">
      <c r="A48" s="1" t="s">
        <v>68</v>
      </c>
      <c r="B48">
        <f>_xll.XLOOKUP(A48,'Dataset 1'!$H$3:$H$311,'Dataset 1'!$J$3:$J$311)</f>
        <v>9</v>
      </c>
      <c r="C48">
        <f>_xll.XLOOKUP(A48,'Dataset 2'!$M$3:$M$285,'Dataset 2'!$P$3:$P$285)</f>
        <v>5</v>
      </c>
      <c r="D48">
        <f t="shared" si="0"/>
        <v>14</v>
      </c>
      <c r="F48" s="32">
        <f t="shared" si="1"/>
        <v>0.46666666666666667</v>
      </c>
      <c r="G48" t="str">
        <f t="shared" si="2"/>
        <v>Good Performance,Need to Improve</v>
      </c>
    </row>
    <row r="49" spans="1:7" ht="14.5" customHeight="1" thickBot="1">
      <c r="A49" s="1" t="s">
        <v>69</v>
      </c>
      <c r="B49">
        <f>_xll.XLOOKUP(A49,'Dataset 1'!$H$3:$H$311,'Dataset 1'!$J$3:$J$311)</f>
        <v>6</v>
      </c>
      <c r="C49">
        <f>_xll.XLOOKUP(A49,'Dataset 2'!$M$3:$M$285,'Dataset 2'!$P$3:$P$285)</f>
        <v>4</v>
      </c>
      <c r="D49">
        <f t="shared" si="0"/>
        <v>10</v>
      </c>
      <c r="F49" s="32">
        <f t="shared" si="1"/>
        <v>0.33333333333333331</v>
      </c>
      <c r="G49" t="str">
        <f t="shared" si="2"/>
        <v>Good Performance,Need to Improve</v>
      </c>
    </row>
    <row r="50" spans="1:7" ht="14.5" customHeight="1" thickBot="1">
      <c r="A50" s="1" t="s">
        <v>70</v>
      </c>
      <c r="B50">
        <f>_xll.XLOOKUP(A50,'Dataset 1'!$H$3:$H$311,'Dataset 1'!$J$3:$J$311)</f>
        <v>10</v>
      </c>
      <c r="C50">
        <f>_xll.XLOOKUP(A50,'Dataset 2'!$M$3:$M$285,'Dataset 2'!$P$3:$P$285)</f>
        <v>0</v>
      </c>
      <c r="D50">
        <f t="shared" si="0"/>
        <v>10</v>
      </c>
      <c r="F50" s="32">
        <f t="shared" si="1"/>
        <v>0.33333333333333331</v>
      </c>
      <c r="G50" t="str">
        <f t="shared" si="2"/>
        <v>Good Performance,Need to Improve</v>
      </c>
    </row>
    <row r="51" spans="1:7" ht="14.5" customHeight="1" thickBot="1">
      <c r="A51" s="1" t="s">
        <v>389</v>
      </c>
      <c r="B51">
        <f>_xll.XLOOKUP(A51,'Dataset 1'!$H$3:$H$311,'Dataset 1'!$J$3:$J$311)</f>
        <v>8</v>
      </c>
      <c r="C51">
        <f>_xll.XLOOKUP(A51,'Dataset 2'!$M$3:$M$285,'Dataset 2'!$P$3:$P$285)</f>
        <v>3</v>
      </c>
      <c r="D51">
        <f t="shared" si="0"/>
        <v>11</v>
      </c>
      <c r="F51" s="32">
        <f t="shared" si="1"/>
        <v>0.36666666666666664</v>
      </c>
      <c r="G51" t="str">
        <f t="shared" si="2"/>
        <v>Good Performance,Need to Improve</v>
      </c>
    </row>
    <row r="52" spans="1:7" ht="14.5" customHeight="1" thickBot="1">
      <c r="A52" s="1" t="s">
        <v>73</v>
      </c>
      <c r="B52">
        <f>_xll.XLOOKUP(A52,'Dataset 1'!$H$3:$H$311,'Dataset 1'!$J$3:$J$311)</f>
        <v>8</v>
      </c>
      <c r="C52">
        <f>_xll.XLOOKUP(A52,'Dataset 2'!$M$3:$M$285,'Dataset 2'!$P$3:$P$285)</f>
        <v>1</v>
      </c>
      <c r="D52">
        <f t="shared" si="0"/>
        <v>9</v>
      </c>
      <c r="F52" s="32">
        <f t="shared" si="1"/>
        <v>0.3</v>
      </c>
      <c r="G52" t="str">
        <f t="shared" si="2"/>
        <v>Good Performance,Need to Improve</v>
      </c>
    </row>
    <row r="53" spans="1:7" ht="14.5" customHeight="1" thickBot="1">
      <c r="A53" s="1" t="s">
        <v>74</v>
      </c>
      <c r="B53">
        <f>_xll.XLOOKUP(A53,'Dataset 1'!$H$3:$H$311,'Dataset 1'!$J$3:$J$311)</f>
        <v>8</v>
      </c>
      <c r="C53">
        <f>_xll.XLOOKUP(A53,'Dataset 2'!$M$3:$M$285,'Dataset 2'!$P$3:$P$285)</f>
        <v>0</v>
      </c>
      <c r="D53">
        <f t="shared" si="0"/>
        <v>8</v>
      </c>
      <c r="F53" s="32">
        <f t="shared" si="1"/>
        <v>0.26666666666666666</v>
      </c>
      <c r="G53" t="str">
        <f t="shared" si="2"/>
        <v>Fail,Retest</v>
      </c>
    </row>
    <row r="54" spans="1:7" ht="14.5" customHeight="1" thickBot="1">
      <c r="A54" s="1" t="s">
        <v>75</v>
      </c>
      <c r="B54">
        <f>_xll.XLOOKUP(A54,'Dataset 1'!$H$3:$H$311,'Dataset 1'!$J$3:$J$311)</f>
        <v>9</v>
      </c>
      <c r="C54">
        <f>_xll.XLOOKUP(A54,'Dataset 2'!$M$3:$M$285,'Dataset 2'!$P$3:$P$285)</f>
        <v>2</v>
      </c>
      <c r="D54">
        <f t="shared" si="0"/>
        <v>11</v>
      </c>
      <c r="F54" s="32">
        <f t="shared" si="1"/>
        <v>0.36666666666666664</v>
      </c>
      <c r="G54" t="str">
        <f t="shared" si="2"/>
        <v>Good Performance,Need to Improve</v>
      </c>
    </row>
    <row r="55" spans="1:7" ht="14.5" customHeight="1" thickBot="1">
      <c r="A55" s="1" t="s">
        <v>76</v>
      </c>
      <c r="B55">
        <f>_xll.XLOOKUP(A55,'Dataset 1'!$H$3:$H$311,'Dataset 1'!$J$3:$J$311)</f>
        <v>8</v>
      </c>
      <c r="C55">
        <f>_xll.XLOOKUP(A55,'Dataset 2'!$M$3:$M$285,'Dataset 2'!$P$3:$P$285)</f>
        <v>3</v>
      </c>
      <c r="D55">
        <f t="shared" si="0"/>
        <v>11</v>
      </c>
      <c r="F55" s="32">
        <f t="shared" si="1"/>
        <v>0.36666666666666664</v>
      </c>
      <c r="G55" t="str">
        <f t="shared" si="2"/>
        <v>Good Performance,Need to Improve</v>
      </c>
    </row>
    <row r="56" spans="1:7" ht="14.5" customHeight="1" thickBot="1">
      <c r="A56" s="1" t="s">
        <v>77</v>
      </c>
      <c r="B56">
        <f>_xll.XLOOKUP(A56,'Dataset 1'!$H$3:$H$311,'Dataset 1'!$J$3:$J$311)</f>
        <v>5</v>
      </c>
      <c r="C56">
        <f>_xll.XLOOKUP(A56,'Dataset 2'!$M$3:$M$285,'Dataset 2'!$P$3:$P$285)</f>
        <v>3</v>
      </c>
      <c r="D56">
        <f t="shared" si="0"/>
        <v>8</v>
      </c>
      <c r="F56" s="32">
        <f t="shared" si="1"/>
        <v>0.26666666666666666</v>
      </c>
      <c r="G56" t="str">
        <f t="shared" si="2"/>
        <v>Fail,Retest</v>
      </c>
    </row>
    <row r="57" spans="1:7" ht="14.5" customHeight="1" thickBot="1">
      <c r="A57" s="1" t="s">
        <v>78</v>
      </c>
      <c r="B57">
        <f>_xll.XLOOKUP(A57,'Dataset 1'!$H$3:$H$311,'Dataset 1'!$J$3:$J$311)</f>
        <v>7</v>
      </c>
      <c r="C57">
        <f>_xll.XLOOKUP(A57,'Dataset 2'!$M$3:$M$285,'Dataset 2'!$P$3:$P$285)</f>
        <v>3</v>
      </c>
      <c r="D57">
        <f t="shared" si="0"/>
        <v>10</v>
      </c>
      <c r="F57" s="32">
        <f t="shared" si="1"/>
        <v>0.33333333333333331</v>
      </c>
      <c r="G57" t="str">
        <f t="shared" si="2"/>
        <v>Good Performance,Need to Improve</v>
      </c>
    </row>
    <row r="58" spans="1:7" ht="14.5" customHeight="1" thickBot="1">
      <c r="A58" s="1" t="s">
        <v>80</v>
      </c>
      <c r="B58">
        <f>_xll.XLOOKUP(A58,'Dataset 1'!$H$3:$H$311,'Dataset 1'!$J$3:$J$311)</f>
        <v>9</v>
      </c>
      <c r="C58">
        <f>_xll.XLOOKUP(A58,'Dataset 2'!$M$3:$M$285,'Dataset 2'!$P$3:$P$285)</f>
        <v>-1</v>
      </c>
      <c r="D58">
        <f t="shared" si="0"/>
        <v>8</v>
      </c>
      <c r="F58" s="32">
        <f t="shared" si="1"/>
        <v>0.26666666666666666</v>
      </c>
      <c r="G58" t="str">
        <f t="shared" si="2"/>
        <v>Fail,Retest</v>
      </c>
    </row>
    <row r="59" spans="1:7" ht="14.5" customHeight="1" thickBot="1">
      <c r="A59" s="5" t="s">
        <v>79</v>
      </c>
      <c r="B59">
        <f>_xll.XLOOKUP(A59,'Dataset 1'!$H$3:$H$311,'Dataset 1'!$J$3:$J$311)</f>
        <v>8</v>
      </c>
      <c r="C59">
        <f>_xll.XLOOKUP(A59,'Dataset 2'!$M$3:$M$285,'Dataset 2'!$P$3:$P$285)</f>
        <v>-1</v>
      </c>
      <c r="D59">
        <f t="shared" si="0"/>
        <v>7</v>
      </c>
      <c r="F59" s="32">
        <f t="shared" si="1"/>
        <v>0.23333333333333334</v>
      </c>
      <c r="G59" t="str">
        <f t="shared" si="2"/>
        <v>Fail,Retest</v>
      </c>
    </row>
    <row r="60" spans="1:7" ht="14.5" customHeight="1" thickBot="1">
      <c r="A60" s="1" t="s">
        <v>81</v>
      </c>
      <c r="B60">
        <f>_xll.XLOOKUP(A60,'Dataset 1'!$H$3:$H$311,'Dataset 1'!$J$3:$J$311)</f>
        <v>6</v>
      </c>
      <c r="C60">
        <f>_xll.XLOOKUP(A60,'Dataset 2'!$M$3:$M$285,'Dataset 2'!$P$3:$P$285)</f>
        <v>5</v>
      </c>
      <c r="D60">
        <f t="shared" si="0"/>
        <v>11</v>
      </c>
      <c r="F60" s="32">
        <f t="shared" si="1"/>
        <v>0.36666666666666664</v>
      </c>
      <c r="G60" t="str">
        <f t="shared" si="2"/>
        <v>Good Performance,Need to Improve</v>
      </c>
    </row>
    <row r="61" spans="1:7" ht="14.5" customHeight="1" thickBot="1">
      <c r="A61" s="1" t="s">
        <v>82</v>
      </c>
      <c r="B61">
        <f>_xll.XLOOKUP(A61,'Dataset 1'!$H$3:$H$311,'Dataset 1'!$J$3:$J$311)</f>
        <v>8</v>
      </c>
      <c r="C61">
        <f>_xll.XLOOKUP(A61,'Dataset 2'!$M$3:$M$285,'Dataset 2'!$P$3:$P$285)</f>
        <v>3</v>
      </c>
      <c r="D61">
        <f t="shared" si="0"/>
        <v>11</v>
      </c>
      <c r="F61" s="32">
        <f t="shared" si="1"/>
        <v>0.36666666666666664</v>
      </c>
      <c r="G61" t="str">
        <f t="shared" si="2"/>
        <v>Good Performance,Need to Improve</v>
      </c>
    </row>
    <row r="62" spans="1:7" ht="14.5" customHeight="1" thickBot="1">
      <c r="A62" s="5" t="s">
        <v>84</v>
      </c>
      <c r="B62">
        <f>_xll.XLOOKUP(A62,'Dataset 1'!$H$3:$H$311,'Dataset 1'!$J$3:$J$311)</f>
        <v>8</v>
      </c>
      <c r="C62">
        <f>_xll.XLOOKUP(A62,'Dataset 2'!$M$3:$M$285,'Dataset 2'!$P$3:$P$285)</f>
        <v>3</v>
      </c>
      <c r="D62">
        <f t="shared" si="0"/>
        <v>11</v>
      </c>
      <c r="F62" s="32">
        <f t="shared" si="1"/>
        <v>0.36666666666666664</v>
      </c>
      <c r="G62" t="str">
        <f t="shared" si="2"/>
        <v>Good Performance,Need to Improve</v>
      </c>
    </row>
    <row r="63" spans="1:7" ht="14.5" customHeight="1" thickBot="1">
      <c r="A63" s="1" t="s">
        <v>83</v>
      </c>
      <c r="B63">
        <f>_xll.XLOOKUP(A63,'Dataset 1'!$H$3:$H$311,'Dataset 1'!$J$3:$J$311)</f>
        <v>6</v>
      </c>
      <c r="C63">
        <f>_xll.XLOOKUP(A63,'Dataset 2'!$M$3:$M$285,'Dataset 2'!$P$3:$P$285)</f>
        <v>8</v>
      </c>
      <c r="D63">
        <f t="shared" si="0"/>
        <v>14</v>
      </c>
      <c r="F63" s="32">
        <f t="shared" si="1"/>
        <v>0.46666666666666667</v>
      </c>
      <c r="G63" t="str">
        <f t="shared" si="2"/>
        <v>Good Performance,Need to Improve</v>
      </c>
    </row>
    <row r="64" spans="1:7" ht="14.5" customHeight="1" thickBot="1">
      <c r="A64" s="1" t="s">
        <v>85</v>
      </c>
      <c r="B64">
        <f>_xll.XLOOKUP(A64,'Dataset 1'!$H$3:$H$311,'Dataset 1'!$J$3:$J$311)</f>
        <v>8</v>
      </c>
      <c r="C64">
        <f>_xll.XLOOKUP(A64,'Dataset 2'!$M$3:$M$285,'Dataset 2'!$P$3:$P$285)</f>
        <v>1</v>
      </c>
      <c r="D64">
        <f t="shared" si="0"/>
        <v>9</v>
      </c>
      <c r="F64" s="32">
        <f t="shared" si="1"/>
        <v>0.3</v>
      </c>
      <c r="G64" t="str">
        <f t="shared" si="2"/>
        <v>Good Performance,Need to Improve</v>
      </c>
    </row>
    <row r="65" spans="1:7" ht="14.5" customHeight="1" thickBot="1">
      <c r="A65" s="1" t="s">
        <v>86</v>
      </c>
      <c r="B65">
        <f>_xll.XLOOKUP(A65,'Dataset 1'!$H$3:$H$311,'Dataset 1'!$J$3:$J$311)</f>
        <v>7</v>
      </c>
      <c r="C65">
        <f>_xll.XLOOKUP(A65,'Dataset 2'!$M$3:$M$285,'Dataset 2'!$P$3:$P$285)</f>
        <v>3</v>
      </c>
      <c r="D65">
        <f t="shared" si="0"/>
        <v>10</v>
      </c>
      <c r="F65" s="32">
        <f t="shared" si="1"/>
        <v>0.33333333333333331</v>
      </c>
      <c r="G65" t="str">
        <f t="shared" si="2"/>
        <v>Good Performance,Need to Improve</v>
      </c>
    </row>
    <row r="66" spans="1:7" ht="14.5" customHeight="1" thickBot="1">
      <c r="A66" s="1" t="s">
        <v>87</v>
      </c>
      <c r="B66">
        <f>_xll.XLOOKUP(A66,'Dataset 1'!$H$3:$H$311,'Dataset 1'!$J$3:$J$311)</f>
        <v>9</v>
      </c>
      <c r="C66">
        <f>_xll.XLOOKUP(A66,'Dataset 2'!$M$3:$M$285,'Dataset 2'!$P$3:$P$285)</f>
        <v>3</v>
      </c>
      <c r="D66">
        <f t="shared" si="0"/>
        <v>12</v>
      </c>
      <c r="F66" s="32">
        <f t="shared" si="1"/>
        <v>0.4</v>
      </c>
      <c r="G66" t="str">
        <f t="shared" si="2"/>
        <v>Good Performance,Need to Improve</v>
      </c>
    </row>
    <row r="67" spans="1:7" ht="14.5" customHeight="1" thickBot="1">
      <c r="A67" s="1" t="s">
        <v>88</v>
      </c>
      <c r="B67">
        <f>_xll.XLOOKUP(A67,'Dataset 1'!$H$3:$H$311,'Dataset 1'!$J$3:$J$311)</f>
        <v>9</v>
      </c>
      <c r="C67">
        <f>_xll.XLOOKUP(A67,'Dataset 2'!$M$3:$M$285,'Dataset 2'!$P$3:$P$285)</f>
        <v>1</v>
      </c>
      <c r="D67">
        <f t="shared" si="0"/>
        <v>10</v>
      </c>
      <c r="F67" s="32">
        <f t="shared" si="1"/>
        <v>0.33333333333333331</v>
      </c>
      <c r="G67" t="str">
        <f t="shared" si="2"/>
        <v>Good Performance,Need to Improve</v>
      </c>
    </row>
    <row r="68" spans="1:7" ht="14.5" customHeight="1" thickBot="1">
      <c r="A68" s="1" t="s">
        <v>89</v>
      </c>
      <c r="B68">
        <f>_xll.XLOOKUP(A68,'Dataset 1'!$H$3:$H$311,'Dataset 1'!$J$3:$J$311)</f>
        <v>7</v>
      </c>
      <c r="C68">
        <f>_xll.XLOOKUP(A68,'Dataset 2'!$M$3:$M$285,'Dataset 2'!$P$3:$P$285)</f>
        <v>1</v>
      </c>
      <c r="D68">
        <f t="shared" si="0"/>
        <v>8</v>
      </c>
      <c r="F68" s="32">
        <f t="shared" si="1"/>
        <v>0.26666666666666666</v>
      </c>
      <c r="G68" t="str">
        <f t="shared" si="2"/>
        <v>Fail,Retest</v>
      </c>
    </row>
    <row r="69" spans="1:7" ht="14.5" customHeight="1" thickBot="1">
      <c r="A69" s="1" t="s">
        <v>90</v>
      </c>
      <c r="B69">
        <f>_xll.XLOOKUP(A69,'Dataset 1'!$H$3:$H$311,'Dataset 1'!$J$3:$J$311)</f>
        <v>9</v>
      </c>
      <c r="C69">
        <f>_xll.XLOOKUP(A69,'Dataset 2'!$M$3:$M$285,'Dataset 2'!$P$3:$P$285)</f>
        <v>5</v>
      </c>
      <c r="D69">
        <f t="shared" ref="D69:D132" si="3">C69+B69</f>
        <v>14</v>
      </c>
      <c r="F69" s="32">
        <f t="shared" ref="F69:F132" si="4">D69/30</f>
        <v>0.46666666666666667</v>
      </c>
      <c r="G69" t="str">
        <f t="shared" ref="G69:G132" si="5">IF(F69&lt;30%,"Fail,Retest",IF(F69&lt;50%,"Good Performance,Need to Improve","Excellent ,Need To Maintain this throughout the year"))</f>
        <v>Good Performance,Need to Improve</v>
      </c>
    </row>
    <row r="70" spans="1:7" ht="14.5" customHeight="1" thickBot="1">
      <c r="A70" s="1" t="s">
        <v>390</v>
      </c>
      <c r="B70">
        <f>_xll.XLOOKUP(A70,'Dataset 1'!$H$3:$H$311,'Dataset 1'!$J$3:$J$311)</f>
        <v>8</v>
      </c>
      <c r="C70">
        <f>_xll.XLOOKUP(A70,'Dataset 2'!$M$3:$M$285,'Dataset 2'!$P$3:$P$285)</f>
        <v>1</v>
      </c>
      <c r="D70">
        <f t="shared" si="3"/>
        <v>9</v>
      </c>
      <c r="F70" s="32">
        <f t="shared" si="4"/>
        <v>0.3</v>
      </c>
      <c r="G70" t="str">
        <f t="shared" si="5"/>
        <v>Good Performance,Need to Improve</v>
      </c>
    </row>
    <row r="71" spans="1:7" ht="14.5" customHeight="1" thickBot="1">
      <c r="A71" s="1" t="s">
        <v>92</v>
      </c>
      <c r="B71">
        <f>_xll.XLOOKUP(A71,'Dataset 1'!$H$3:$H$311,'Dataset 1'!$J$3:$J$311)</f>
        <v>7</v>
      </c>
      <c r="C71">
        <f>_xll.XLOOKUP(A71,'Dataset 2'!$M$3:$M$285,'Dataset 2'!$P$3:$P$285)</f>
        <v>1</v>
      </c>
      <c r="D71">
        <f t="shared" si="3"/>
        <v>8</v>
      </c>
      <c r="F71" s="32">
        <f t="shared" si="4"/>
        <v>0.26666666666666666</v>
      </c>
      <c r="G71" t="str">
        <f t="shared" si="5"/>
        <v>Fail,Retest</v>
      </c>
    </row>
    <row r="72" spans="1:7" ht="14.5" customHeight="1" thickBot="1">
      <c r="A72" s="1" t="s">
        <v>93</v>
      </c>
      <c r="B72">
        <f>_xll.XLOOKUP(A72,'Dataset 1'!$H$3:$H$311,'Dataset 1'!$J$3:$J$311)</f>
        <v>5</v>
      </c>
      <c r="C72">
        <f>_xll.XLOOKUP(A72,'Dataset 2'!$M$3:$M$285,'Dataset 2'!$P$3:$P$285)</f>
        <v>-1</v>
      </c>
      <c r="D72">
        <f t="shared" si="3"/>
        <v>4</v>
      </c>
      <c r="F72" s="32">
        <f t="shared" si="4"/>
        <v>0.13333333333333333</v>
      </c>
      <c r="G72" t="str">
        <f t="shared" si="5"/>
        <v>Fail,Retest</v>
      </c>
    </row>
    <row r="73" spans="1:7" ht="14.5" customHeight="1" thickBot="1">
      <c r="A73" s="5" t="s">
        <v>94</v>
      </c>
      <c r="B73">
        <f>_xll.XLOOKUP(A73,'Dataset 1'!$H$3:$H$311,'Dataset 1'!$J$3:$J$311)</f>
        <v>9</v>
      </c>
      <c r="C73">
        <f>_xll.XLOOKUP(A73,'Dataset 2'!$M$3:$M$285,'Dataset 2'!$P$3:$P$285)</f>
        <v>-1</v>
      </c>
      <c r="D73">
        <f t="shared" si="3"/>
        <v>8</v>
      </c>
      <c r="F73" s="32">
        <f t="shared" si="4"/>
        <v>0.26666666666666666</v>
      </c>
      <c r="G73" t="str">
        <f t="shared" si="5"/>
        <v>Fail,Retest</v>
      </c>
    </row>
    <row r="74" spans="1:7" ht="14.5" customHeight="1" thickBot="1">
      <c r="A74" s="1" t="s">
        <v>95</v>
      </c>
      <c r="B74">
        <f>_xll.XLOOKUP(A74,'Dataset 1'!$H$3:$H$311,'Dataset 1'!$J$3:$J$311)</f>
        <v>9</v>
      </c>
      <c r="C74">
        <f>_xll.XLOOKUP(A74,'Dataset 2'!$M$3:$M$285,'Dataset 2'!$P$3:$P$285)</f>
        <v>0</v>
      </c>
      <c r="D74">
        <f t="shared" si="3"/>
        <v>9</v>
      </c>
      <c r="F74" s="32">
        <f t="shared" si="4"/>
        <v>0.3</v>
      </c>
      <c r="G74" t="str">
        <f t="shared" si="5"/>
        <v>Good Performance,Need to Improve</v>
      </c>
    </row>
    <row r="75" spans="1:7" ht="14.5" customHeight="1" thickBot="1">
      <c r="A75" s="1" t="s">
        <v>96</v>
      </c>
      <c r="B75">
        <f>_xll.XLOOKUP(A75,'Dataset 1'!$H$3:$H$311,'Dataset 1'!$J$3:$J$311)</f>
        <v>7</v>
      </c>
      <c r="C75">
        <f>_xll.XLOOKUP(A75,'Dataset 2'!$M$3:$M$285,'Dataset 2'!$P$3:$P$285)</f>
        <v>0</v>
      </c>
      <c r="D75">
        <f t="shared" si="3"/>
        <v>7</v>
      </c>
      <c r="F75" s="32">
        <f t="shared" si="4"/>
        <v>0.23333333333333334</v>
      </c>
      <c r="G75" t="str">
        <f t="shared" si="5"/>
        <v>Fail,Retest</v>
      </c>
    </row>
    <row r="76" spans="1:7" ht="14.5" customHeight="1" thickBot="1">
      <c r="A76" s="5" t="s">
        <v>97</v>
      </c>
      <c r="B76">
        <f>_xll.XLOOKUP(A76,'Dataset 1'!$H$3:$H$311,'Dataset 1'!$J$3:$J$311)</f>
        <v>7</v>
      </c>
      <c r="C76">
        <f>_xll.XLOOKUP(A76,'Dataset 2'!$M$3:$M$285,'Dataset 2'!$P$3:$P$285)</f>
        <v>0</v>
      </c>
      <c r="D76">
        <f t="shared" si="3"/>
        <v>7</v>
      </c>
      <c r="F76" s="32">
        <f t="shared" si="4"/>
        <v>0.23333333333333334</v>
      </c>
      <c r="G76" t="str">
        <f t="shared" si="5"/>
        <v>Fail,Retest</v>
      </c>
    </row>
    <row r="77" spans="1:7" ht="14.5" customHeight="1" thickBot="1">
      <c r="A77" s="1" t="s">
        <v>98</v>
      </c>
      <c r="B77">
        <f>_xll.XLOOKUP(A77,'Dataset 1'!$H$3:$H$311,'Dataset 1'!$J$3:$J$311)</f>
        <v>8</v>
      </c>
      <c r="C77">
        <f>_xll.XLOOKUP(A77,'Dataset 2'!$M$3:$M$285,'Dataset 2'!$P$3:$P$285)</f>
        <v>2</v>
      </c>
      <c r="D77">
        <f t="shared" si="3"/>
        <v>10</v>
      </c>
      <c r="F77" s="32">
        <f t="shared" si="4"/>
        <v>0.33333333333333331</v>
      </c>
      <c r="G77" t="str">
        <f t="shared" si="5"/>
        <v>Good Performance,Need to Improve</v>
      </c>
    </row>
    <row r="78" spans="1:7" ht="14.5" customHeight="1" thickBot="1">
      <c r="A78" s="1" t="s">
        <v>99</v>
      </c>
      <c r="B78">
        <f>_xll.XLOOKUP(A78,'Dataset 1'!$H$3:$H$311,'Dataset 1'!$J$3:$J$311)</f>
        <v>8</v>
      </c>
      <c r="C78">
        <f>_xll.XLOOKUP(A78,'Dataset 2'!$M$3:$M$285,'Dataset 2'!$P$3:$P$285)</f>
        <v>4</v>
      </c>
      <c r="D78">
        <f t="shared" si="3"/>
        <v>12</v>
      </c>
      <c r="F78" s="32">
        <f t="shared" si="4"/>
        <v>0.4</v>
      </c>
      <c r="G78" t="str">
        <f t="shared" si="5"/>
        <v>Good Performance,Need to Improve</v>
      </c>
    </row>
    <row r="79" spans="1:7" ht="14.5" customHeight="1" thickBot="1">
      <c r="A79" s="1" t="s">
        <v>100</v>
      </c>
      <c r="B79">
        <f>_xll.XLOOKUP(A79,'Dataset 1'!$H$3:$H$311,'Dataset 1'!$J$3:$J$311)</f>
        <v>9</v>
      </c>
      <c r="C79">
        <f>_xll.XLOOKUP(A79,'Dataset 2'!$M$3:$M$285,'Dataset 2'!$P$3:$P$285)</f>
        <v>3</v>
      </c>
      <c r="D79">
        <f t="shared" si="3"/>
        <v>12</v>
      </c>
      <c r="F79" s="32">
        <f t="shared" si="4"/>
        <v>0.4</v>
      </c>
      <c r="G79" t="str">
        <f t="shared" si="5"/>
        <v>Good Performance,Need to Improve</v>
      </c>
    </row>
    <row r="80" spans="1:7" ht="14.5" customHeight="1" thickBot="1">
      <c r="A80" s="1" t="s">
        <v>101</v>
      </c>
      <c r="B80">
        <f>_xll.XLOOKUP(A80,'Dataset 1'!$H$3:$H$311,'Dataset 1'!$J$3:$J$311)</f>
        <v>9</v>
      </c>
      <c r="C80">
        <f>_xll.XLOOKUP(A80,'Dataset 2'!$M$3:$M$285,'Dataset 2'!$P$3:$P$285)</f>
        <v>1</v>
      </c>
      <c r="D80">
        <f t="shared" si="3"/>
        <v>10</v>
      </c>
      <c r="F80" s="32">
        <f t="shared" si="4"/>
        <v>0.33333333333333331</v>
      </c>
      <c r="G80" t="str">
        <f t="shared" si="5"/>
        <v>Good Performance,Need to Improve</v>
      </c>
    </row>
    <row r="81" spans="1:7" ht="14.5" customHeight="1" thickBot="1">
      <c r="A81" s="1" t="s">
        <v>102</v>
      </c>
      <c r="B81">
        <f>_xll.XLOOKUP(A81,'Dataset 1'!$H$3:$H$311,'Dataset 1'!$J$3:$J$311)</f>
        <v>8</v>
      </c>
      <c r="C81">
        <f>_xll.XLOOKUP(A81,'Dataset 2'!$M$3:$M$285,'Dataset 2'!$P$3:$P$285)</f>
        <v>5</v>
      </c>
      <c r="D81">
        <f t="shared" si="3"/>
        <v>13</v>
      </c>
      <c r="F81" s="32">
        <f t="shared" si="4"/>
        <v>0.43333333333333335</v>
      </c>
      <c r="G81" t="str">
        <f t="shared" si="5"/>
        <v>Good Performance,Need to Improve</v>
      </c>
    </row>
    <row r="82" spans="1:7" ht="14.5" customHeight="1" thickBot="1">
      <c r="A82" s="1" t="s">
        <v>105</v>
      </c>
      <c r="B82">
        <f>_xll.XLOOKUP(A82,'Dataset 1'!$H$3:$H$311,'Dataset 1'!$J$3:$J$311)</f>
        <v>7</v>
      </c>
      <c r="C82">
        <f>_xll.XLOOKUP(A82,'Dataset 2'!$M$3:$M$285,'Dataset 2'!$P$3:$P$285)</f>
        <v>-1</v>
      </c>
      <c r="D82">
        <f t="shared" si="3"/>
        <v>6</v>
      </c>
      <c r="F82" s="32">
        <f t="shared" si="4"/>
        <v>0.2</v>
      </c>
      <c r="G82" t="str">
        <f t="shared" si="5"/>
        <v>Fail,Retest</v>
      </c>
    </row>
    <row r="83" spans="1:7" ht="14.5" customHeight="1" thickBot="1">
      <c r="A83" s="1" t="s">
        <v>107</v>
      </c>
      <c r="B83">
        <f>_xll.XLOOKUP(A83,'Dataset 1'!$H$3:$H$311,'Dataset 1'!$J$3:$J$311)</f>
        <v>7</v>
      </c>
      <c r="C83">
        <f>_xll.XLOOKUP(A83,'Dataset 2'!$M$3:$M$285,'Dataset 2'!$P$3:$P$285)</f>
        <v>1</v>
      </c>
      <c r="D83">
        <f t="shared" si="3"/>
        <v>8</v>
      </c>
      <c r="F83" s="32">
        <f t="shared" si="4"/>
        <v>0.26666666666666666</v>
      </c>
      <c r="G83" t="str">
        <f t="shared" si="5"/>
        <v>Fail,Retest</v>
      </c>
    </row>
    <row r="84" spans="1:7" ht="14.5" customHeight="1" thickBot="1">
      <c r="A84" s="1" t="s">
        <v>108</v>
      </c>
      <c r="B84">
        <f>_xll.XLOOKUP(A84,'Dataset 1'!$H$3:$H$311,'Dataset 1'!$J$3:$J$311)</f>
        <v>8</v>
      </c>
      <c r="C84">
        <f>_xll.XLOOKUP(A84,'Dataset 2'!$M$3:$M$285,'Dataset 2'!$P$3:$P$285)</f>
        <v>2</v>
      </c>
      <c r="D84">
        <f t="shared" si="3"/>
        <v>10</v>
      </c>
      <c r="F84" s="32">
        <f t="shared" si="4"/>
        <v>0.33333333333333331</v>
      </c>
      <c r="G84" t="str">
        <f t="shared" si="5"/>
        <v>Good Performance,Need to Improve</v>
      </c>
    </row>
    <row r="85" spans="1:7" ht="14.5" customHeight="1" thickBot="1">
      <c r="A85" s="1" t="s">
        <v>109</v>
      </c>
      <c r="B85">
        <f>_xll.XLOOKUP(A85,'Dataset 1'!$H$3:$H$311,'Dataset 1'!$J$3:$J$311)</f>
        <v>7</v>
      </c>
      <c r="C85">
        <f>_xll.XLOOKUP(A85,'Dataset 2'!$M$3:$M$285,'Dataset 2'!$P$3:$P$285)</f>
        <v>1</v>
      </c>
      <c r="D85">
        <f t="shared" si="3"/>
        <v>8</v>
      </c>
      <c r="F85" s="32">
        <f t="shared" si="4"/>
        <v>0.26666666666666666</v>
      </c>
      <c r="G85" t="str">
        <f t="shared" si="5"/>
        <v>Fail,Retest</v>
      </c>
    </row>
    <row r="86" spans="1:7" ht="14.5" customHeight="1" thickBot="1">
      <c r="A86" s="1" t="s">
        <v>110</v>
      </c>
      <c r="B86">
        <f>_xll.XLOOKUP(A86,'Dataset 1'!$H$3:$H$311,'Dataset 1'!$J$3:$J$311)</f>
        <v>6</v>
      </c>
      <c r="C86">
        <f>_xll.XLOOKUP(A86,'Dataset 2'!$M$3:$M$285,'Dataset 2'!$P$3:$P$285)</f>
        <v>5</v>
      </c>
      <c r="D86">
        <f t="shared" si="3"/>
        <v>11</v>
      </c>
      <c r="F86" s="32">
        <f t="shared" si="4"/>
        <v>0.36666666666666664</v>
      </c>
      <c r="G86" t="str">
        <f t="shared" si="5"/>
        <v>Good Performance,Need to Improve</v>
      </c>
    </row>
    <row r="87" spans="1:7" ht="14.5" customHeight="1" thickBot="1">
      <c r="A87" s="1" t="s">
        <v>111</v>
      </c>
      <c r="B87">
        <f>_xll.XLOOKUP(A87,'Dataset 1'!$H$3:$H$311,'Dataset 1'!$J$3:$J$311)</f>
        <v>8</v>
      </c>
      <c r="C87">
        <f>_xll.XLOOKUP(A87,'Dataset 2'!$M$3:$M$285,'Dataset 2'!$P$3:$P$285)</f>
        <v>3</v>
      </c>
      <c r="D87">
        <f t="shared" si="3"/>
        <v>11</v>
      </c>
      <c r="F87" s="32">
        <f t="shared" si="4"/>
        <v>0.36666666666666664</v>
      </c>
      <c r="G87" t="str">
        <f t="shared" si="5"/>
        <v>Good Performance,Need to Improve</v>
      </c>
    </row>
    <row r="88" spans="1:7" ht="14.5" customHeight="1" thickBot="1">
      <c r="A88" s="5" t="s">
        <v>112</v>
      </c>
      <c r="B88">
        <f>_xll.XLOOKUP(A88,'Dataset 1'!$H$3:$H$311,'Dataset 1'!$J$3:$J$311)</f>
        <v>5</v>
      </c>
      <c r="C88">
        <f>_xll.XLOOKUP(A88,'Dataset 2'!$M$3:$M$285,'Dataset 2'!$P$3:$P$285)</f>
        <v>-3</v>
      </c>
      <c r="D88">
        <f t="shared" si="3"/>
        <v>2</v>
      </c>
      <c r="F88" s="32">
        <f t="shared" si="4"/>
        <v>6.6666666666666666E-2</v>
      </c>
      <c r="G88" t="str">
        <f t="shared" si="5"/>
        <v>Fail,Retest</v>
      </c>
    </row>
    <row r="89" spans="1:7" ht="14.5" customHeight="1" thickBot="1">
      <c r="A89" s="1" t="s">
        <v>114</v>
      </c>
      <c r="B89">
        <f>_xll.XLOOKUP(A89,'Dataset 1'!$H$3:$H$311,'Dataset 1'!$J$3:$J$311)</f>
        <v>8</v>
      </c>
      <c r="C89">
        <f>_xll.XLOOKUP(A89,'Dataset 2'!$M$3:$M$285,'Dataset 2'!$P$3:$P$285)</f>
        <v>-2</v>
      </c>
      <c r="D89">
        <f t="shared" si="3"/>
        <v>6</v>
      </c>
      <c r="F89" s="32">
        <f t="shared" si="4"/>
        <v>0.2</v>
      </c>
      <c r="G89" t="str">
        <f t="shared" si="5"/>
        <v>Fail,Retest</v>
      </c>
    </row>
    <row r="90" spans="1:7" ht="14.5" customHeight="1" thickBot="1">
      <c r="A90" s="1" t="s">
        <v>115</v>
      </c>
      <c r="B90">
        <f>_xll.XLOOKUP(A90,'Dataset 1'!$H$3:$H$311,'Dataset 1'!$J$3:$J$311)</f>
        <v>9</v>
      </c>
      <c r="C90">
        <f>_xll.XLOOKUP(A90,'Dataset 2'!$M$3:$M$285,'Dataset 2'!$P$3:$P$285)</f>
        <v>5</v>
      </c>
      <c r="D90">
        <f t="shared" si="3"/>
        <v>14</v>
      </c>
      <c r="F90" s="32">
        <f t="shared" si="4"/>
        <v>0.46666666666666667</v>
      </c>
      <c r="G90" t="str">
        <f t="shared" si="5"/>
        <v>Good Performance,Need to Improve</v>
      </c>
    </row>
    <row r="91" spans="1:7" ht="14.5" customHeight="1" thickBot="1">
      <c r="A91" s="1" t="s">
        <v>391</v>
      </c>
      <c r="B91">
        <f>_xll.XLOOKUP(A91,'Dataset 1'!$H$3:$H$311,'Dataset 1'!$J$3:$J$311)</f>
        <v>5</v>
      </c>
      <c r="C91">
        <f>_xll.XLOOKUP(A91,'Dataset 2'!$M$3:$M$285,'Dataset 2'!$P$3:$P$285)</f>
        <v>1</v>
      </c>
      <c r="D91">
        <f t="shared" si="3"/>
        <v>6</v>
      </c>
      <c r="F91" s="32">
        <f t="shared" si="4"/>
        <v>0.2</v>
      </c>
      <c r="G91" t="str">
        <f t="shared" si="5"/>
        <v>Fail,Retest</v>
      </c>
    </row>
    <row r="92" spans="1:7" ht="14.5" customHeight="1" thickBot="1">
      <c r="A92" s="5" t="s">
        <v>106</v>
      </c>
      <c r="B92">
        <f>_xll.XLOOKUP(A92,'Dataset 1'!$H$3:$H$311,'Dataset 1'!$J$3:$J$311)</f>
        <v>7</v>
      </c>
      <c r="C92">
        <f>_xll.XLOOKUP(A92,'Dataset 2'!$M$3:$M$285,'Dataset 2'!$P$3:$P$285)</f>
        <v>0</v>
      </c>
      <c r="D92">
        <f t="shared" si="3"/>
        <v>7</v>
      </c>
      <c r="F92" s="32">
        <f t="shared" si="4"/>
        <v>0.23333333333333334</v>
      </c>
      <c r="G92" t="str">
        <f t="shared" si="5"/>
        <v>Fail,Retest</v>
      </c>
    </row>
    <row r="93" spans="1:7" ht="14.5" customHeight="1" thickBot="1">
      <c r="A93" s="1" t="s">
        <v>117</v>
      </c>
      <c r="B93">
        <f>_xll.XLOOKUP(A93,'Dataset 1'!$H$3:$H$311,'Dataset 1'!$J$3:$J$311)</f>
        <v>7</v>
      </c>
      <c r="C93">
        <f>_xll.XLOOKUP(A93,'Dataset 2'!$M$3:$M$285,'Dataset 2'!$P$3:$P$285)</f>
        <v>0</v>
      </c>
      <c r="D93">
        <f t="shared" si="3"/>
        <v>7</v>
      </c>
      <c r="F93" s="32">
        <f t="shared" si="4"/>
        <v>0.23333333333333334</v>
      </c>
      <c r="G93" t="str">
        <f t="shared" si="5"/>
        <v>Fail,Retest</v>
      </c>
    </row>
    <row r="94" spans="1:7" ht="14.5" customHeight="1" thickBot="1">
      <c r="A94" s="1" t="s">
        <v>118</v>
      </c>
      <c r="B94">
        <f>_xll.XLOOKUP(A94,'Dataset 1'!$H$3:$H$311,'Dataset 1'!$J$3:$J$311)</f>
        <v>6</v>
      </c>
      <c r="C94">
        <f>_xll.XLOOKUP(A94,'Dataset 2'!$M$3:$M$285,'Dataset 2'!$P$3:$P$285)</f>
        <v>3</v>
      </c>
      <c r="D94">
        <f t="shared" si="3"/>
        <v>9</v>
      </c>
      <c r="F94" s="32">
        <f t="shared" si="4"/>
        <v>0.3</v>
      </c>
      <c r="G94" t="str">
        <f t="shared" si="5"/>
        <v>Good Performance,Need to Improve</v>
      </c>
    </row>
    <row r="95" spans="1:7" ht="14.5" customHeight="1" thickBot="1">
      <c r="A95" s="1" t="s">
        <v>119</v>
      </c>
      <c r="B95">
        <f>_xll.XLOOKUP(A95,'Dataset 1'!$H$3:$H$311,'Dataset 1'!$J$3:$J$311)</f>
        <v>9</v>
      </c>
      <c r="C95">
        <f>_xll.XLOOKUP(A95,'Dataset 2'!$M$3:$M$285,'Dataset 2'!$P$3:$P$285)</f>
        <v>2</v>
      </c>
      <c r="D95">
        <f t="shared" si="3"/>
        <v>11</v>
      </c>
      <c r="F95" s="32">
        <f t="shared" si="4"/>
        <v>0.36666666666666664</v>
      </c>
      <c r="G95" t="str">
        <f t="shared" si="5"/>
        <v>Good Performance,Need to Improve</v>
      </c>
    </row>
    <row r="96" spans="1:7" ht="14.5" customHeight="1" thickBot="1">
      <c r="A96" s="1" t="s">
        <v>123</v>
      </c>
      <c r="B96">
        <f>_xll.XLOOKUP(A96,'Dataset 1'!$H$3:$H$311,'Dataset 1'!$J$3:$J$311)</f>
        <v>8</v>
      </c>
      <c r="C96">
        <f>_xll.XLOOKUP(A96,'Dataset 2'!$M$3:$M$285,'Dataset 2'!$P$3:$P$285)</f>
        <v>4</v>
      </c>
      <c r="D96">
        <f t="shared" si="3"/>
        <v>12</v>
      </c>
      <c r="F96" s="32">
        <f t="shared" si="4"/>
        <v>0.4</v>
      </c>
      <c r="G96" t="str">
        <f t="shared" si="5"/>
        <v>Good Performance,Need to Improve</v>
      </c>
    </row>
    <row r="97" spans="1:7" ht="14.5" customHeight="1" thickBot="1">
      <c r="A97" s="1" t="s">
        <v>122</v>
      </c>
      <c r="B97">
        <f>_xll.XLOOKUP(A97,'Dataset 1'!$H$3:$H$311,'Dataset 1'!$J$3:$J$311)</f>
        <v>8</v>
      </c>
      <c r="C97">
        <f>_xll.XLOOKUP(A97,'Dataset 2'!$M$3:$M$285,'Dataset 2'!$P$3:$P$285)</f>
        <v>4</v>
      </c>
      <c r="D97">
        <f t="shared" si="3"/>
        <v>12</v>
      </c>
      <c r="F97" s="32">
        <f t="shared" si="4"/>
        <v>0.4</v>
      </c>
      <c r="G97" t="str">
        <f t="shared" si="5"/>
        <v>Good Performance,Need to Improve</v>
      </c>
    </row>
    <row r="98" spans="1:7" ht="14.5" customHeight="1" thickBot="1">
      <c r="A98" s="1" t="s">
        <v>124</v>
      </c>
      <c r="B98">
        <f>_xll.XLOOKUP(A98,'Dataset 1'!$H$3:$H$311,'Dataset 1'!$J$3:$J$311)</f>
        <v>9</v>
      </c>
      <c r="C98">
        <f>_xll.XLOOKUP(A98,'Dataset 2'!$M$3:$M$285,'Dataset 2'!$P$3:$P$285)</f>
        <v>-1</v>
      </c>
      <c r="D98">
        <f t="shared" si="3"/>
        <v>8</v>
      </c>
      <c r="F98" s="32">
        <f t="shared" si="4"/>
        <v>0.26666666666666666</v>
      </c>
      <c r="G98" t="str">
        <f t="shared" si="5"/>
        <v>Fail,Retest</v>
      </c>
    </row>
    <row r="99" spans="1:7" ht="14.5" customHeight="1" thickBot="1">
      <c r="A99" s="1" t="s">
        <v>120</v>
      </c>
      <c r="B99">
        <f>_xll.XLOOKUP(A99,'Dataset 1'!$H$3:$H$311,'Dataset 1'!$J$3:$J$311)</f>
        <v>9</v>
      </c>
      <c r="C99">
        <f>_xll.XLOOKUP(A99,'Dataset 2'!$M$3:$M$285,'Dataset 2'!$P$3:$P$285)</f>
        <v>1</v>
      </c>
      <c r="D99">
        <f t="shared" si="3"/>
        <v>10</v>
      </c>
      <c r="F99" s="32">
        <f t="shared" si="4"/>
        <v>0.33333333333333331</v>
      </c>
      <c r="G99" t="str">
        <f t="shared" si="5"/>
        <v>Good Performance,Need to Improve</v>
      </c>
    </row>
    <row r="100" spans="1:7" ht="14.5" customHeight="1" thickBot="1">
      <c r="A100" s="1" t="s">
        <v>121</v>
      </c>
      <c r="B100">
        <f>_xll.XLOOKUP(A100,'Dataset 1'!$H$3:$H$311,'Dataset 1'!$J$3:$J$311)</f>
        <v>8</v>
      </c>
      <c r="C100">
        <f>_xll.XLOOKUP(A100,'Dataset 2'!$M$3:$M$285,'Dataset 2'!$P$3:$P$285)</f>
        <v>4</v>
      </c>
      <c r="D100">
        <f t="shared" si="3"/>
        <v>12</v>
      </c>
      <c r="F100" s="32">
        <f t="shared" si="4"/>
        <v>0.4</v>
      </c>
      <c r="G100" t="str">
        <f t="shared" si="5"/>
        <v>Good Performance,Need to Improve</v>
      </c>
    </row>
    <row r="101" spans="1:7" ht="14.5" customHeight="1" thickBot="1">
      <c r="A101" s="1" t="s">
        <v>125</v>
      </c>
      <c r="B101">
        <f>_xll.XLOOKUP(A101,'Dataset 1'!$H$3:$H$311,'Dataset 1'!$J$3:$J$311)</f>
        <v>7</v>
      </c>
      <c r="C101">
        <f>_xll.XLOOKUP(A101,'Dataset 2'!$M$3:$M$285,'Dataset 2'!$P$3:$P$285)</f>
        <v>2</v>
      </c>
      <c r="D101">
        <f t="shared" si="3"/>
        <v>9</v>
      </c>
      <c r="F101" s="32">
        <f t="shared" si="4"/>
        <v>0.3</v>
      </c>
      <c r="G101" t="str">
        <f t="shared" si="5"/>
        <v>Good Performance,Need to Improve</v>
      </c>
    </row>
    <row r="102" spans="1:7" ht="14.5" customHeight="1" thickBot="1">
      <c r="A102" s="5" t="s">
        <v>126</v>
      </c>
      <c r="B102">
        <f>_xll.XLOOKUP(A102,'Dataset 1'!$H$3:$H$311,'Dataset 1'!$J$3:$J$311)</f>
        <v>8</v>
      </c>
      <c r="C102">
        <f>_xll.XLOOKUP(A102,'Dataset 2'!$M$3:$M$285,'Dataset 2'!$P$3:$P$285)</f>
        <v>3</v>
      </c>
      <c r="D102">
        <f t="shared" si="3"/>
        <v>11</v>
      </c>
      <c r="F102" s="32">
        <f t="shared" si="4"/>
        <v>0.36666666666666664</v>
      </c>
      <c r="G102" t="str">
        <f t="shared" si="5"/>
        <v>Good Performance,Need to Improve</v>
      </c>
    </row>
    <row r="103" spans="1:7" ht="14.5" customHeight="1" thickBot="1">
      <c r="A103" s="1" t="s">
        <v>130</v>
      </c>
      <c r="B103">
        <f>_xll.XLOOKUP(A103,'Dataset 1'!$H$3:$H$311,'Dataset 1'!$J$3:$J$311)</f>
        <v>9</v>
      </c>
      <c r="C103">
        <f>_xll.XLOOKUP(A103,'Dataset 2'!$M$3:$M$285,'Dataset 2'!$P$3:$P$285)</f>
        <v>0</v>
      </c>
      <c r="D103">
        <f t="shared" si="3"/>
        <v>9</v>
      </c>
      <c r="F103" s="32">
        <f t="shared" si="4"/>
        <v>0.3</v>
      </c>
      <c r="G103" t="str">
        <f t="shared" si="5"/>
        <v>Good Performance,Need to Improve</v>
      </c>
    </row>
    <row r="104" spans="1:7" ht="14.5" customHeight="1" thickBot="1">
      <c r="A104" s="1" t="s">
        <v>128</v>
      </c>
      <c r="B104">
        <f>_xll.XLOOKUP(A104,'Dataset 1'!$H$3:$H$311,'Dataset 1'!$J$3:$J$311)</f>
        <v>9</v>
      </c>
      <c r="C104">
        <f>_xll.XLOOKUP(A104,'Dataset 2'!$M$3:$M$285,'Dataset 2'!$P$3:$P$285)</f>
        <v>4</v>
      </c>
      <c r="D104">
        <f t="shared" si="3"/>
        <v>13</v>
      </c>
      <c r="F104" s="32">
        <f t="shared" si="4"/>
        <v>0.43333333333333335</v>
      </c>
      <c r="G104" t="str">
        <f t="shared" si="5"/>
        <v>Good Performance,Need to Improve</v>
      </c>
    </row>
    <row r="105" spans="1:7" ht="14.5" customHeight="1" thickBot="1">
      <c r="A105" s="1" t="s">
        <v>131</v>
      </c>
      <c r="B105">
        <f>_xll.XLOOKUP(A105,'Dataset 1'!$H$3:$H$311,'Dataset 1'!$J$3:$J$311)</f>
        <v>7</v>
      </c>
      <c r="C105">
        <f>_xll.XLOOKUP(A105,'Dataset 2'!$M$3:$M$285,'Dataset 2'!$P$3:$P$285)</f>
        <v>5</v>
      </c>
      <c r="D105">
        <f t="shared" si="3"/>
        <v>12</v>
      </c>
      <c r="F105" s="32">
        <f t="shared" si="4"/>
        <v>0.4</v>
      </c>
      <c r="G105" t="str">
        <f t="shared" si="5"/>
        <v>Good Performance,Need to Improve</v>
      </c>
    </row>
    <row r="106" spans="1:7" ht="14.5" customHeight="1" thickBot="1">
      <c r="A106" s="1" t="s">
        <v>129</v>
      </c>
      <c r="B106">
        <f>_xll.XLOOKUP(A106,'Dataset 1'!$H$3:$H$311,'Dataset 1'!$J$3:$J$311)</f>
        <v>6</v>
      </c>
      <c r="C106">
        <f>_xll.XLOOKUP(A106,'Dataset 2'!$M$3:$M$285,'Dataset 2'!$P$3:$P$285)</f>
        <v>2</v>
      </c>
      <c r="D106">
        <f t="shared" si="3"/>
        <v>8</v>
      </c>
      <c r="F106" s="32">
        <f t="shared" si="4"/>
        <v>0.26666666666666666</v>
      </c>
      <c r="G106" t="str">
        <f t="shared" si="5"/>
        <v>Fail,Retest</v>
      </c>
    </row>
    <row r="107" spans="1:7" ht="14.5" customHeight="1" thickBot="1">
      <c r="A107" s="1" t="s">
        <v>127</v>
      </c>
      <c r="B107">
        <f>_xll.XLOOKUP(A107,'Dataset 1'!$H$3:$H$311,'Dataset 1'!$J$3:$J$311)</f>
        <v>7</v>
      </c>
      <c r="C107">
        <f>_xll.XLOOKUP(A107,'Dataset 2'!$M$3:$M$285,'Dataset 2'!$P$3:$P$285)</f>
        <v>6</v>
      </c>
      <c r="D107">
        <f t="shared" si="3"/>
        <v>13</v>
      </c>
      <c r="F107" s="32">
        <f t="shared" si="4"/>
        <v>0.43333333333333335</v>
      </c>
      <c r="G107" t="str">
        <f t="shared" si="5"/>
        <v>Good Performance,Need to Improve</v>
      </c>
    </row>
    <row r="108" spans="1:7" ht="14.5" customHeight="1" thickBot="1">
      <c r="A108" s="1" t="s">
        <v>132</v>
      </c>
      <c r="B108">
        <f>_xll.XLOOKUP(A108,'Dataset 1'!$H$3:$H$311,'Dataset 1'!$J$3:$J$311)</f>
        <v>7</v>
      </c>
      <c r="C108">
        <f>_xll.XLOOKUP(A108,'Dataset 2'!$M$3:$M$285,'Dataset 2'!$P$3:$P$285)</f>
        <v>7</v>
      </c>
      <c r="D108">
        <f t="shared" si="3"/>
        <v>14</v>
      </c>
      <c r="F108" s="32">
        <f t="shared" si="4"/>
        <v>0.46666666666666667</v>
      </c>
      <c r="G108" t="str">
        <f t="shared" si="5"/>
        <v>Good Performance,Need to Improve</v>
      </c>
    </row>
    <row r="109" spans="1:7" ht="14.5" customHeight="1" thickBot="1">
      <c r="A109" s="1" t="s">
        <v>136</v>
      </c>
      <c r="B109">
        <f>_xll.XLOOKUP(A109,'Dataset 1'!$H$3:$H$311,'Dataset 1'!$J$3:$J$311)</f>
        <v>7</v>
      </c>
      <c r="C109">
        <f>_xll.XLOOKUP(A109,'Dataset 2'!$M$3:$M$285,'Dataset 2'!$P$3:$P$285)</f>
        <v>-1</v>
      </c>
      <c r="D109">
        <f t="shared" si="3"/>
        <v>6</v>
      </c>
      <c r="F109" s="32">
        <f t="shared" si="4"/>
        <v>0.2</v>
      </c>
      <c r="G109" t="str">
        <f t="shared" si="5"/>
        <v>Fail,Retest</v>
      </c>
    </row>
    <row r="110" spans="1:7" ht="14.5" customHeight="1" thickBot="1">
      <c r="A110" s="1" t="s">
        <v>137</v>
      </c>
      <c r="B110">
        <f>_xll.XLOOKUP(A110,'Dataset 1'!$H$3:$H$311,'Dataset 1'!$J$3:$J$311)</f>
        <v>6</v>
      </c>
      <c r="C110">
        <f>_xll.XLOOKUP(A110,'Dataset 2'!$M$3:$M$285,'Dataset 2'!$P$3:$P$285)</f>
        <v>-4</v>
      </c>
      <c r="D110">
        <f t="shared" si="3"/>
        <v>2</v>
      </c>
      <c r="F110" s="32">
        <f t="shared" si="4"/>
        <v>6.6666666666666666E-2</v>
      </c>
      <c r="G110" t="str">
        <f t="shared" si="5"/>
        <v>Fail,Retest</v>
      </c>
    </row>
    <row r="111" spans="1:7" ht="14.5" customHeight="1" thickBot="1">
      <c r="A111" s="1" t="s">
        <v>138</v>
      </c>
      <c r="B111">
        <f>_xll.XLOOKUP(A111,'Dataset 1'!$H$3:$H$311,'Dataset 1'!$J$3:$J$311)</f>
        <v>7</v>
      </c>
      <c r="C111">
        <f>_xll.XLOOKUP(A111,'Dataset 2'!$M$3:$M$285,'Dataset 2'!$P$3:$P$285)</f>
        <v>0</v>
      </c>
      <c r="D111">
        <f t="shared" si="3"/>
        <v>7</v>
      </c>
      <c r="F111" s="32">
        <f t="shared" si="4"/>
        <v>0.23333333333333334</v>
      </c>
      <c r="G111" t="str">
        <f t="shared" si="5"/>
        <v>Fail,Retest</v>
      </c>
    </row>
    <row r="112" spans="1:7" ht="14.5" customHeight="1" thickBot="1">
      <c r="A112" s="1" t="s">
        <v>139</v>
      </c>
      <c r="B112">
        <f>_xll.XLOOKUP(A112,'Dataset 1'!$H$3:$H$311,'Dataset 1'!$J$3:$J$311)</f>
        <v>5</v>
      </c>
      <c r="C112">
        <f>_xll.XLOOKUP(A112,'Dataset 2'!$M$3:$M$285,'Dataset 2'!$P$3:$P$285)</f>
        <v>0</v>
      </c>
      <c r="D112">
        <f t="shared" si="3"/>
        <v>5</v>
      </c>
      <c r="F112" s="32">
        <f t="shared" si="4"/>
        <v>0.16666666666666666</v>
      </c>
      <c r="G112" t="str">
        <f t="shared" si="5"/>
        <v>Fail,Retest</v>
      </c>
    </row>
    <row r="113" spans="1:7" ht="14.5" customHeight="1" thickBot="1">
      <c r="A113" s="1" t="s">
        <v>140</v>
      </c>
      <c r="B113">
        <f>_xll.XLOOKUP(A113,'Dataset 1'!$H$3:$H$311,'Dataset 1'!$J$3:$J$311)</f>
        <v>7</v>
      </c>
      <c r="C113">
        <f>_xll.XLOOKUP(A113,'Dataset 2'!$M$3:$M$285,'Dataset 2'!$P$3:$P$285)</f>
        <v>2</v>
      </c>
      <c r="D113">
        <f t="shared" si="3"/>
        <v>9</v>
      </c>
      <c r="F113" s="32">
        <f t="shared" si="4"/>
        <v>0.3</v>
      </c>
      <c r="G113" t="str">
        <f t="shared" si="5"/>
        <v>Good Performance,Need to Improve</v>
      </c>
    </row>
    <row r="114" spans="1:7" ht="14.5" customHeight="1" thickBot="1">
      <c r="A114" s="1" t="s">
        <v>141</v>
      </c>
      <c r="B114">
        <f>_xll.XLOOKUP(A114,'Dataset 1'!$H$3:$H$311,'Dataset 1'!$J$3:$J$311)</f>
        <v>5</v>
      </c>
      <c r="C114">
        <f>_xll.XLOOKUP(A114,'Dataset 2'!$M$3:$M$285,'Dataset 2'!$P$3:$P$285)</f>
        <v>7</v>
      </c>
      <c r="D114">
        <f t="shared" si="3"/>
        <v>12</v>
      </c>
      <c r="F114" s="32">
        <f t="shared" si="4"/>
        <v>0.4</v>
      </c>
      <c r="G114" t="str">
        <f t="shared" si="5"/>
        <v>Good Performance,Need to Improve</v>
      </c>
    </row>
    <row r="115" spans="1:7" ht="14.5" customHeight="1" thickBot="1">
      <c r="A115" s="1" t="s">
        <v>142</v>
      </c>
      <c r="B115">
        <f>_xll.XLOOKUP(A115,'Dataset 1'!$H$3:$H$311,'Dataset 1'!$J$3:$J$311)</f>
        <v>7</v>
      </c>
      <c r="C115">
        <f>_xll.XLOOKUP(A115,'Dataset 2'!$M$3:$M$285,'Dataset 2'!$P$3:$P$285)</f>
        <v>8</v>
      </c>
      <c r="D115">
        <f t="shared" si="3"/>
        <v>15</v>
      </c>
      <c r="F115" s="32">
        <f t="shared" si="4"/>
        <v>0.5</v>
      </c>
      <c r="G115" t="str">
        <f t="shared" si="5"/>
        <v>Excellent ,Need To Maintain this throughout the year</v>
      </c>
    </row>
    <row r="116" spans="1:7" ht="14.5" customHeight="1" thickBot="1">
      <c r="A116" s="1" t="s">
        <v>146</v>
      </c>
      <c r="B116">
        <f>_xll.XLOOKUP(A116,'Dataset 1'!$H$3:$H$311,'Dataset 1'!$J$3:$J$311)</f>
        <v>7</v>
      </c>
      <c r="C116">
        <f>_xll.XLOOKUP(A116,'Dataset 2'!$M$3:$M$285,'Dataset 2'!$P$3:$P$285)</f>
        <v>-1</v>
      </c>
      <c r="D116">
        <f t="shared" si="3"/>
        <v>6</v>
      </c>
      <c r="F116" s="32">
        <f t="shared" si="4"/>
        <v>0.2</v>
      </c>
      <c r="G116" t="str">
        <f t="shared" si="5"/>
        <v>Fail,Retest</v>
      </c>
    </row>
    <row r="117" spans="1:7" ht="14.5" customHeight="1" thickBot="1">
      <c r="A117" s="1" t="s">
        <v>147</v>
      </c>
      <c r="B117">
        <f>_xll.XLOOKUP(A117,'Dataset 1'!$H$3:$H$311,'Dataset 1'!$J$3:$J$311)</f>
        <v>6</v>
      </c>
      <c r="C117">
        <f>_xll.XLOOKUP(A117,'Dataset 2'!$M$3:$M$285,'Dataset 2'!$P$3:$P$285)</f>
        <v>3</v>
      </c>
      <c r="D117">
        <f t="shared" si="3"/>
        <v>9</v>
      </c>
      <c r="F117" s="32">
        <f t="shared" si="4"/>
        <v>0.3</v>
      </c>
      <c r="G117" t="str">
        <f t="shared" si="5"/>
        <v>Good Performance,Need to Improve</v>
      </c>
    </row>
    <row r="118" spans="1:7" ht="14.5" customHeight="1" thickBot="1">
      <c r="A118" s="1" t="s">
        <v>148</v>
      </c>
      <c r="B118">
        <f>_xll.XLOOKUP(A118,'Dataset 1'!$H$3:$H$311,'Dataset 1'!$J$3:$J$311)</f>
        <v>8</v>
      </c>
      <c r="C118">
        <f>_xll.XLOOKUP(A118,'Dataset 2'!$M$3:$M$285,'Dataset 2'!$P$3:$P$285)</f>
        <v>2</v>
      </c>
      <c r="D118">
        <f t="shared" si="3"/>
        <v>10</v>
      </c>
      <c r="F118" s="32">
        <f t="shared" si="4"/>
        <v>0.33333333333333331</v>
      </c>
      <c r="G118" t="str">
        <f t="shared" si="5"/>
        <v>Good Performance,Need to Improve</v>
      </c>
    </row>
    <row r="119" spans="1:7" ht="14.5" customHeight="1" thickBot="1">
      <c r="A119" s="1" t="s">
        <v>150</v>
      </c>
      <c r="B119">
        <f>_xll.XLOOKUP(A119,'Dataset 1'!$H$3:$H$311,'Dataset 1'!$J$3:$J$311)</f>
        <v>9</v>
      </c>
      <c r="C119">
        <f>_xll.XLOOKUP(A119,'Dataset 2'!$M$3:$M$285,'Dataset 2'!$P$3:$P$285)</f>
        <v>4</v>
      </c>
      <c r="D119">
        <f t="shared" si="3"/>
        <v>13</v>
      </c>
      <c r="F119" s="32">
        <f t="shared" si="4"/>
        <v>0.43333333333333335</v>
      </c>
      <c r="G119" t="str">
        <f t="shared" si="5"/>
        <v>Good Performance,Need to Improve</v>
      </c>
    </row>
    <row r="120" spans="1:7" ht="14.5" customHeight="1" thickBot="1">
      <c r="A120" s="1" t="s">
        <v>154</v>
      </c>
      <c r="B120">
        <f>_xll.XLOOKUP(A120,'Dataset 1'!$H$3:$H$311,'Dataset 1'!$J$3:$J$311)</f>
        <v>7</v>
      </c>
      <c r="C120">
        <f>_xll.XLOOKUP(A120,'Dataset 2'!$M$3:$M$285,'Dataset 2'!$P$3:$P$285)</f>
        <v>7</v>
      </c>
      <c r="D120">
        <f t="shared" si="3"/>
        <v>14</v>
      </c>
      <c r="F120" s="32">
        <f t="shared" si="4"/>
        <v>0.46666666666666667</v>
      </c>
      <c r="G120" t="str">
        <f t="shared" si="5"/>
        <v>Good Performance,Need to Improve</v>
      </c>
    </row>
    <row r="121" spans="1:7" ht="14.5" customHeight="1" thickBot="1">
      <c r="A121" s="1" t="s">
        <v>151</v>
      </c>
      <c r="B121">
        <f>_xll.XLOOKUP(A121,'Dataset 1'!$H$3:$H$311,'Dataset 1'!$J$3:$J$311)</f>
        <v>7</v>
      </c>
      <c r="C121">
        <f>_xll.XLOOKUP(A121,'Dataset 2'!$M$3:$M$285,'Dataset 2'!$P$3:$P$285)</f>
        <v>4</v>
      </c>
      <c r="D121">
        <f t="shared" si="3"/>
        <v>11</v>
      </c>
      <c r="F121" s="32">
        <f t="shared" si="4"/>
        <v>0.36666666666666664</v>
      </c>
      <c r="G121" t="str">
        <f t="shared" si="5"/>
        <v>Good Performance,Need to Improve</v>
      </c>
    </row>
    <row r="122" spans="1:7" ht="14.5" customHeight="1" thickBot="1">
      <c r="A122" s="1" t="s">
        <v>152</v>
      </c>
      <c r="B122">
        <f>_xll.XLOOKUP(A122,'Dataset 1'!$H$3:$H$311,'Dataset 1'!$J$3:$J$311)</f>
        <v>8</v>
      </c>
      <c r="C122">
        <f>_xll.XLOOKUP(A122,'Dataset 2'!$M$3:$M$285,'Dataset 2'!$P$3:$P$285)</f>
        <v>2</v>
      </c>
      <c r="D122">
        <f t="shared" si="3"/>
        <v>10</v>
      </c>
      <c r="F122" s="32">
        <f t="shared" si="4"/>
        <v>0.33333333333333331</v>
      </c>
      <c r="G122" t="str">
        <f t="shared" si="5"/>
        <v>Good Performance,Need to Improve</v>
      </c>
    </row>
    <row r="123" spans="1:7" ht="14.5" customHeight="1" thickBot="1">
      <c r="A123" s="1" t="s">
        <v>156</v>
      </c>
      <c r="B123">
        <f>_xll.XLOOKUP(A123,'Dataset 1'!$H$3:$H$311,'Dataset 1'!$J$3:$J$311)</f>
        <v>8</v>
      </c>
      <c r="C123">
        <f>_xll.XLOOKUP(A123,'Dataset 2'!$M$3:$M$285,'Dataset 2'!$P$3:$P$285)</f>
        <v>-1</v>
      </c>
      <c r="D123">
        <f t="shared" si="3"/>
        <v>7</v>
      </c>
      <c r="F123" s="32">
        <f t="shared" si="4"/>
        <v>0.23333333333333334</v>
      </c>
      <c r="G123" t="str">
        <f t="shared" si="5"/>
        <v>Fail,Retest</v>
      </c>
    </row>
    <row r="124" spans="1:7" ht="14.5" customHeight="1" thickBot="1">
      <c r="A124" s="1" t="s">
        <v>157</v>
      </c>
      <c r="B124">
        <f>_xll.XLOOKUP(A124,'Dataset 1'!$H$3:$H$311,'Dataset 1'!$J$3:$J$311)</f>
        <v>9</v>
      </c>
      <c r="C124">
        <f>_xll.XLOOKUP(A124,'Dataset 2'!$M$3:$M$285,'Dataset 2'!$P$3:$P$285)</f>
        <v>1</v>
      </c>
      <c r="D124">
        <f t="shared" si="3"/>
        <v>10</v>
      </c>
      <c r="F124" s="32">
        <f t="shared" si="4"/>
        <v>0.33333333333333331</v>
      </c>
      <c r="G124" t="str">
        <f t="shared" si="5"/>
        <v>Good Performance,Need to Improve</v>
      </c>
    </row>
    <row r="125" spans="1:7" ht="14.5" customHeight="1" thickBot="1">
      <c r="A125" s="1" t="s">
        <v>155</v>
      </c>
      <c r="B125">
        <f>_xll.XLOOKUP(A125,'Dataset 1'!$H$3:$H$311,'Dataset 1'!$J$3:$J$311)</f>
        <v>10</v>
      </c>
      <c r="C125">
        <f>_xll.XLOOKUP(A125,'Dataset 2'!$M$3:$M$285,'Dataset 2'!$P$3:$P$285)</f>
        <v>-4</v>
      </c>
      <c r="D125">
        <f t="shared" si="3"/>
        <v>6</v>
      </c>
      <c r="F125" s="32">
        <f t="shared" si="4"/>
        <v>0.2</v>
      </c>
      <c r="G125" t="str">
        <f t="shared" si="5"/>
        <v>Fail,Retest</v>
      </c>
    </row>
    <row r="126" spans="1:7" ht="14.5" customHeight="1" thickBot="1">
      <c r="A126" s="1" t="s">
        <v>159</v>
      </c>
      <c r="B126">
        <f>_xll.XLOOKUP(A126,'Dataset 1'!$H$3:$H$311,'Dataset 1'!$J$3:$J$311)</f>
        <v>8</v>
      </c>
      <c r="C126">
        <f>_xll.XLOOKUP(A126,'Dataset 2'!$M$3:$M$285,'Dataset 2'!$P$3:$P$285)</f>
        <v>2</v>
      </c>
      <c r="D126">
        <f t="shared" si="3"/>
        <v>10</v>
      </c>
      <c r="F126" s="32">
        <f t="shared" si="4"/>
        <v>0.33333333333333331</v>
      </c>
      <c r="G126" t="str">
        <f t="shared" si="5"/>
        <v>Good Performance,Need to Improve</v>
      </c>
    </row>
    <row r="127" spans="1:7" ht="14.5" customHeight="1" thickBot="1">
      <c r="A127" s="1" t="s">
        <v>160</v>
      </c>
      <c r="B127">
        <f>_xll.XLOOKUP(A127,'Dataset 1'!$H$3:$H$311,'Dataset 1'!$J$3:$J$311)</f>
        <v>8</v>
      </c>
      <c r="C127">
        <f>_xll.XLOOKUP(A127,'Dataset 2'!$M$3:$M$285,'Dataset 2'!$P$3:$P$285)</f>
        <v>3</v>
      </c>
      <c r="D127">
        <f t="shared" si="3"/>
        <v>11</v>
      </c>
      <c r="F127" s="32">
        <f t="shared" si="4"/>
        <v>0.36666666666666664</v>
      </c>
      <c r="G127" t="str">
        <f t="shared" si="5"/>
        <v>Good Performance,Need to Improve</v>
      </c>
    </row>
    <row r="128" spans="1:7" ht="14.5" customHeight="1" thickBot="1">
      <c r="A128" s="1" t="s">
        <v>393</v>
      </c>
      <c r="B128">
        <f>_xll.XLOOKUP(A128,'Dataset 1'!$H$3:$H$311,'Dataset 1'!$J$3:$J$311)</f>
        <v>9</v>
      </c>
      <c r="C128">
        <f>_xll.XLOOKUP(A128,'Dataset 2'!$M$3:$M$285,'Dataset 2'!$P$3:$P$285)</f>
        <v>5</v>
      </c>
      <c r="D128">
        <f t="shared" si="3"/>
        <v>14</v>
      </c>
      <c r="F128" s="32">
        <f t="shared" si="4"/>
        <v>0.46666666666666667</v>
      </c>
      <c r="G128" t="str">
        <f t="shared" si="5"/>
        <v>Good Performance,Need to Improve</v>
      </c>
    </row>
    <row r="129" spans="1:7" ht="14.5" customHeight="1" thickBot="1">
      <c r="A129" s="1" t="s">
        <v>158</v>
      </c>
      <c r="B129">
        <f>_xll.XLOOKUP(A129,'Dataset 1'!$H$3:$H$311,'Dataset 1'!$J$3:$J$311)</f>
        <v>8</v>
      </c>
      <c r="C129">
        <f>_xll.XLOOKUP(A129,'Dataset 2'!$M$3:$M$285,'Dataset 2'!$P$3:$P$285)</f>
        <v>5</v>
      </c>
      <c r="D129">
        <f t="shared" si="3"/>
        <v>13</v>
      </c>
      <c r="F129" s="32">
        <f t="shared" si="4"/>
        <v>0.43333333333333335</v>
      </c>
      <c r="G129" t="str">
        <f t="shared" si="5"/>
        <v>Good Performance,Need to Improve</v>
      </c>
    </row>
    <row r="130" spans="1:7" ht="14.5" customHeight="1" thickBot="1">
      <c r="A130" s="1" t="s">
        <v>394</v>
      </c>
      <c r="B130">
        <f>_xll.XLOOKUP(A130,'Dataset 1'!$H$3:$H$311,'Dataset 1'!$J$3:$J$311)</f>
        <v>6</v>
      </c>
      <c r="C130">
        <f>_xll.XLOOKUP(A130,'Dataset 2'!$M$3:$M$285,'Dataset 2'!$P$3:$P$285)</f>
        <v>2</v>
      </c>
      <c r="D130">
        <f t="shared" si="3"/>
        <v>8</v>
      </c>
      <c r="F130" s="32">
        <f t="shared" si="4"/>
        <v>0.26666666666666666</v>
      </c>
      <c r="G130" t="str">
        <f t="shared" si="5"/>
        <v>Fail,Retest</v>
      </c>
    </row>
    <row r="131" spans="1:7" ht="14.5" customHeight="1" thickBot="1">
      <c r="A131" s="1" t="s">
        <v>164</v>
      </c>
      <c r="B131">
        <f>_xll.XLOOKUP(A131,'Dataset 1'!$H$3:$H$311,'Dataset 1'!$J$3:$J$311)</f>
        <v>9</v>
      </c>
      <c r="C131">
        <f>_xll.XLOOKUP(A131,'Dataset 2'!$M$3:$M$285,'Dataset 2'!$P$3:$P$285)</f>
        <v>10</v>
      </c>
      <c r="D131">
        <f t="shared" si="3"/>
        <v>19</v>
      </c>
      <c r="F131" s="32">
        <f t="shared" si="4"/>
        <v>0.6333333333333333</v>
      </c>
      <c r="G131" t="str">
        <f t="shared" si="5"/>
        <v>Excellent ,Need To Maintain this throughout the year</v>
      </c>
    </row>
    <row r="132" spans="1:7" ht="14.5" customHeight="1" thickBot="1">
      <c r="A132" s="1" t="s">
        <v>165</v>
      </c>
      <c r="B132">
        <f>_xll.XLOOKUP(A132,'Dataset 1'!$H$3:$H$311,'Dataset 1'!$J$3:$J$311)</f>
        <v>4</v>
      </c>
      <c r="C132">
        <f>_xll.XLOOKUP(A132,'Dataset 2'!$M$3:$M$285,'Dataset 2'!$P$3:$P$285)</f>
        <v>5</v>
      </c>
      <c r="D132">
        <f t="shared" si="3"/>
        <v>9</v>
      </c>
      <c r="F132" s="32">
        <f t="shared" si="4"/>
        <v>0.3</v>
      </c>
      <c r="G132" t="str">
        <f t="shared" si="5"/>
        <v>Good Performance,Need to Improve</v>
      </c>
    </row>
    <row r="133" spans="1:7" ht="14.5" customHeight="1" thickBot="1">
      <c r="A133" s="1" t="s">
        <v>166</v>
      </c>
      <c r="B133">
        <f>_xll.XLOOKUP(A133,'Dataset 1'!$H$3:$H$311,'Dataset 1'!$J$3:$J$311)</f>
        <v>9</v>
      </c>
      <c r="C133">
        <f>_xll.XLOOKUP(A133,'Dataset 2'!$M$3:$M$285,'Dataset 2'!$P$3:$P$285)</f>
        <v>0</v>
      </c>
      <c r="D133">
        <f t="shared" ref="D133:D196" si="6">C133+B133</f>
        <v>9</v>
      </c>
      <c r="F133" s="32">
        <f t="shared" ref="F133:F196" si="7">D133/30</f>
        <v>0.3</v>
      </c>
      <c r="G133" t="str">
        <f t="shared" ref="G133:G196" si="8">IF(F133&lt;30%,"Fail,Retest",IF(F133&lt;50%,"Good Performance,Need to Improve","Excellent ,Need To Maintain this throughout the year"))</f>
        <v>Good Performance,Need to Improve</v>
      </c>
    </row>
    <row r="134" spans="1:7" ht="14.5" customHeight="1" thickBot="1">
      <c r="A134" s="1" t="s">
        <v>173</v>
      </c>
      <c r="B134">
        <f>_xll.XLOOKUP(A134,'Dataset 1'!$H$3:$H$311,'Dataset 1'!$J$3:$J$311)</f>
        <v>7</v>
      </c>
      <c r="C134">
        <f>_xll.XLOOKUP(A134,'Dataset 2'!$M$3:$M$285,'Dataset 2'!$P$3:$P$285)</f>
        <v>-3</v>
      </c>
      <c r="D134">
        <f t="shared" si="6"/>
        <v>4</v>
      </c>
      <c r="F134" s="32">
        <f t="shared" si="7"/>
        <v>0.13333333333333333</v>
      </c>
      <c r="G134" t="str">
        <f t="shared" si="8"/>
        <v>Fail,Retest</v>
      </c>
    </row>
    <row r="135" spans="1:7" ht="14.5" customHeight="1" thickBot="1">
      <c r="A135" s="1" t="s">
        <v>174</v>
      </c>
      <c r="B135">
        <f>_xll.XLOOKUP(A135,'Dataset 1'!$H$3:$H$311,'Dataset 1'!$J$3:$J$311)</f>
        <v>7</v>
      </c>
      <c r="C135">
        <f>_xll.XLOOKUP(A135,'Dataset 2'!$M$3:$M$285,'Dataset 2'!$P$3:$P$285)</f>
        <v>2</v>
      </c>
      <c r="D135">
        <f t="shared" si="6"/>
        <v>9</v>
      </c>
      <c r="F135" s="32">
        <f t="shared" si="7"/>
        <v>0.3</v>
      </c>
      <c r="G135" t="str">
        <f t="shared" si="8"/>
        <v>Good Performance,Need to Improve</v>
      </c>
    </row>
    <row r="136" spans="1:7" ht="14.5" customHeight="1" thickBot="1">
      <c r="A136" s="1" t="s">
        <v>176</v>
      </c>
      <c r="B136">
        <f>_xll.XLOOKUP(A136,'Dataset 1'!$H$3:$H$311,'Dataset 1'!$J$3:$J$311)</f>
        <v>7</v>
      </c>
      <c r="C136">
        <f>_xll.XLOOKUP(A136,'Dataset 2'!$M$3:$M$285,'Dataset 2'!$P$3:$P$285)</f>
        <v>3</v>
      </c>
      <c r="D136">
        <f t="shared" si="6"/>
        <v>10</v>
      </c>
      <c r="F136" s="32">
        <f t="shared" si="7"/>
        <v>0.33333333333333331</v>
      </c>
      <c r="G136" t="str">
        <f t="shared" si="8"/>
        <v>Good Performance,Need to Improve</v>
      </c>
    </row>
    <row r="137" spans="1:7" ht="14.5" customHeight="1" thickBot="1">
      <c r="A137" s="1" t="s">
        <v>177</v>
      </c>
      <c r="B137">
        <f>_xll.XLOOKUP(A137,'Dataset 1'!$H$3:$H$311,'Dataset 1'!$J$3:$J$311)</f>
        <v>7</v>
      </c>
      <c r="C137">
        <f>_xll.XLOOKUP(A137,'Dataset 2'!$M$3:$M$285,'Dataset 2'!$P$3:$P$285)</f>
        <v>3</v>
      </c>
      <c r="D137">
        <f t="shared" si="6"/>
        <v>10</v>
      </c>
      <c r="F137" s="32">
        <f t="shared" si="7"/>
        <v>0.33333333333333331</v>
      </c>
      <c r="G137" t="str">
        <f t="shared" si="8"/>
        <v>Good Performance,Need to Improve</v>
      </c>
    </row>
    <row r="138" spans="1:7" ht="14.5" customHeight="1" thickBot="1">
      <c r="A138" s="1" t="s">
        <v>178</v>
      </c>
      <c r="B138">
        <f>_xll.XLOOKUP(A138,'Dataset 1'!$H$3:$H$311,'Dataset 1'!$J$3:$J$311)</f>
        <v>7</v>
      </c>
      <c r="C138">
        <f>_xll.XLOOKUP(A138,'Dataset 2'!$M$3:$M$285,'Dataset 2'!$P$3:$P$285)</f>
        <v>1</v>
      </c>
      <c r="D138">
        <f t="shared" si="6"/>
        <v>8</v>
      </c>
      <c r="F138" s="32">
        <f t="shared" si="7"/>
        <v>0.26666666666666666</v>
      </c>
      <c r="G138" t="str">
        <f t="shared" si="8"/>
        <v>Fail,Retest</v>
      </c>
    </row>
    <row r="139" spans="1:7" ht="14.5" customHeight="1" thickBot="1">
      <c r="A139" s="1" t="s">
        <v>181</v>
      </c>
      <c r="B139">
        <f>_xll.XLOOKUP(A139,'Dataset 1'!$H$3:$H$311,'Dataset 1'!$J$3:$J$311)</f>
        <v>8</v>
      </c>
      <c r="C139">
        <f>_xll.XLOOKUP(A139,'Dataset 2'!$M$3:$M$285,'Dataset 2'!$P$3:$P$285)</f>
        <v>1</v>
      </c>
      <c r="D139">
        <f t="shared" si="6"/>
        <v>9</v>
      </c>
      <c r="F139" s="32">
        <f t="shared" si="7"/>
        <v>0.3</v>
      </c>
      <c r="G139" t="str">
        <f t="shared" si="8"/>
        <v>Good Performance,Need to Improve</v>
      </c>
    </row>
    <row r="140" spans="1:7" ht="14.5" customHeight="1" thickBot="1">
      <c r="A140" s="1" t="s">
        <v>182</v>
      </c>
      <c r="B140">
        <f>_xll.XLOOKUP(A140,'Dataset 1'!$H$3:$H$311,'Dataset 1'!$J$3:$J$311)</f>
        <v>7</v>
      </c>
      <c r="C140">
        <f>_xll.XLOOKUP(A140,'Dataset 2'!$M$3:$M$285,'Dataset 2'!$P$3:$P$285)</f>
        <v>3</v>
      </c>
      <c r="D140">
        <f t="shared" si="6"/>
        <v>10</v>
      </c>
      <c r="F140" s="32">
        <f t="shared" si="7"/>
        <v>0.33333333333333331</v>
      </c>
      <c r="G140" t="str">
        <f t="shared" si="8"/>
        <v>Good Performance,Need to Improve</v>
      </c>
    </row>
    <row r="141" spans="1:7" ht="14.5" customHeight="1" thickBot="1">
      <c r="A141" s="1" t="s">
        <v>183</v>
      </c>
      <c r="B141">
        <f>_xll.XLOOKUP(A141,'Dataset 1'!$H$3:$H$311,'Dataset 1'!$J$3:$J$311)</f>
        <v>7</v>
      </c>
      <c r="C141">
        <f>_xll.XLOOKUP(A141,'Dataset 2'!$M$3:$M$285,'Dataset 2'!$P$3:$P$285)</f>
        <v>-1</v>
      </c>
      <c r="D141">
        <f t="shared" si="6"/>
        <v>6</v>
      </c>
      <c r="F141" s="32">
        <f t="shared" si="7"/>
        <v>0.2</v>
      </c>
      <c r="G141" t="str">
        <f t="shared" si="8"/>
        <v>Fail,Retest</v>
      </c>
    </row>
    <row r="142" spans="1:7" ht="14.5" customHeight="1" thickBot="1">
      <c r="A142" s="1" t="s">
        <v>184</v>
      </c>
      <c r="B142">
        <f>_xll.XLOOKUP(A142,'Dataset 1'!$H$3:$H$311,'Dataset 1'!$J$3:$J$311)</f>
        <v>7</v>
      </c>
      <c r="C142">
        <f>_xll.XLOOKUP(A142,'Dataset 2'!$M$3:$M$285,'Dataset 2'!$P$3:$P$285)</f>
        <v>9</v>
      </c>
      <c r="D142">
        <f t="shared" si="6"/>
        <v>16</v>
      </c>
      <c r="F142" s="32">
        <f t="shared" si="7"/>
        <v>0.53333333333333333</v>
      </c>
      <c r="G142" t="str">
        <f t="shared" si="8"/>
        <v>Excellent ,Need To Maintain this throughout the year</v>
      </c>
    </row>
    <row r="143" spans="1:7" ht="14.5" customHeight="1" thickBot="1">
      <c r="A143" s="1" t="s">
        <v>185</v>
      </c>
      <c r="B143">
        <f>_xll.XLOOKUP(A143,'Dataset 1'!$H$3:$H$311,'Dataset 1'!$J$3:$J$311)</f>
        <v>9</v>
      </c>
      <c r="C143">
        <f>_xll.XLOOKUP(A143,'Dataset 2'!$M$3:$M$285,'Dataset 2'!$P$3:$P$285)</f>
        <v>0</v>
      </c>
      <c r="D143">
        <f t="shared" si="6"/>
        <v>9</v>
      </c>
      <c r="F143" s="32">
        <f t="shared" si="7"/>
        <v>0.3</v>
      </c>
      <c r="G143" t="str">
        <f t="shared" si="8"/>
        <v>Good Performance,Need to Improve</v>
      </c>
    </row>
    <row r="144" spans="1:7" ht="14.5" customHeight="1" thickBot="1">
      <c r="A144" s="1" t="s">
        <v>186</v>
      </c>
      <c r="B144">
        <f>_xll.XLOOKUP(A144,'Dataset 1'!$H$3:$H$311,'Dataset 1'!$J$3:$J$311)</f>
        <v>4</v>
      </c>
      <c r="C144">
        <f>_xll.XLOOKUP(A144,'Dataset 2'!$M$3:$M$285,'Dataset 2'!$P$3:$P$285)</f>
        <v>-2</v>
      </c>
      <c r="D144">
        <f t="shared" si="6"/>
        <v>2</v>
      </c>
      <c r="F144" s="32">
        <f t="shared" si="7"/>
        <v>6.6666666666666666E-2</v>
      </c>
      <c r="G144" t="str">
        <f t="shared" si="8"/>
        <v>Fail,Retest</v>
      </c>
    </row>
    <row r="145" spans="1:7" ht="14.5" customHeight="1" thickBot="1">
      <c r="A145" s="1" t="s">
        <v>188</v>
      </c>
      <c r="B145">
        <f>_xll.XLOOKUP(A145,'Dataset 1'!$H$3:$H$311,'Dataset 1'!$J$3:$J$311)</f>
        <v>9</v>
      </c>
      <c r="C145">
        <f>_xll.XLOOKUP(A145,'Dataset 2'!$M$3:$M$285,'Dataset 2'!$P$3:$P$285)</f>
        <v>5</v>
      </c>
      <c r="D145">
        <f t="shared" si="6"/>
        <v>14</v>
      </c>
      <c r="F145" s="32">
        <f t="shared" si="7"/>
        <v>0.46666666666666667</v>
      </c>
      <c r="G145" t="str">
        <f t="shared" si="8"/>
        <v>Good Performance,Need to Improve</v>
      </c>
    </row>
    <row r="146" spans="1:7" ht="14.5" customHeight="1" thickBot="1">
      <c r="A146" s="1" t="s">
        <v>189</v>
      </c>
      <c r="B146">
        <f>_xll.XLOOKUP(A146,'Dataset 1'!$H$3:$H$311,'Dataset 1'!$J$3:$J$311)</f>
        <v>5</v>
      </c>
      <c r="C146">
        <f>_xll.XLOOKUP(A146,'Dataset 2'!$M$3:$M$285,'Dataset 2'!$P$3:$P$285)</f>
        <v>7</v>
      </c>
      <c r="D146">
        <f t="shared" si="6"/>
        <v>12</v>
      </c>
      <c r="F146" s="32">
        <f t="shared" si="7"/>
        <v>0.4</v>
      </c>
      <c r="G146" t="str">
        <f t="shared" si="8"/>
        <v>Good Performance,Need to Improve</v>
      </c>
    </row>
    <row r="147" spans="1:7" ht="14.5" customHeight="1" thickBot="1">
      <c r="A147" s="1" t="s">
        <v>190</v>
      </c>
      <c r="B147">
        <f>_xll.XLOOKUP(A147,'Dataset 1'!$H$3:$H$311,'Dataset 1'!$J$3:$J$311)</f>
        <v>7</v>
      </c>
      <c r="C147">
        <f>_xll.XLOOKUP(A147,'Dataset 2'!$M$3:$M$285,'Dataset 2'!$P$3:$P$285)</f>
        <v>4</v>
      </c>
      <c r="D147">
        <f t="shared" si="6"/>
        <v>11</v>
      </c>
      <c r="F147" s="32">
        <f t="shared" si="7"/>
        <v>0.36666666666666664</v>
      </c>
      <c r="G147" t="str">
        <f t="shared" si="8"/>
        <v>Good Performance,Need to Improve</v>
      </c>
    </row>
    <row r="148" spans="1:7" ht="14.5" customHeight="1" thickBot="1">
      <c r="A148" s="1" t="s">
        <v>191</v>
      </c>
      <c r="B148">
        <f>_xll.XLOOKUP(A148,'Dataset 1'!$H$3:$H$311,'Dataset 1'!$J$3:$J$311)</f>
        <v>7</v>
      </c>
      <c r="C148">
        <f>_xll.XLOOKUP(A148,'Dataset 2'!$M$3:$M$285,'Dataset 2'!$P$3:$P$285)</f>
        <v>5</v>
      </c>
      <c r="D148">
        <f t="shared" si="6"/>
        <v>12</v>
      </c>
      <c r="F148" s="32">
        <f t="shared" si="7"/>
        <v>0.4</v>
      </c>
      <c r="G148" t="str">
        <f t="shared" si="8"/>
        <v>Good Performance,Need to Improve</v>
      </c>
    </row>
    <row r="149" spans="1:7" ht="14.5" customHeight="1" thickBot="1">
      <c r="A149" s="1" t="s">
        <v>192</v>
      </c>
      <c r="B149">
        <f>_xll.XLOOKUP(A149,'Dataset 1'!$H$3:$H$311,'Dataset 1'!$J$3:$J$311)</f>
        <v>6</v>
      </c>
      <c r="C149">
        <f>_xll.XLOOKUP(A149,'Dataset 2'!$M$3:$M$285,'Dataset 2'!$P$3:$P$285)</f>
        <v>-2</v>
      </c>
      <c r="D149">
        <f t="shared" si="6"/>
        <v>4</v>
      </c>
      <c r="F149" s="32">
        <f t="shared" si="7"/>
        <v>0.13333333333333333</v>
      </c>
      <c r="G149" t="str">
        <f t="shared" si="8"/>
        <v>Fail,Retest</v>
      </c>
    </row>
    <row r="150" spans="1:7" ht="14.5" customHeight="1" thickBot="1">
      <c r="A150" s="1" t="s">
        <v>193</v>
      </c>
      <c r="B150">
        <f>_xll.XLOOKUP(A150,'Dataset 1'!$H$3:$H$311,'Dataset 1'!$J$3:$J$311)</f>
        <v>8</v>
      </c>
      <c r="C150">
        <f>_xll.XLOOKUP(A150,'Dataset 2'!$M$3:$M$285,'Dataset 2'!$P$3:$P$285)</f>
        <v>8</v>
      </c>
      <c r="D150">
        <f t="shared" si="6"/>
        <v>16</v>
      </c>
      <c r="F150" s="32">
        <f t="shared" si="7"/>
        <v>0.53333333333333333</v>
      </c>
      <c r="G150" t="str">
        <f t="shared" si="8"/>
        <v>Excellent ,Need To Maintain this throughout the year</v>
      </c>
    </row>
    <row r="151" spans="1:7" ht="14.5" customHeight="1" thickBot="1">
      <c r="A151" s="1" t="s">
        <v>395</v>
      </c>
      <c r="B151">
        <f>_xll.XLOOKUP(A151,'Dataset 1'!$H$3:$H$311,'Dataset 1'!$J$3:$J$311)</f>
        <v>9</v>
      </c>
      <c r="C151">
        <f>_xll.XLOOKUP(A151,'Dataset 2'!$M$3:$M$285,'Dataset 2'!$P$3:$P$285)</f>
        <v>5</v>
      </c>
      <c r="D151">
        <f t="shared" si="6"/>
        <v>14</v>
      </c>
      <c r="F151" s="32">
        <f t="shared" si="7"/>
        <v>0.46666666666666667</v>
      </c>
      <c r="G151" t="str">
        <f t="shared" si="8"/>
        <v>Good Performance,Need to Improve</v>
      </c>
    </row>
    <row r="152" spans="1:7" ht="14.5" customHeight="1" thickBot="1">
      <c r="A152" s="1" t="s">
        <v>195</v>
      </c>
      <c r="B152">
        <f>_xll.XLOOKUP(A152,'Dataset 1'!$H$3:$H$311,'Dataset 1'!$J$3:$J$311)</f>
        <v>9</v>
      </c>
      <c r="C152">
        <f>_xll.XLOOKUP(A152,'Dataset 2'!$M$3:$M$285,'Dataset 2'!$P$3:$P$285)</f>
        <v>3</v>
      </c>
      <c r="D152">
        <f t="shared" si="6"/>
        <v>12</v>
      </c>
      <c r="F152" s="32">
        <f t="shared" si="7"/>
        <v>0.4</v>
      </c>
      <c r="G152" t="str">
        <f t="shared" si="8"/>
        <v>Good Performance,Need to Improve</v>
      </c>
    </row>
    <row r="153" spans="1:7" ht="14.5" customHeight="1" thickBot="1">
      <c r="A153" s="1" t="s">
        <v>196</v>
      </c>
      <c r="B153">
        <f>_xll.XLOOKUP(A153,'Dataset 1'!$H$3:$H$311,'Dataset 1'!$J$3:$J$311)</f>
        <v>6</v>
      </c>
      <c r="C153">
        <f>_xll.XLOOKUP(A153,'Dataset 2'!$M$3:$M$285,'Dataset 2'!$P$3:$P$285)</f>
        <v>8</v>
      </c>
      <c r="D153">
        <f t="shared" si="6"/>
        <v>14</v>
      </c>
      <c r="F153" s="32">
        <f t="shared" si="7"/>
        <v>0.46666666666666667</v>
      </c>
      <c r="G153" t="str">
        <f t="shared" si="8"/>
        <v>Good Performance,Need to Improve</v>
      </c>
    </row>
    <row r="154" spans="1:7" ht="14.5" customHeight="1" thickBot="1">
      <c r="A154" s="1" t="s">
        <v>197</v>
      </c>
      <c r="B154">
        <f>_xll.XLOOKUP(A154,'Dataset 1'!$H$3:$H$311,'Dataset 1'!$J$3:$J$311)</f>
        <v>8</v>
      </c>
      <c r="C154">
        <f>_xll.XLOOKUP(A154,'Dataset 2'!$M$3:$M$285,'Dataset 2'!$P$3:$P$285)</f>
        <v>3</v>
      </c>
      <c r="D154">
        <f t="shared" si="6"/>
        <v>11</v>
      </c>
      <c r="F154" s="32">
        <f t="shared" si="7"/>
        <v>0.36666666666666664</v>
      </c>
      <c r="G154" t="str">
        <f t="shared" si="8"/>
        <v>Good Performance,Need to Improve</v>
      </c>
    </row>
    <row r="155" spans="1:7" ht="14.5" customHeight="1" thickBot="1">
      <c r="A155" s="1" t="s">
        <v>198</v>
      </c>
      <c r="B155">
        <f>_xll.XLOOKUP(A155,'Dataset 1'!$H$3:$H$311,'Dataset 1'!$J$3:$J$311)</f>
        <v>8</v>
      </c>
      <c r="C155">
        <f>_xll.XLOOKUP(A155,'Dataset 2'!$M$3:$M$285,'Dataset 2'!$P$3:$P$285)</f>
        <v>-3</v>
      </c>
      <c r="D155">
        <f t="shared" si="6"/>
        <v>5</v>
      </c>
      <c r="F155" s="32">
        <f t="shared" si="7"/>
        <v>0.16666666666666666</v>
      </c>
      <c r="G155" t="str">
        <f t="shared" si="8"/>
        <v>Fail,Retest</v>
      </c>
    </row>
    <row r="156" spans="1:7" ht="14.5" customHeight="1" thickBot="1">
      <c r="A156" s="1" t="s">
        <v>199</v>
      </c>
      <c r="B156">
        <f>_xll.XLOOKUP(A156,'Dataset 1'!$H$3:$H$311,'Dataset 1'!$J$3:$J$311)</f>
        <v>6</v>
      </c>
      <c r="C156">
        <f>_xll.XLOOKUP(A156,'Dataset 2'!$M$3:$M$285,'Dataset 2'!$P$3:$P$285)</f>
        <v>-3</v>
      </c>
      <c r="D156">
        <f t="shared" si="6"/>
        <v>3</v>
      </c>
      <c r="F156" s="32">
        <f t="shared" si="7"/>
        <v>0.1</v>
      </c>
      <c r="G156" t="str">
        <f t="shared" si="8"/>
        <v>Fail,Retest</v>
      </c>
    </row>
    <row r="157" spans="1:7" ht="14.5" customHeight="1" thickBot="1">
      <c r="A157" s="1" t="s">
        <v>200</v>
      </c>
      <c r="B157">
        <f>_xll.XLOOKUP(A157,'Dataset 1'!$H$3:$H$311,'Dataset 1'!$J$3:$J$311)</f>
        <v>7</v>
      </c>
      <c r="C157">
        <f>_xll.XLOOKUP(A157,'Dataset 2'!$M$3:$M$285,'Dataset 2'!$P$3:$P$285)</f>
        <v>2</v>
      </c>
      <c r="D157">
        <f t="shared" si="6"/>
        <v>9</v>
      </c>
      <c r="F157" s="32">
        <f t="shared" si="7"/>
        <v>0.3</v>
      </c>
      <c r="G157" t="str">
        <f t="shared" si="8"/>
        <v>Good Performance,Need to Improve</v>
      </c>
    </row>
    <row r="158" spans="1:7" ht="14.5" customHeight="1" thickBot="1">
      <c r="A158" s="1" t="s">
        <v>201</v>
      </c>
      <c r="B158">
        <f>_xll.XLOOKUP(A158,'Dataset 1'!$H$3:$H$311,'Dataset 1'!$J$3:$J$311)</f>
        <v>9</v>
      </c>
      <c r="C158">
        <f>_xll.XLOOKUP(A158,'Dataset 2'!$M$3:$M$285,'Dataset 2'!$P$3:$P$285)</f>
        <v>3</v>
      </c>
      <c r="D158">
        <f t="shared" si="6"/>
        <v>12</v>
      </c>
      <c r="F158" s="32">
        <f t="shared" si="7"/>
        <v>0.4</v>
      </c>
      <c r="G158" t="str">
        <f t="shared" si="8"/>
        <v>Good Performance,Need to Improve</v>
      </c>
    </row>
    <row r="159" spans="1:7" ht="14.5" customHeight="1" thickBot="1">
      <c r="A159" s="1" t="s">
        <v>202</v>
      </c>
      <c r="B159">
        <f>_xll.XLOOKUP(A159,'Dataset 1'!$H$3:$H$311,'Dataset 1'!$J$3:$J$311)</f>
        <v>7</v>
      </c>
      <c r="C159">
        <f>_xll.XLOOKUP(A159,'Dataset 2'!$M$3:$M$285,'Dataset 2'!$P$3:$P$285)</f>
        <v>4</v>
      </c>
      <c r="D159">
        <f t="shared" si="6"/>
        <v>11</v>
      </c>
      <c r="F159" s="32">
        <f t="shared" si="7"/>
        <v>0.36666666666666664</v>
      </c>
      <c r="G159" t="str">
        <f t="shared" si="8"/>
        <v>Good Performance,Need to Improve</v>
      </c>
    </row>
    <row r="160" spans="1:7" ht="14.5" customHeight="1" thickBot="1">
      <c r="A160" s="1" t="s">
        <v>203</v>
      </c>
      <c r="B160">
        <f>_xll.XLOOKUP(A160,'Dataset 1'!$H$3:$H$311,'Dataset 1'!$J$3:$J$311)</f>
        <v>8</v>
      </c>
      <c r="C160">
        <f>_xll.XLOOKUP(A160,'Dataset 2'!$M$3:$M$285,'Dataset 2'!$P$3:$P$285)</f>
        <v>2</v>
      </c>
      <c r="D160">
        <f t="shared" si="6"/>
        <v>10</v>
      </c>
      <c r="F160" s="32">
        <f t="shared" si="7"/>
        <v>0.33333333333333331</v>
      </c>
      <c r="G160" t="str">
        <f t="shared" si="8"/>
        <v>Good Performance,Need to Improve</v>
      </c>
    </row>
    <row r="161" spans="1:7" ht="14.5" customHeight="1" thickBot="1">
      <c r="A161" s="1" t="s">
        <v>204</v>
      </c>
      <c r="B161">
        <f>_xll.XLOOKUP(A161,'Dataset 1'!$H$3:$H$311,'Dataset 1'!$J$3:$J$311)</f>
        <v>5</v>
      </c>
      <c r="C161">
        <f>_xll.XLOOKUP(A161,'Dataset 2'!$M$3:$M$285,'Dataset 2'!$P$3:$P$285)</f>
        <v>4</v>
      </c>
      <c r="D161">
        <f t="shared" si="6"/>
        <v>9</v>
      </c>
      <c r="F161" s="32">
        <f t="shared" si="7"/>
        <v>0.3</v>
      </c>
      <c r="G161" t="str">
        <f t="shared" si="8"/>
        <v>Good Performance,Need to Improve</v>
      </c>
    </row>
    <row r="162" spans="1:7" ht="14.5" customHeight="1" thickBot="1">
      <c r="A162" s="1" t="s">
        <v>205</v>
      </c>
      <c r="B162">
        <f>_xll.XLOOKUP(A162,'Dataset 1'!$H$3:$H$311,'Dataset 1'!$J$3:$J$311)</f>
        <v>7</v>
      </c>
      <c r="C162">
        <f>_xll.XLOOKUP(A162,'Dataset 2'!$M$3:$M$285,'Dataset 2'!$P$3:$P$285)</f>
        <v>-2</v>
      </c>
      <c r="D162">
        <f t="shared" si="6"/>
        <v>5</v>
      </c>
      <c r="F162" s="32">
        <f t="shared" si="7"/>
        <v>0.16666666666666666</v>
      </c>
      <c r="G162" t="str">
        <f t="shared" si="8"/>
        <v>Fail,Retest</v>
      </c>
    </row>
    <row r="163" spans="1:7" ht="14.5" customHeight="1" thickBot="1">
      <c r="A163" s="1" t="s">
        <v>206</v>
      </c>
      <c r="B163">
        <f>_xll.XLOOKUP(A163,'Dataset 1'!$H$3:$H$311,'Dataset 1'!$J$3:$J$311)</f>
        <v>8</v>
      </c>
      <c r="C163">
        <f>_xll.XLOOKUP(A163,'Dataset 2'!$M$3:$M$285,'Dataset 2'!$P$3:$P$285)</f>
        <v>1</v>
      </c>
      <c r="D163">
        <f t="shared" si="6"/>
        <v>9</v>
      </c>
      <c r="F163" s="32">
        <f t="shared" si="7"/>
        <v>0.3</v>
      </c>
      <c r="G163" t="str">
        <f t="shared" si="8"/>
        <v>Good Performance,Need to Improve</v>
      </c>
    </row>
    <row r="164" spans="1:7" ht="14.5" customHeight="1" thickBot="1">
      <c r="A164" s="1" t="s">
        <v>207</v>
      </c>
      <c r="B164">
        <f>_xll.XLOOKUP(A164,'Dataset 1'!$H$3:$H$311,'Dataset 1'!$J$3:$J$311)</f>
        <v>5</v>
      </c>
      <c r="C164">
        <f>_xll.XLOOKUP(A164,'Dataset 2'!$M$3:$M$285,'Dataset 2'!$P$3:$P$285)</f>
        <v>13</v>
      </c>
      <c r="D164">
        <f t="shared" si="6"/>
        <v>18</v>
      </c>
      <c r="F164" s="32">
        <f t="shared" si="7"/>
        <v>0.6</v>
      </c>
      <c r="G164" t="str">
        <f t="shared" si="8"/>
        <v>Excellent ,Need To Maintain this throughout the year</v>
      </c>
    </row>
    <row r="165" spans="1:7" ht="14.5" customHeight="1" thickBot="1">
      <c r="A165" s="1" t="s">
        <v>209</v>
      </c>
      <c r="B165">
        <f>_xll.XLOOKUP(A165,'Dataset 1'!$H$3:$H$311,'Dataset 1'!$J$3:$J$311)</f>
        <v>5</v>
      </c>
      <c r="C165">
        <f>_xll.XLOOKUP(A165,'Dataset 2'!$M$3:$M$285,'Dataset 2'!$P$3:$P$285)</f>
        <v>10</v>
      </c>
      <c r="D165">
        <f t="shared" si="6"/>
        <v>15</v>
      </c>
      <c r="F165" s="32">
        <f t="shared" si="7"/>
        <v>0.5</v>
      </c>
      <c r="G165" t="str">
        <f t="shared" si="8"/>
        <v>Excellent ,Need To Maintain this throughout the year</v>
      </c>
    </row>
    <row r="166" spans="1:7" ht="14.5" customHeight="1" thickBot="1">
      <c r="A166" s="1" t="s">
        <v>208</v>
      </c>
      <c r="B166">
        <f>_xll.XLOOKUP(A166,'Dataset 1'!$H$3:$H$311,'Dataset 1'!$J$3:$J$311)</f>
        <v>7</v>
      </c>
      <c r="C166">
        <f>_xll.XLOOKUP(A166,'Dataset 2'!$M$3:$M$285,'Dataset 2'!$P$3:$P$285)</f>
        <v>-3</v>
      </c>
      <c r="D166">
        <f t="shared" si="6"/>
        <v>4</v>
      </c>
      <c r="F166" s="32">
        <f t="shared" si="7"/>
        <v>0.13333333333333333</v>
      </c>
      <c r="G166" t="str">
        <f t="shared" si="8"/>
        <v>Fail,Retest</v>
      </c>
    </row>
    <row r="167" spans="1:7" ht="14.5" customHeight="1" thickBot="1">
      <c r="A167" s="5" t="s">
        <v>210</v>
      </c>
      <c r="B167">
        <f>_xll.XLOOKUP(A167,'Dataset 1'!$H$3:$H$311,'Dataset 1'!$J$3:$J$311)</f>
        <v>8</v>
      </c>
      <c r="C167">
        <f>_xll.XLOOKUP(A167,'Dataset 2'!$M$3:$M$285,'Dataset 2'!$P$3:$P$285)</f>
        <v>-1</v>
      </c>
      <c r="D167">
        <f t="shared" si="6"/>
        <v>7</v>
      </c>
      <c r="F167" s="32">
        <f t="shared" si="7"/>
        <v>0.23333333333333334</v>
      </c>
      <c r="G167" t="str">
        <f t="shared" si="8"/>
        <v>Fail,Retest</v>
      </c>
    </row>
    <row r="168" spans="1:7" ht="14.5" customHeight="1" thickBot="1">
      <c r="A168" s="1" t="s">
        <v>212</v>
      </c>
      <c r="B168">
        <f>_xll.XLOOKUP(A168,'Dataset 1'!$H$3:$H$311,'Dataset 1'!$J$3:$J$311)</f>
        <v>7</v>
      </c>
      <c r="C168">
        <f>_xll.XLOOKUP(A168,'Dataset 2'!$M$3:$M$285,'Dataset 2'!$P$3:$P$285)</f>
        <v>0</v>
      </c>
      <c r="D168">
        <f t="shared" si="6"/>
        <v>7</v>
      </c>
      <c r="F168" s="32">
        <f t="shared" si="7"/>
        <v>0.23333333333333334</v>
      </c>
      <c r="G168" t="str">
        <f t="shared" si="8"/>
        <v>Fail,Retest</v>
      </c>
    </row>
    <row r="169" spans="1:7" ht="14.5" customHeight="1" thickBot="1">
      <c r="A169" s="1" t="s">
        <v>211</v>
      </c>
      <c r="B169">
        <f>_xll.XLOOKUP(A169,'Dataset 1'!$H$3:$H$311,'Dataset 1'!$J$3:$J$311)</f>
        <v>8</v>
      </c>
      <c r="C169">
        <f>_xll.XLOOKUP(A169,'Dataset 2'!$M$3:$M$285,'Dataset 2'!$P$3:$P$285)</f>
        <v>3</v>
      </c>
      <c r="D169">
        <f t="shared" si="6"/>
        <v>11</v>
      </c>
      <c r="F169" s="32">
        <f t="shared" si="7"/>
        <v>0.36666666666666664</v>
      </c>
      <c r="G169" t="str">
        <f t="shared" si="8"/>
        <v>Good Performance,Need to Improve</v>
      </c>
    </row>
    <row r="170" spans="1:7" ht="14.5" customHeight="1" thickBot="1">
      <c r="A170" s="1" t="s">
        <v>218</v>
      </c>
      <c r="B170">
        <f>_xll.XLOOKUP(A170,'Dataset 1'!$H$3:$H$311,'Dataset 1'!$J$3:$J$311)</f>
        <v>8</v>
      </c>
      <c r="C170">
        <f>_xll.XLOOKUP(A170,'Dataset 2'!$M$3:$M$285,'Dataset 2'!$P$3:$P$285)</f>
        <v>1</v>
      </c>
      <c r="D170">
        <f t="shared" si="6"/>
        <v>9</v>
      </c>
      <c r="F170" s="32">
        <f t="shared" si="7"/>
        <v>0.3</v>
      </c>
      <c r="G170" t="str">
        <f t="shared" si="8"/>
        <v>Good Performance,Need to Improve</v>
      </c>
    </row>
    <row r="171" spans="1:7" ht="14.5" customHeight="1" thickBot="1">
      <c r="A171" s="1" t="s">
        <v>213</v>
      </c>
      <c r="B171">
        <f>_xll.XLOOKUP(A171,'Dataset 1'!$H$3:$H$311,'Dataset 1'!$J$3:$J$311)</f>
        <v>5</v>
      </c>
      <c r="C171">
        <f>_xll.XLOOKUP(A171,'Dataset 2'!$M$3:$M$285,'Dataset 2'!$P$3:$P$285)</f>
        <v>-1</v>
      </c>
      <c r="D171">
        <f t="shared" si="6"/>
        <v>4</v>
      </c>
      <c r="F171" s="32">
        <f t="shared" si="7"/>
        <v>0.13333333333333333</v>
      </c>
      <c r="G171" t="str">
        <f t="shared" si="8"/>
        <v>Fail,Retest</v>
      </c>
    </row>
    <row r="172" spans="1:7" ht="14.5" customHeight="1" thickBot="1">
      <c r="A172" s="5" t="s">
        <v>216</v>
      </c>
      <c r="B172">
        <f>_xll.XLOOKUP(A172,'Dataset 1'!$H$3:$H$311,'Dataset 1'!$J$3:$J$311)</f>
        <v>7</v>
      </c>
      <c r="C172">
        <f>_xll.XLOOKUP(A172,'Dataset 2'!$M$3:$M$285,'Dataset 2'!$P$3:$P$285)</f>
        <v>-3</v>
      </c>
      <c r="D172">
        <f t="shared" si="6"/>
        <v>4</v>
      </c>
      <c r="F172" s="32">
        <f t="shared" si="7"/>
        <v>0.13333333333333333</v>
      </c>
      <c r="G172" t="str">
        <f t="shared" si="8"/>
        <v>Fail,Retest</v>
      </c>
    </row>
    <row r="173" spans="1:7" ht="14.5" customHeight="1" thickBot="1">
      <c r="A173" s="1" t="s">
        <v>217</v>
      </c>
      <c r="B173">
        <f>_xll.XLOOKUP(A173,'Dataset 1'!$H$3:$H$311,'Dataset 1'!$J$3:$J$311)</f>
        <v>10</v>
      </c>
      <c r="C173">
        <f>_xll.XLOOKUP(A173,'Dataset 2'!$M$3:$M$285,'Dataset 2'!$P$3:$P$285)</f>
        <v>8</v>
      </c>
      <c r="D173">
        <f t="shared" si="6"/>
        <v>18</v>
      </c>
      <c r="F173" s="32">
        <f t="shared" si="7"/>
        <v>0.6</v>
      </c>
      <c r="G173" t="str">
        <f t="shared" si="8"/>
        <v>Excellent ,Need To Maintain this throughout the year</v>
      </c>
    </row>
    <row r="174" spans="1:7" ht="14.5" customHeight="1" thickBot="1">
      <c r="A174" s="1" t="s">
        <v>220</v>
      </c>
      <c r="B174">
        <f>_xll.XLOOKUP(A174,'Dataset 1'!$H$3:$H$311,'Dataset 1'!$J$3:$J$311)</f>
        <v>7</v>
      </c>
      <c r="C174">
        <f>_xll.XLOOKUP(A174,'Dataset 2'!$M$3:$M$285,'Dataset 2'!$P$3:$P$285)</f>
        <v>1</v>
      </c>
      <c r="D174">
        <f t="shared" si="6"/>
        <v>8</v>
      </c>
      <c r="F174" s="32">
        <f t="shared" si="7"/>
        <v>0.26666666666666666</v>
      </c>
      <c r="G174" t="str">
        <f t="shared" si="8"/>
        <v>Fail,Retest</v>
      </c>
    </row>
    <row r="175" spans="1:7" ht="14.5" customHeight="1" thickBot="1">
      <c r="A175" s="1" t="s">
        <v>214</v>
      </c>
      <c r="B175">
        <f>_xll.XLOOKUP(A175,'Dataset 1'!$H$3:$H$311,'Dataset 1'!$J$3:$J$311)</f>
        <v>7</v>
      </c>
      <c r="C175">
        <f>_xll.XLOOKUP(A175,'Dataset 2'!$M$3:$M$285,'Dataset 2'!$P$3:$P$285)</f>
        <v>7</v>
      </c>
      <c r="D175">
        <f t="shared" si="6"/>
        <v>14</v>
      </c>
      <c r="F175" s="32">
        <f t="shared" si="7"/>
        <v>0.46666666666666667</v>
      </c>
      <c r="G175" t="str">
        <f t="shared" si="8"/>
        <v>Good Performance,Need to Improve</v>
      </c>
    </row>
    <row r="176" spans="1:7" ht="14.5" customHeight="1" thickBot="1">
      <c r="A176" s="1" t="s">
        <v>221</v>
      </c>
      <c r="B176">
        <f>_xll.XLOOKUP(A176,'Dataset 1'!$H$3:$H$311,'Dataset 1'!$J$3:$J$311)</f>
        <v>7</v>
      </c>
      <c r="C176">
        <f>_xll.XLOOKUP(A176,'Dataset 2'!$M$3:$M$285,'Dataset 2'!$P$3:$P$285)</f>
        <v>-3</v>
      </c>
      <c r="D176">
        <f t="shared" si="6"/>
        <v>4</v>
      </c>
      <c r="F176" s="32">
        <f t="shared" si="7"/>
        <v>0.13333333333333333</v>
      </c>
      <c r="G176" t="str">
        <f t="shared" si="8"/>
        <v>Fail,Retest</v>
      </c>
    </row>
    <row r="177" spans="1:7" ht="14.5" customHeight="1" thickBot="1">
      <c r="A177" s="1" t="s">
        <v>223</v>
      </c>
      <c r="B177">
        <f>_xll.XLOOKUP(A177,'Dataset 1'!$H$3:$H$311,'Dataset 1'!$J$3:$J$311)</f>
        <v>9</v>
      </c>
      <c r="C177">
        <f>_xll.XLOOKUP(A177,'Dataset 2'!$M$3:$M$285,'Dataset 2'!$P$3:$P$285)</f>
        <v>1</v>
      </c>
      <c r="D177">
        <f t="shared" si="6"/>
        <v>10</v>
      </c>
      <c r="F177" s="32">
        <f t="shared" si="7"/>
        <v>0.33333333333333331</v>
      </c>
      <c r="G177" t="str">
        <f t="shared" si="8"/>
        <v>Good Performance,Need to Improve</v>
      </c>
    </row>
    <row r="178" spans="1:7" ht="14.5" customHeight="1" thickBot="1">
      <c r="A178" s="1" t="s">
        <v>228</v>
      </c>
      <c r="B178">
        <f>_xll.XLOOKUP(A178,'Dataset 1'!$H$3:$H$311,'Dataset 1'!$J$3:$J$311)</f>
        <v>7</v>
      </c>
      <c r="C178">
        <f>_xll.XLOOKUP(A178,'Dataset 2'!$M$3:$M$285,'Dataset 2'!$P$3:$P$285)</f>
        <v>1</v>
      </c>
      <c r="D178">
        <f t="shared" si="6"/>
        <v>8</v>
      </c>
      <c r="F178" s="32">
        <f t="shared" si="7"/>
        <v>0.26666666666666666</v>
      </c>
      <c r="G178" t="str">
        <f t="shared" si="8"/>
        <v>Fail,Retest</v>
      </c>
    </row>
    <row r="179" spans="1:7" ht="14.5" customHeight="1" thickBot="1">
      <c r="A179" s="1" t="s">
        <v>224</v>
      </c>
      <c r="B179">
        <f>_xll.XLOOKUP(A179,'Dataset 1'!$H$3:$H$311,'Dataset 1'!$J$3:$J$311)</f>
        <v>8</v>
      </c>
      <c r="C179">
        <f>_xll.XLOOKUP(A179,'Dataset 2'!$M$3:$M$285,'Dataset 2'!$P$3:$P$285)</f>
        <v>0</v>
      </c>
      <c r="D179">
        <f t="shared" si="6"/>
        <v>8</v>
      </c>
      <c r="F179" s="32">
        <f t="shared" si="7"/>
        <v>0.26666666666666666</v>
      </c>
      <c r="G179" t="str">
        <f t="shared" si="8"/>
        <v>Fail,Retest</v>
      </c>
    </row>
    <row r="180" spans="1:7" ht="14.5" customHeight="1" thickBot="1">
      <c r="A180" s="1" t="s">
        <v>225</v>
      </c>
      <c r="B180">
        <f>_xll.XLOOKUP(A180,'Dataset 1'!$H$3:$H$311,'Dataset 1'!$J$3:$J$311)</f>
        <v>7</v>
      </c>
      <c r="C180">
        <f>_xll.XLOOKUP(A180,'Dataset 2'!$M$3:$M$285,'Dataset 2'!$P$3:$P$285)</f>
        <v>0</v>
      </c>
      <c r="D180">
        <f t="shared" si="6"/>
        <v>7</v>
      </c>
      <c r="F180" s="32">
        <f t="shared" si="7"/>
        <v>0.23333333333333334</v>
      </c>
      <c r="G180" t="str">
        <f t="shared" si="8"/>
        <v>Fail,Retest</v>
      </c>
    </row>
    <row r="181" spans="1:7" ht="14.5" customHeight="1" thickBot="1">
      <c r="A181" s="1" t="s">
        <v>226</v>
      </c>
      <c r="B181">
        <f>_xll.XLOOKUP(A181,'Dataset 1'!$H$3:$H$311,'Dataset 1'!$J$3:$J$311)</f>
        <v>8</v>
      </c>
      <c r="C181">
        <f>_xll.XLOOKUP(A181,'Dataset 2'!$M$3:$M$285,'Dataset 2'!$P$3:$P$285)</f>
        <v>0</v>
      </c>
      <c r="D181">
        <f t="shared" si="6"/>
        <v>8</v>
      </c>
      <c r="F181" s="32">
        <f t="shared" si="7"/>
        <v>0.26666666666666666</v>
      </c>
      <c r="G181" t="str">
        <f t="shared" si="8"/>
        <v>Fail,Retest</v>
      </c>
    </row>
    <row r="182" spans="1:7" ht="14.5" customHeight="1" thickBot="1">
      <c r="A182" s="5" t="s">
        <v>227</v>
      </c>
      <c r="B182">
        <f>_xll.XLOOKUP(A182,'Dataset 1'!$H$3:$H$311,'Dataset 1'!$J$3:$J$311)</f>
        <v>8</v>
      </c>
      <c r="C182">
        <f>_xll.XLOOKUP(A182,'Dataset 2'!$M$3:$M$285,'Dataset 2'!$P$3:$P$285)</f>
        <v>1</v>
      </c>
      <c r="D182">
        <f t="shared" si="6"/>
        <v>9</v>
      </c>
      <c r="F182" s="32">
        <f t="shared" si="7"/>
        <v>0.3</v>
      </c>
      <c r="G182" t="str">
        <f t="shared" si="8"/>
        <v>Good Performance,Need to Improve</v>
      </c>
    </row>
    <row r="183" spans="1:7" ht="14.5" customHeight="1" thickBot="1">
      <c r="A183" s="1" t="s">
        <v>222</v>
      </c>
      <c r="B183">
        <f>_xll.XLOOKUP(A183,'Dataset 1'!$H$3:$H$311,'Dataset 1'!$J$3:$J$311)</f>
        <v>9</v>
      </c>
      <c r="C183">
        <f>_xll.XLOOKUP(A183,'Dataset 2'!$M$3:$M$285,'Dataset 2'!$P$3:$P$285)</f>
        <v>0</v>
      </c>
      <c r="D183">
        <f t="shared" si="6"/>
        <v>9</v>
      </c>
      <c r="F183" s="32">
        <f t="shared" si="7"/>
        <v>0.3</v>
      </c>
      <c r="G183" t="str">
        <f t="shared" si="8"/>
        <v>Good Performance,Need to Improve</v>
      </c>
    </row>
    <row r="184" spans="1:7" ht="14.5" customHeight="1" thickBot="1">
      <c r="A184" s="1" t="s">
        <v>219</v>
      </c>
      <c r="B184">
        <f>_xll.XLOOKUP(A184,'Dataset 1'!$H$3:$H$311,'Dataset 1'!$J$3:$J$311)</f>
        <v>6</v>
      </c>
      <c r="C184">
        <f>_xll.XLOOKUP(A184,'Dataset 2'!$M$3:$M$285,'Dataset 2'!$P$3:$P$285)</f>
        <v>3</v>
      </c>
      <c r="D184">
        <f t="shared" si="6"/>
        <v>9</v>
      </c>
      <c r="F184" s="32">
        <f t="shared" si="7"/>
        <v>0.3</v>
      </c>
      <c r="G184" t="str">
        <f t="shared" si="8"/>
        <v>Good Performance,Need to Improve</v>
      </c>
    </row>
    <row r="185" spans="1:7" ht="14.5" customHeight="1" thickBot="1">
      <c r="A185" s="1" t="s">
        <v>229</v>
      </c>
      <c r="B185">
        <f>_xll.XLOOKUP(A185,'Dataset 1'!$H$3:$H$311,'Dataset 1'!$J$3:$J$311)</f>
        <v>9</v>
      </c>
      <c r="C185">
        <f>_xll.XLOOKUP(A185,'Dataset 2'!$M$3:$M$285,'Dataset 2'!$P$3:$P$285)</f>
        <v>1</v>
      </c>
      <c r="D185">
        <f t="shared" si="6"/>
        <v>10</v>
      </c>
      <c r="F185" s="32">
        <f t="shared" si="7"/>
        <v>0.33333333333333331</v>
      </c>
      <c r="G185" t="str">
        <f t="shared" si="8"/>
        <v>Good Performance,Need to Improve</v>
      </c>
    </row>
    <row r="186" spans="1:7" ht="14.5" customHeight="1" thickBot="1">
      <c r="A186" s="1" t="s">
        <v>230</v>
      </c>
      <c r="B186">
        <f>_xll.XLOOKUP(A186,'Dataset 1'!$H$3:$H$311,'Dataset 1'!$J$3:$J$311)</f>
        <v>8</v>
      </c>
      <c r="C186">
        <f>_xll.XLOOKUP(A186,'Dataset 2'!$M$3:$M$285,'Dataset 2'!$P$3:$P$285)</f>
        <v>0</v>
      </c>
      <c r="D186">
        <f t="shared" si="6"/>
        <v>8</v>
      </c>
      <c r="F186" s="32">
        <f t="shared" si="7"/>
        <v>0.26666666666666666</v>
      </c>
      <c r="G186" t="str">
        <f t="shared" si="8"/>
        <v>Fail,Retest</v>
      </c>
    </row>
    <row r="187" spans="1:7" ht="14.5" customHeight="1" thickBot="1">
      <c r="A187" s="1" t="s">
        <v>215</v>
      </c>
      <c r="B187">
        <f>_xll.XLOOKUP(A187,'Dataset 1'!$H$3:$H$311,'Dataset 1'!$J$3:$J$311)</f>
        <v>9</v>
      </c>
      <c r="C187">
        <f>_xll.XLOOKUP(A187,'Dataset 2'!$M$3:$M$285,'Dataset 2'!$P$3:$P$285)</f>
        <v>2</v>
      </c>
      <c r="D187">
        <f t="shared" si="6"/>
        <v>11</v>
      </c>
      <c r="F187" s="32">
        <f t="shared" si="7"/>
        <v>0.36666666666666664</v>
      </c>
      <c r="G187" t="str">
        <f t="shared" si="8"/>
        <v>Good Performance,Need to Improve</v>
      </c>
    </row>
    <row r="188" spans="1:7" ht="14.5" customHeight="1" thickBot="1">
      <c r="A188" s="1" t="s">
        <v>396</v>
      </c>
      <c r="B188">
        <f>_xll.XLOOKUP(A188,'Dataset 1'!$H$3:$H$311,'Dataset 1'!$J$3:$J$311)</f>
        <v>7</v>
      </c>
      <c r="C188">
        <f>_xll.XLOOKUP(A188,'Dataset 2'!$M$3:$M$285,'Dataset 2'!$P$3:$P$285)</f>
        <v>4</v>
      </c>
      <c r="D188">
        <f t="shared" si="6"/>
        <v>11</v>
      </c>
      <c r="F188" s="32">
        <f t="shared" si="7"/>
        <v>0.36666666666666664</v>
      </c>
      <c r="G188" t="str">
        <f t="shared" si="8"/>
        <v>Good Performance,Need to Improve</v>
      </c>
    </row>
    <row r="189" spans="1:7" ht="14.5" customHeight="1" thickBot="1">
      <c r="A189" s="1" t="s">
        <v>232</v>
      </c>
      <c r="B189">
        <f>_xll.XLOOKUP(A189,'Dataset 1'!$H$3:$H$311,'Dataset 1'!$J$3:$J$311)</f>
        <v>9</v>
      </c>
      <c r="C189">
        <f>_xll.XLOOKUP(A189,'Dataset 2'!$M$3:$M$285,'Dataset 2'!$P$3:$P$285)</f>
        <v>7</v>
      </c>
      <c r="D189">
        <f t="shared" si="6"/>
        <v>16</v>
      </c>
      <c r="F189" s="32">
        <f t="shared" si="7"/>
        <v>0.53333333333333333</v>
      </c>
      <c r="G189" t="str">
        <f t="shared" si="8"/>
        <v>Excellent ,Need To Maintain this throughout the year</v>
      </c>
    </row>
    <row r="190" spans="1:7" ht="14.5" customHeight="1" thickBot="1">
      <c r="A190" s="1" t="s">
        <v>231</v>
      </c>
      <c r="B190">
        <f>_xll.XLOOKUP(A190,'Dataset 1'!$H$3:$H$311,'Dataset 1'!$J$3:$J$311)</f>
        <v>9</v>
      </c>
      <c r="C190">
        <f>_xll.XLOOKUP(A190,'Dataset 2'!$M$3:$M$285,'Dataset 2'!$P$3:$P$285)</f>
        <v>4</v>
      </c>
      <c r="D190">
        <f t="shared" si="6"/>
        <v>13</v>
      </c>
      <c r="F190" s="32">
        <f t="shared" si="7"/>
        <v>0.43333333333333335</v>
      </c>
      <c r="G190" t="str">
        <f t="shared" si="8"/>
        <v>Good Performance,Need to Improve</v>
      </c>
    </row>
    <row r="191" spans="1:7" ht="14.5" customHeight="1" thickBot="1">
      <c r="A191" s="1" t="s">
        <v>235</v>
      </c>
      <c r="B191">
        <f>_xll.XLOOKUP(A191,'Dataset 1'!$H$3:$H$311,'Dataset 1'!$J$3:$J$311)</f>
        <v>6</v>
      </c>
      <c r="C191">
        <f>_xll.XLOOKUP(A191,'Dataset 2'!$M$3:$M$285,'Dataset 2'!$P$3:$P$285)</f>
        <v>0</v>
      </c>
      <c r="D191">
        <f t="shared" si="6"/>
        <v>6</v>
      </c>
      <c r="F191" s="32">
        <f t="shared" si="7"/>
        <v>0.2</v>
      </c>
      <c r="G191" t="str">
        <f t="shared" si="8"/>
        <v>Fail,Retest</v>
      </c>
    </row>
    <row r="192" spans="1:7" ht="14.5" customHeight="1" thickBot="1">
      <c r="A192" s="1" t="s">
        <v>234</v>
      </c>
      <c r="B192">
        <f>_xll.XLOOKUP(A192,'Dataset 1'!$H$3:$H$311,'Dataset 1'!$J$3:$J$311)</f>
        <v>9</v>
      </c>
      <c r="C192">
        <f>_xll.XLOOKUP(A192,'Dataset 2'!$M$3:$M$285,'Dataset 2'!$P$3:$P$285)</f>
        <v>1</v>
      </c>
      <c r="D192">
        <f t="shared" si="6"/>
        <v>10</v>
      </c>
      <c r="F192" s="32">
        <f t="shared" si="7"/>
        <v>0.33333333333333331</v>
      </c>
      <c r="G192" t="str">
        <f t="shared" si="8"/>
        <v>Good Performance,Need to Improve</v>
      </c>
    </row>
    <row r="193" spans="1:7" ht="14.5" customHeight="1" thickBot="1">
      <c r="A193" s="1" t="s">
        <v>240</v>
      </c>
      <c r="B193">
        <f>_xll.XLOOKUP(A193,'Dataset 1'!$H$3:$H$311,'Dataset 1'!$J$3:$J$311)</f>
        <v>5</v>
      </c>
      <c r="C193">
        <f>_xll.XLOOKUP(A193,'Dataset 2'!$M$3:$M$285,'Dataset 2'!$P$3:$P$285)</f>
        <v>-5</v>
      </c>
      <c r="D193">
        <f t="shared" si="6"/>
        <v>0</v>
      </c>
      <c r="F193" s="32">
        <f t="shared" si="7"/>
        <v>0</v>
      </c>
      <c r="G193" t="str">
        <f t="shared" si="8"/>
        <v>Fail,Retest</v>
      </c>
    </row>
    <row r="194" spans="1:7" ht="14.5" customHeight="1" thickBot="1">
      <c r="A194" s="1" t="s">
        <v>236</v>
      </c>
      <c r="B194">
        <f>_xll.XLOOKUP(A194,'Dataset 1'!$H$3:$H$311,'Dataset 1'!$J$3:$J$311)</f>
        <v>8</v>
      </c>
      <c r="C194">
        <f>_xll.XLOOKUP(A194,'Dataset 2'!$M$3:$M$285,'Dataset 2'!$P$3:$P$285)</f>
        <v>-2</v>
      </c>
      <c r="D194">
        <f t="shared" si="6"/>
        <v>6</v>
      </c>
      <c r="F194" s="32">
        <f t="shared" si="7"/>
        <v>0.2</v>
      </c>
      <c r="G194" t="str">
        <f t="shared" si="8"/>
        <v>Fail,Retest</v>
      </c>
    </row>
    <row r="195" spans="1:7" ht="14.5" customHeight="1" thickBot="1">
      <c r="A195" s="1" t="s">
        <v>238</v>
      </c>
      <c r="B195">
        <f>_xll.XLOOKUP(A195,'Dataset 1'!$H$3:$H$311,'Dataset 1'!$J$3:$J$311)</f>
        <v>5</v>
      </c>
      <c r="C195">
        <f>_xll.XLOOKUP(A195,'Dataset 2'!$M$3:$M$285,'Dataset 2'!$P$3:$P$285)</f>
        <v>2</v>
      </c>
      <c r="D195">
        <f t="shared" si="6"/>
        <v>7</v>
      </c>
      <c r="F195" s="32">
        <f t="shared" si="7"/>
        <v>0.23333333333333334</v>
      </c>
      <c r="G195" t="str">
        <f t="shared" si="8"/>
        <v>Fail,Retest</v>
      </c>
    </row>
    <row r="196" spans="1:7" ht="14.5" customHeight="1" thickBot="1">
      <c r="A196" s="1" t="s">
        <v>241</v>
      </c>
      <c r="B196">
        <f>_xll.XLOOKUP(A196,'Dataset 1'!$H$3:$H$311,'Dataset 1'!$J$3:$J$311)</f>
        <v>7</v>
      </c>
      <c r="C196">
        <f>_xll.XLOOKUP(A196,'Dataset 2'!$M$3:$M$285,'Dataset 2'!$P$3:$P$285)</f>
        <v>3</v>
      </c>
      <c r="D196">
        <f t="shared" si="6"/>
        <v>10</v>
      </c>
      <c r="F196" s="32">
        <f t="shared" si="7"/>
        <v>0.33333333333333331</v>
      </c>
      <c r="G196" t="str">
        <f t="shared" si="8"/>
        <v>Good Performance,Need to Improve</v>
      </c>
    </row>
    <row r="197" spans="1:7" ht="14.5" customHeight="1" thickBot="1">
      <c r="A197" s="1" t="s">
        <v>239</v>
      </c>
      <c r="B197">
        <f>_xll.XLOOKUP(A197,'Dataset 1'!$H$3:$H$311,'Dataset 1'!$J$3:$J$311)</f>
        <v>7</v>
      </c>
      <c r="C197">
        <f>_xll.XLOOKUP(A197,'Dataset 2'!$M$3:$M$285,'Dataset 2'!$P$3:$P$285)</f>
        <v>3</v>
      </c>
      <c r="D197">
        <f t="shared" ref="D197:D260" si="9">C197+B197</f>
        <v>10</v>
      </c>
      <c r="F197" s="32">
        <f t="shared" ref="F197:F260" si="10">D197/30</f>
        <v>0.33333333333333331</v>
      </c>
      <c r="G197" t="str">
        <f t="shared" ref="G197:G260" si="11">IF(F197&lt;30%,"Fail,Retest",IF(F197&lt;50%,"Good Performance,Need to Improve","Excellent ,Need To Maintain this throughout the year"))</f>
        <v>Good Performance,Need to Improve</v>
      </c>
    </row>
    <row r="198" spans="1:7" ht="14.5" customHeight="1" thickBot="1">
      <c r="A198" s="1" t="s">
        <v>242</v>
      </c>
      <c r="B198">
        <f>_xll.XLOOKUP(A198,'Dataset 1'!$H$3:$H$311,'Dataset 1'!$J$3:$J$311)</f>
        <v>7</v>
      </c>
      <c r="C198">
        <f>_xll.XLOOKUP(A198,'Dataset 2'!$M$3:$M$285,'Dataset 2'!$P$3:$P$285)</f>
        <v>1</v>
      </c>
      <c r="D198">
        <f t="shared" si="9"/>
        <v>8</v>
      </c>
      <c r="F198" s="32">
        <f t="shared" si="10"/>
        <v>0.26666666666666666</v>
      </c>
      <c r="G198" t="str">
        <f t="shared" si="11"/>
        <v>Fail,Retest</v>
      </c>
    </row>
    <row r="199" spans="1:7" ht="14.5" customHeight="1" thickBot="1">
      <c r="A199" s="1" t="s">
        <v>243</v>
      </c>
      <c r="B199">
        <f>_xll.XLOOKUP(A199,'Dataset 1'!$H$3:$H$311,'Dataset 1'!$J$3:$J$311)</f>
        <v>8</v>
      </c>
      <c r="C199">
        <f>_xll.XLOOKUP(A199,'Dataset 2'!$M$3:$M$285,'Dataset 2'!$P$3:$P$285)</f>
        <v>6</v>
      </c>
      <c r="D199">
        <f t="shared" si="9"/>
        <v>14</v>
      </c>
      <c r="F199" s="32">
        <f t="shared" si="10"/>
        <v>0.46666666666666667</v>
      </c>
      <c r="G199" t="str">
        <f t="shared" si="11"/>
        <v>Good Performance,Need to Improve</v>
      </c>
    </row>
    <row r="200" spans="1:7" ht="14.5" customHeight="1" thickBot="1">
      <c r="A200" s="1" t="s">
        <v>245</v>
      </c>
      <c r="B200">
        <f>_xll.XLOOKUP(A200,'Dataset 1'!$H$3:$H$311,'Dataset 1'!$J$3:$J$311)</f>
        <v>10</v>
      </c>
      <c r="C200">
        <f>_xll.XLOOKUP(A200,'Dataset 2'!$M$3:$M$285,'Dataset 2'!$P$3:$P$285)</f>
        <v>2</v>
      </c>
      <c r="D200">
        <f t="shared" si="9"/>
        <v>12</v>
      </c>
      <c r="F200" s="32">
        <f t="shared" si="10"/>
        <v>0.4</v>
      </c>
      <c r="G200" t="str">
        <f t="shared" si="11"/>
        <v>Good Performance,Need to Improve</v>
      </c>
    </row>
    <row r="201" spans="1:7" ht="14.5" customHeight="1" thickBot="1">
      <c r="A201" s="5" t="s">
        <v>244</v>
      </c>
      <c r="B201">
        <f>_xll.XLOOKUP(A201,'Dataset 1'!$H$3:$H$311,'Dataset 1'!$J$3:$J$311)</f>
        <v>9</v>
      </c>
      <c r="C201">
        <f>_xll.XLOOKUP(A201,'Dataset 2'!$M$3:$M$285,'Dataset 2'!$P$3:$P$285)</f>
        <v>2</v>
      </c>
      <c r="D201">
        <f t="shared" si="9"/>
        <v>11</v>
      </c>
      <c r="F201" s="32">
        <f t="shared" si="10"/>
        <v>0.36666666666666664</v>
      </c>
      <c r="G201" t="str">
        <f t="shared" si="11"/>
        <v>Good Performance,Need to Improve</v>
      </c>
    </row>
    <row r="202" spans="1:7" ht="14.5" customHeight="1" thickBot="1">
      <c r="A202" s="1" t="s">
        <v>246</v>
      </c>
      <c r="B202">
        <f>_xll.XLOOKUP(A202,'Dataset 1'!$H$3:$H$311,'Dataset 1'!$J$3:$J$311)</f>
        <v>10</v>
      </c>
      <c r="C202">
        <f>_xll.XLOOKUP(A202,'Dataset 2'!$M$3:$M$285,'Dataset 2'!$P$3:$P$285)</f>
        <v>3</v>
      </c>
      <c r="D202">
        <f t="shared" si="9"/>
        <v>13</v>
      </c>
      <c r="F202" s="32">
        <f t="shared" si="10"/>
        <v>0.43333333333333335</v>
      </c>
      <c r="G202" t="str">
        <f t="shared" si="11"/>
        <v>Good Performance,Need to Improve</v>
      </c>
    </row>
    <row r="203" spans="1:7" ht="14.5" customHeight="1" thickBot="1">
      <c r="A203" s="1" t="s">
        <v>247</v>
      </c>
      <c r="B203">
        <f>_xll.XLOOKUP(A203,'Dataset 1'!$H$3:$H$311,'Dataset 1'!$J$3:$J$311)</f>
        <v>7</v>
      </c>
      <c r="C203">
        <f>_xll.XLOOKUP(A203,'Dataset 2'!$M$3:$M$285,'Dataset 2'!$P$3:$P$285)</f>
        <v>8</v>
      </c>
      <c r="D203">
        <f t="shared" si="9"/>
        <v>15</v>
      </c>
      <c r="F203" s="32">
        <f t="shared" si="10"/>
        <v>0.5</v>
      </c>
      <c r="G203" t="str">
        <f t="shared" si="11"/>
        <v>Excellent ,Need To Maintain this throughout the year</v>
      </c>
    </row>
    <row r="204" spans="1:7" ht="14.5" customHeight="1" thickBot="1">
      <c r="A204" s="1" t="s">
        <v>248</v>
      </c>
      <c r="B204">
        <f>_xll.XLOOKUP(A204,'Dataset 1'!$H$3:$H$311,'Dataset 1'!$J$3:$J$311)</f>
        <v>9</v>
      </c>
      <c r="C204">
        <f>_xll.XLOOKUP(A204,'Dataset 2'!$M$3:$M$285,'Dataset 2'!$P$3:$P$285)</f>
        <v>1</v>
      </c>
      <c r="D204">
        <f t="shared" si="9"/>
        <v>10</v>
      </c>
      <c r="F204" s="32">
        <f t="shared" si="10"/>
        <v>0.33333333333333331</v>
      </c>
      <c r="G204" t="str">
        <f t="shared" si="11"/>
        <v>Good Performance,Need to Improve</v>
      </c>
    </row>
    <row r="205" spans="1:7" ht="14.5" customHeight="1" thickBot="1">
      <c r="A205" s="1" t="s">
        <v>249</v>
      </c>
      <c r="B205">
        <f>_xll.XLOOKUP(A205,'Dataset 1'!$H$3:$H$311,'Dataset 1'!$J$3:$J$311)</f>
        <v>8</v>
      </c>
      <c r="C205">
        <f>_xll.XLOOKUP(A205,'Dataset 2'!$M$3:$M$285,'Dataset 2'!$P$3:$P$285)</f>
        <v>1</v>
      </c>
      <c r="D205">
        <f t="shared" si="9"/>
        <v>9</v>
      </c>
      <c r="F205" s="32">
        <f t="shared" si="10"/>
        <v>0.3</v>
      </c>
      <c r="G205" t="str">
        <f t="shared" si="11"/>
        <v>Good Performance,Need to Improve</v>
      </c>
    </row>
    <row r="206" spans="1:7" ht="14.5" customHeight="1" thickBot="1">
      <c r="A206" s="1" t="s">
        <v>262</v>
      </c>
      <c r="B206">
        <f>_xll.XLOOKUP(A206,'Dataset 1'!$H$3:$H$311,'Dataset 1'!$J$3:$J$311)</f>
        <v>8</v>
      </c>
      <c r="C206">
        <f>_xll.XLOOKUP(A206,'Dataset 2'!$M$3:$M$285,'Dataset 2'!$P$3:$P$285)</f>
        <v>3</v>
      </c>
      <c r="D206">
        <f t="shared" si="9"/>
        <v>11</v>
      </c>
      <c r="F206" s="32">
        <f t="shared" si="10"/>
        <v>0.36666666666666664</v>
      </c>
      <c r="G206" t="str">
        <f t="shared" si="11"/>
        <v>Good Performance,Need to Improve</v>
      </c>
    </row>
    <row r="207" spans="1:7" ht="14.5" customHeight="1" thickBot="1">
      <c r="A207" s="1" t="s">
        <v>251</v>
      </c>
      <c r="B207">
        <f>_xll.XLOOKUP(A207,'Dataset 1'!$H$3:$H$311,'Dataset 1'!$J$3:$J$311)</f>
        <v>9</v>
      </c>
      <c r="C207">
        <f>_xll.XLOOKUP(A207,'Dataset 2'!$M$3:$M$285,'Dataset 2'!$P$3:$P$285)</f>
        <v>1</v>
      </c>
      <c r="D207">
        <f t="shared" si="9"/>
        <v>10</v>
      </c>
      <c r="F207" s="32">
        <f t="shared" si="10"/>
        <v>0.33333333333333331</v>
      </c>
      <c r="G207" t="str">
        <f t="shared" si="11"/>
        <v>Good Performance,Need to Improve</v>
      </c>
    </row>
    <row r="208" spans="1:7" ht="14.5" customHeight="1" thickBot="1">
      <c r="A208" s="1" t="s">
        <v>252</v>
      </c>
      <c r="B208">
        <f>_xll.XLOOKUP(A208,'Dataset 1'!$H$3:$H$311,'Dataset 1'!$J$3:$J$311)</f>
        <v>8</v>
      </c>
      <c r="C208">
        <f>_xll.XLOOKUP(A208,'Dataset 2'!$M$3:$M$285,'Dataset 2'!$P$3:$P$285)</f>
        <v>4</v>
      </c>
      <c r="D208">
        <f t="shared" si="9"/>
        <v>12</v>
      </c>
      <c r="F208" s="32">
        <f t="shared" si="10"/>
        <v>0.4</v>
      </c>
      <c r="G208" t="str">
        <f t="shared" si="11"/>
        <v>Good Performance,Need to Improve</v>
      </c>
    </row>
    <row r="209" spans="1:7" ht="14.5" customHeight="1" thickBot="1">
      <c r="A209" s="1" t="s">
        <v>399</v>
      </c>
      <c r="B209">
        <f>_xll.XLOOKUP(A209,'Dataset 1'!$H$3:$H$311,'Dataset 1'!$J$3:$J$311)</f>
        <v>5</v>
      </c>
      <c r="C209">
        <f>_xll.XLOOKUP(A209,'Dataset 2'!$M$3:$M$285,'Dataset 2'!$P$3:$P$285)</f>
        <v>4</v>
      </c>
      <c r="D209">
        <f t="shared" si="9"/>
        <v>9</v>
      </c>
      <c r="F209" s="32">
        <f t="shared" si="10"/>
        <v>0.3</v>
      </c>
      <c r="G209" t="str">
        <f t="shared" si="11"/>
        <v>Good Performance,Need to Improve</v>
      </c>
    </row>
    <row r="210" spans="1:7" ht="14.5" customHeight="1" thickBot="1">
      <c r="A210" s="1" t="s">
        <v>254</v>
      </c>
      <c r="B210">
        <f>_xll.XLOOKUP(A210,'Dataset 1'!$H$3:$H$311,'Dataset 1'!$J$3:$J$311)</f>
        <v>8</v>
      </c>
      <c r="C210">
        <f>_xll.XLOOKUP(A210,'Dataset 2'!$M$3:$M$285,'Dataset 2'!$P$3:$P$285)</f>
        <v>9</v>
      </c>
      <c r="D210">
        <f t="shared" si="9"/>
        <v>17</v>
      </c>
      <c r="F210" s="32">
        <f t="shared" si="10"/>
        <v>0.56666666666666665</v>
      </c>
      <c r="G210" t="str">
        <f t="shared" si="11"/>
        <v>Excellent ,Need To Maintain this throughout the year</v>
      </c>
    </row>
    <row r="211" spans="1:7" ht="14.5" customHeight="1" thickBot="1">
      <c r="A211" s="1" t="s">
        <v>255</v>
      </c>
      <c r="B211">
        <f>_xll.XLOOKUP(A211,'Dataset 1'!$H$3:$H$311,'Dataset 1'!$J$3:$J$311)</f>
        <v>7</v>
      </c>
      <c r="C211">
        <f>_xll.XLOOKUP(A211,'Dataset 2'!$M$3:$M$285,'Dataset 2'!$P$3:$P$285)</f>
        <v>-3</v>
      </c>
      <c r="D211">
        <f t="shared" si="9"/>
        <v>4</v>
      </c>
      <c r="F211" s="32">
        <f t="shared" si="10"/>
        <v>0.13333333333333333</v>
      </c>
      <c r="G211" t="str">
        <f t="shared" si="11"/>
        <v>Fail,Retest</v>
      </c>
    </row>
    <row r="212" spans="1:7" ht="14.5" customHeight="1" thickBot="1">
      <c r="A212" s="1" t="s">
        <v>256</v>
      </c>
      <c r="B212">
        <f>_xll.XLOOKUP(A212,'Dataset 1'!$H$3:$H$311,'Dataset 1'!$J$3:$J$311)</f>
        <v>9</v>
      </c>
      <c r="C212">
        <f>_xll.XLOOKUP(A212,'Dataset 2'!$M$3:$M$285,'Dataset 2'!$P$3:$P$285)</f>
        <v>-3</v>
      </c>
      <c r="D212">
        <f t="shared" si="9"/>
        <v>6</v>
      </c>
      <c r="F212" s="32">
        <f t="shared" si="10"/>
        <v>0.2</v>
      </c>
      <c r="G212" t="str">
        <f t="shared" si="11"/>
        <v>Fail,Retest</v>
      </c>
    </row>
    <row r="213" spans="1:7" ht="14.5" customHeight="1" thickBot="1">
      <c r="A213" s="1" t="s">
        <v>257</v>
      </c>
      <c r="B213">
        <f>_xll.XLOOKUP(A213,'Dataset 1'!$H$3:$H$311,'Dataset 1'!$J$3:$J$311)</f>
        <v>6</v>
      </c>
      <c r="C213">
        <f>_xll.XLOOKUP(A213,'Dataset 2'!$M$3:$M$285,'Dataset 2'!$P$3:$P$285)</f>
        <v>-2</v>
      </c>
      <c r="D213">
        <f t="shared" si="9"/>
        <v>4</v>
      </c>
      <c r="F213" s="32">
        <f t="shared" si="10"/>
        <v>0.13333333333333333</v>
      </c>
      <c r="G213" t="str">
        <f t="shared" si="11"/>
        <v>Fail,Retest</v>
      </c>
    </row>
    <row r="214" spans="1:7" ht="14.5" customHeight="1" thickBot="1">
      <c r="A214" s="1" t="s">
        <v>258</v>
      </c>
      <c r="B214">
        <f>_xll.XLOOKUP(A214,'Dataset 1'!$H$3:$H$311,'Dataset 1'!$J$3:$J$311)</f>
        <v>8</v>
      </c>
      <c r="C214">
        <f>_xll.XLOOKUP(A214,'Dataset 2'!$M$3:$M$285,'Dataset 2'!$P$3:$P$285)</f>
        <v>-1</v>
      </c>
      <c r="D214">
        <f t="shared" si="9"/>
        <v>7</v>
      </c>
      <c r="F214" s="32">
        <f t="shared" si="10"/>
        <v>0.23333333333333334</v>
      </c>
      <c r="G214" t="str">
        <f t="shared" si="11"/>
        <v>Fail,Retest</v>
      </c>
    </row>
    <row r="215" spans="1:7" ht="14.5" customHeight="1" thickBot="1">
      <c r="A215" s="1" t="s">
        <v>259</v>
      </c>
      <c r="B215">
        <f>_xll.XLOOKUP(A215,'Dataset 1'!$H$3:$H$311,'Dataset 1'!$J$3:$J$311)</f>
        <v>6</v>
      </c>
      <c r="C215">
        <f>_xll.XLOOKUP(A215,'Dataset 2'!$M$3:$M$285,'Dataset 2'!$P$3:$P$285)</f>
        <v>5</v>
      </c>
      <c r="D215">
        <f t="shared" si="9"/>
        <v>11</v>
      </c>
      <c r="F215" s="32">
        <f t="shared" si="10"/>
        <v>0.36666666666666664</v>
      </c>
      <c r="G215" t="str">
        <f t="shared" si="11"/>
        <v>Good Performance,Need to Improve</v>
      </c>
    </row>
    <row r="216" spans="1:7" ht="14.5" customHeight="1" thickBot="1">
      <c r="A216" s="1" t="s">
        <v>260</v>
      </c>
      <c r="B216">
        <f>_xll.XLOOKUP(A216,'Dataset 1'!$H$3:$H$311,'Dataset 1'!$J$3:$J$311)</f>
        <v>10</v>
      </c>
      <c r="C216">
        <f>_xll.XLOOKUP(A216,'Dataset 2'!$M$3:$M$285,'Dataset 2'!$P$3:$P$285)</f>
        <v>7</v>
      </c>
      <c r="D216">
        <f t="shared" si="9"/>
        <v>17</v>
      </c>
      <c r="F216" s="32">
        <f t="shared" si="10"/>
        <v>0.56666666666666665</v>
      </c>
      <c r="G216" t="str">
        <f t="shared" si="11"/>
        <v>Excellent ,Need To Maintain this throughout the year</v>
      </c>
    </row>
    <row r="217" spans="1:7" ht="14.5" customHeight="1" thickBot="1">
      <c r="A217" s="1" t="s">
        <v>261</v>
      </c>
      <c r="B217">
        <f>_xll.XLOOKUP(A217,'Dataset 1'!$H$3:$H$311,'Dataset 1'!$J$3:$J$311)</f>
        <v>9</v>
      </c>
      <c r="C217">
        <f>_xll.XLOOKUP(A217,'Dataset 2'!$M$3:$M$285,'Dataset 2'!$P$3:$P$285)</f>
        <v>1</v>
      </c>
      <c r="D217">
        <f t="shared" si="9"/>
        <v>10</v>
      </c>
      <c r="F217" s="32">
        <f t="shared" si="10"/>
        <v>0.33333333333333331</v>
      </c>
      <c r="G217" t="str">
        <f t="shared" si="11"/>
        <v>Good Performance,Need to Improve</v>
      </c>
    </row>
    <row r="218" spans="1:7" ht="14.5" customHeight="1" thickBot="1">
      <c r="A218" s="1" t="s">
        <v>264</v>
      </c>
      <c r="B218">
        <f>_xll.XLOOKUP(A218,'Dataset 1'!$H$3:$H$311,'Dataset 1'!$J$3:$J$311)</f>
        <v>6</v>
      </c>
      <c r="C218">
        <f>_xll.XLOOKUP(A218,'Dataset 2'!$M$3:$M$285,'Dataset 2'!$P$3:$P$285)</f>
        <v>-4</v>
      </c>
      <c r="D218">
        <f t="shared" si="9"/>
        <v>2</v>
      </c>
      <c r="F218" s="32">
        <f t="shared" si="10"/>
        <v>6.6666666666666666E-2</v>
      </c>
      <c r="G218" t="str">
        <f t="shared" si="11"/>
        <v>Fail,Retest</v>
      </c>
    </row>
    <row r="219" spans="1:7" ht="14.5" customHeight="1" thickBot="1">
      <c r="A219" s="1" t="s">
        <v>263</v>
      </c>
      <c r="B219">
        <f>_xll.XLOOKUP(A219,'Dataset 1'!$H$3:$H$311,'Dataset 1'!$J$3:$J$311)</f>
        <v>8</v>
      </c>
      <c r="C219">
        <f>_xll.XLOOKUP(A219,'Dataset 2'!$M$3:$M$285,'Dataset 2'!$P$3:$P$285)</f>
        <v>0</v>
      </c>
      <c r="D219">
        <f t="shared" si="9"/>
        <v>8</v>
      </c>
      <c r="F219" s="32">
        <f t="shared" si="10"/>
        <v>0.26666666666666666</v>
      </c>
      <c r="G219" t="str">
        <f t="shared" si="11"/>
        <v>Fail,Retest</v>
      </c>
    </row>
    <row r="220" spans="1:7" ht="14.5" customHeight="1" thickBot="1">
      <c r="A220" s="1" t="s">
        <v>265</v>
      </c>
      <c r="B220">
        <f>_xll.XLOOKUP(A220,'Dataset 1'!$H$3:$H$311,'Dataset 1'!$J$3:$J$311)</f>
        <v>6</v>
      </c>
      <c r="C220">
        <f>_xll.XLOOKUP(A220,'Dataset 2'!$M$3:$M$285,'Dataset 2'!$P$3:$P$285)</f>
        <v>9</v>
      </c>
      <c r="D220">
        <f t="shared" si="9"/>
        <v>15</v>
      </c>
      <c r="F220" s="32">
        <f t="shared" si="10"/>
        <v>0.5</v>
      </c>
      <c r="G220" t="str">
        <f t="shared" si="11"/>
        <v>Excellent ,Need To Maintain this throughout the year</v>
      </c>
    </row>
    <row r="221" spans="1:7" ht="14.5" customHeight="1" thickBot="1">
      <c r="A221" s="1" t="s">
        <v>267</v>
      </c>
      <c r="B221">
        <f>_xll.XLOOKUP(A221,'Dataset 1'!$H$3:$H$311,'Dataset 1'!$J$3:$J$311)</f>
        <v>7</v>
      </c>
      <c r="C221">
        <f>_xll.XLOOKUP(A221,'Dataset 2'!$M$3:$M$285,'Dataset 2'!$P$3:$P$285)</f>
        <v>-1</v>
      </c>
      <c r="D221">
        <f t="shared" si="9"/>
        <v>6</v>
      </c>
      <c r="F221" s="32">
        <f t="shared" si="10"/>
        <v>0.2</v>
      </c>
      <c r="G221" t="str">
        <f t="shared" si="11"/>
        <v>Fail,Retest</v>
      </c>
    </row>
    <row r="222" spans="1:7" ht="14.5" customHeight="1" thickBot="1">
      <c r="A222" s="1" t="s">
        <v>266</v>
      </c>
      <c r="B222">
        <f>_xll.XLOOKUP(A222,'Dataset 1'!$H$3:$H$311,'Dataset 1'!$J$3:$J$311)</f>
        <v>8</v>
      </c>
      <c r="C222">
        <f>_xll.XLOOKUP(A222,'Dataset 2'!$M$3:$M$285,'Dataset 2'!$P$3:$P$285)</f>
        <v>2</v>
      </c>
      <c r="D222">
        <f t="shared" si="9"/>
        <v>10</v>
      </c>
      <c r="F222" s="32">
        <f t="shared" si="10"/>
        <v>0.33333333333333331</v>
      </c>
      <c r="G222" t="str">
        <f t="shared" si="11"/>
        <v>Good Performance,Need to Improve</v>
      </c>
    </row>
    <row r="223" spans="1:7" ht="14.5" customHeight="1" thickBot="1">
      <c r="A223" s="1" t="s">
        <v>268</v>
      </c>
      <c r="B223">
        <f>_xll.XLOOKUP(A223,'Dataset 1'!$H$3:$H$311,'Dataset 1'!$J$3:$J$311)</f>
        <v>6</v>
      </c>
      <c r="C223">
        <f>_xll.XLOOKUP(A223,'Dataset 2'!$M$3:$M$285,'Dataset 2'!$P$3:$P$285)</f>
        <v>4</v>
      </c>
      <c r="D223">
        <f t="shared" si="9"/>
        <v>10</v>
      </c>
      <c r="F223" s="32">
        <f t="shared" si="10"/>
        <v>0.33333333333333331</v>
      </c>
      <c r="G223" t="str">
        <f t="shared" si="11"/>
        <v>Good Performance,Need to Improve</v>
      </c>
    </row>
    <row r="224" spans="1:7" ht="14.5" customHeight="1" thickBot="1">
      <c r="A224" s="1" t="s">
        <v>269</v>
      </c>
      <c r="B224">
        <f>_xll.XLOOKUP(A224,'Dataset 1'!$H$3:$H$311,'Dataset 1'!$J$3:$J$311)</f>
        <v>9</v>
      </c>
      <c r="C224">
        <f>_xll.XLOOKUP(A224,'Dataset 2'!$M$3:$M$285,'Dataset 2'!$P$3:$P$285)</f>
        <v>3</v>
      </c>
      <c r="D224">
        <f t="shared" si="9"/>
        <v>12</v>
      </c>
      <c r="F224" s="32">
        <f t="shared" si="10"/>
        <v>0.4</v>
      </c>
      <c r="G224" t="str">
        <f t="shared" si="11"/>
        <v>Good Performance,Need to Improve</v>
      </c>
    </row>
    <row r="225" spans="1:7" ht="14.5" customHeight="1" thickBot="1">
      <c r="A225" s="1" t="s">
        <v>270</v>
      </c>
      <c r="B225">
        <f>_xll.XLOOKUP(A225,'Dataset 1'!$H$3:$H$311,'Dataset 1'!$J$3:$J$311)</f>
        <v>7</v>
      </c>
      <c r="C225">
        <f>_xll.XLOOKUP(A225,'Dataset 2'!$M$3:$M$285,'Dataset 2'!$P$3:$P$285)</f>
        <v>4</v>
      </c>
      <c r="D225">
        <f t="shared" si="9"/>
        <v>11</v>
      </c>
      <c r="F225" s="32">
        <f t="shared" si="10"/>
        <v>0.36666666666666664</v>
      </c>
      <c r="G225" t="str">
        <f t="shared" si="11"/>
        <v>Good Performance,Need to Improve</v>
      </c>
    </row>
    <row r="226" spans="1:7" ht="14.5" customHeight="1" thickBot="1">
      <c r="A226" s="1" t="s">
        <v>271</v>
      </c>
      <c r="B226">
        <f>_xll.XLOOKUP(A226,'Dataset 1'!$H$3:$H$311,'Dataset 1'!$J$3:$J$311)</f>
        <v>9</v>
      </c>
      <c r="C226">
        <f>_xll.XLOOKUP(A226,'Dataset 2'!$M$3:$M$285,'Dataset 2'!$P$3:$P$285)</f>
        <v>-1</v>
      </c>
      <c r="D226">
        <f t="shared" si="9"/>
        <v>8</v>
      </c>
      <c r="F226" s="32">
        <f t="shared" si="10"/>
        <v>0.26666666666666666</v>
      </c>
      <c r="G226" t="str">
        <f t="shared" si="11"/>
        <v>Fail,Retest</v>
      </c>
    </row>
    <row r="227" spans="1:7" ht="14.5" customHeight="1" thickBot="1">
      <c r="A227" s="1" t="s">
        <v>272</v>
      </c>
      <c r="B227">
        <f>_xll.XLOOKUP(A227,'Dataset 1'!$H$3:$H$311,'Dataset 1'!$J$3:$J$311)</f>
        <v>6</v>
      </c>
      <c r="C227">
        <f>_xll.XLOOKUP(A227,'Dataset 2'!$M$3:$M$285,'Dataset 2'!$P$3:$P$285)</f>
        <v>9</v>
      </c>
      <c r="D227">
        <f t="shared" si="9"/>
        <v>15</v>
      </c>
      <c r="F227" s="32">
        <f t="shared" si="10"/>
        <v>0.5</v>
      </c>
      <c r="G227" t="str">
        <f t="shared" si="11"/>
        <v>Excellent ,Need To Maintain this throughout the year</v>
      </c>
    </row>
    <row r="228" spans="1:7" ht="14.5" customHeight="1" thickBot="1">
      <c r="A228" s="1" t="s">
        <v>275</v>
      </c>
      <c r="B228">
        <f>_xll.XLOOKUP(A228,'Dataset 1'!$H$3:$H$311,'Dataset 1'!$J$3:$J$311)</f>
        <v>5</v>
      </c>
      <c r="C228">
        <f>_xll.XLOOKUP(A228,'Dataset 2'!$M$3:$M$285,'Dataset 2'!$P$3:$P$285)</f>
        <v>5</v>
      </c>
      <c r="D228">
        <f t="shared" si="9"/>
        <v>10</v>
      </c>
      <c r="F228" s="32">
        <f t="shared" si="10"/>
        <v>0.33333333333333331</v>
      </c>
      <c r="G228" t="str">
        <f t="shared" si="11"/>
        <v>Good Performance,Need to Improve</v>
      </c>
    </row>
    <row r="229" spans="1:7" ht="14.5" customHeight="1" thickBot="1">
      <c r="A229" s="1" t="s">
        <v>273</v>
      </c>
      <c r="B229">
        <f>_xll.XLOOKUP(A229,'Dataset 1'!$H$3:$H$311,'Dataset 1'!$J$3:$J$311)</f>
        <v>8</v>
      </c>
      <c r="C229">
        <f>_xll.XLOOKUP(A229,'Dataset 2'!$M$3:$M$285,'Dataset 2'!$P$3:$P$285)</f>
        <v>-3</v>
      </c>
      <c r="D229">
        <f t="shared" si="9"/>
        <v>5</v>
      </c>
      <c r="F229" s="32">
        <f t="shared" si="10"/>
        <v>0.16666666666666666</v>
      </c>
      <c r="G229" t="str">
        <f t="shared" si="11"/>
        <v>Fail,Retest</v>
      </c>
    </row>
    <row r="230" spans="1:7" ht="14.5" customHeight="1" thickBot="1">
      <c r="A230" s="1" t="s">
        <v>276</v>
      </c>
      <c r="B230">
        <f>_xll.XLOOKUP(A230,'Dataset 1'!$H$3:$H$311,'Dataset 1'!$J$3:$J$311)</f>
        <v>9</v>
      </c>
      <c r="C230">
        <f>_xll.XLOOKUP(A230,'Dataset 2'!$M$3:$M$285,'Dataset 2'!$P$3:$P$285)</f>
        <v>3</v>
      </c>
      <c r="D230">
        <f t="shared" si="9"/>
        <v>12</v>
      </c>
      <c r="F230" s="32">
        <f t="shared" si="10"/>
        <v>0.4</v>
      </c>
      <c r="G230" t="str">
        <f t="shared" si="11"/>
        <v>Good Performance,Need to Improve</v>
      </c>
    </row>
    <row r="231" spans="1:7" ht="14.5" customHeight="1" thickBot="1">
      <c r="A231" s="1" t="s">
        <v>274</v>
      </c>
      <c r="B231">
        <f>_xll.XLOOKUP(A231,'Dataset 1'!$H$3:$H$311,'Dataset 1'!$J$3:$J$311)</f>
        <v>5</v>
      </c>
      <c r="C231">
        <f>_xll.XLOOKUP(A231,'Dataset 2'!$M$3:$M$285,'Dataset 2'!$P$3:$P$285)</f>
        <v>4</v>
      </c>
      <c r="D231">
        <f t="shared" si="9"/>
        <v>9</v>
      </c>
      <c r="F231" s="32">
        <f t="shared" si="10"/>
        <v>0.3</v>
      </c>
      <c r="G231" t="str">
        <f t="shared" si="11"/>
        <v>Good Performance,Need to Improve</v>
      </c>
    </row>
    <row r="232" spans="1:7" ht="14.5" customHeight="1" thickBot="1">
      <c r="A232" s="1" t="s">
        <v>277</v>
      </c>
      <c r="B232">
        <f>_xll.XLOOKUP(A232,'Dataset 1'!$H$3:$H$311,'Dataset 1'!$J$3:$J$311)</f>
        <v>8</v>
      </c>
      <c r="C232">
        <f>_xll.XLOOKUP(A232,'Dataset 2'!$M$3:$M$285,'Dataset 2'!$P$3:$P$285)</f>
        <v>-2</v>
      </c>
      <c r="D232">
        <f t="shared" si="9"/>
        <v>6</v>
      </c>
      <c r="F232" s="32">
        <f t="shared" si="10"/>
        <v>0.2</v>
      </c>
      <c r="G232" t="str">
        <f t="shared" si="11"/>
        <v>Fail,Retest</v>
      </c>
    </row>
    <row r="233" spans="1:7" ht="14.5" customHeight="1" thickBot="1">
      <c r="A233" s="1" t="s">
        <v>278</v>
      </c>
      <c r="B233">
        <f>_xll.XLOOKUP(A233,'Dataset 1'!$H$3:$H$311,'Dataset 1'!$J$3:$J$311)</f>
        <v>6</v>
      </c>
      <c r="C233">
        <f>_xll.XLOOKUP(A233,'Dataset 2'!$M$3:$M$285,'Dataset 2'!$P$3:$P$285)</f>
        <v>0</v>
      </c>
      <c r="D233">
        <f t="shared" si="9"/>
        <v>6</v>
      </c>
      <c r="F233" s="32">
        <f t="shared" si="10"/>
        <v>0.2</v>
      </c>
      <c r="G233" t="str">
        <f t="shared" si="11"/>
        <v>Fail,Retest</v>
      </c>
    </row>
    <row r="234" spans="1:7" ht="14.5" customHeight="1" thickBot="1">
      <c r="A234" s="1" t="s">
        <v>280</v>
      </c>
      <c r="B234">
        <f>_xll.XLOOKUP(A234,'Dataset 1'!$H$3:$H$311,'Dataset 1'!$J$3:$J$311)</f>
        <v>9</v>
      </c>
      <c r="C234">
        <f>_xll.XLOOKUP(A234,'Dataset 2'!$M$3:$M$285,'Dataset 2'!$P$3:$P$285)</f>
        <v>1</v>
      </c>
      <c r="D234">
        <f t="shared" si="9"/>
        <v>10</v>
      </c>
      <c r="F234" s="32">
        <f t="shared" si="10"/>
        <v>0.33333333333333331</v>
      </c>
      <c r="G234" t="str">
        <f t="shared" si="11"/>
        <v>Good Performance,Need to Improve</v>
      </c>
    </row>
    <row r="235" spans="1:7" ht="14.5" customHeight="1" thickBot="1">
      <c r="A235" s="1" t="s">
        <v>281</v>
      </c>
      <c r="B235">
        <f>_xll.XLOOKUP(A235,'Dataset 1'!$H$3:$H$311,'Dataset 1'!$J$3:$J$311)</f>
        <v>9</v>
      </c>
      <c r="C235">
        <f>_xll.XLOOKUP(A235,'Dataset 2'!$M$3:$M$285,'Dataset 2'!$P$3:$P$285)</f>
        <v>4</v>
      </c>
      <c r="D235">
        <f t="shared" si="9"/>
        <v>13</v>
      </c>
      <c r="F235" s="32">
        <f t="shared" si="10"/>
        <v>0.43333333333333335</v>
      </c>
      <c r="G235" t="str">
        <f t="shared" si="11"/>
        <v>Good Performance,Need to Improve</v>
      </c>
    </row>
    <row r="236" spans="1:7" ht="14.5" customHeight="1" thickBot="1">
      <c r="A236" s="1" t="s">
        <v>283</v>
      </c>
      <c r="B236">
        <f>_xll.XLOOKUP(A236,'Dataset 1'!$H$3:$H$311,'Dataset 1'!$J$3:$J$311)</f>
        <v>7</v>
      </c>
      <c r="C236">
        <f>_xll.XLOOKUP(A236,'Dataset 2'!$M$3:$M$285,'Dataset 2'!$P$3:$P$285)</f>
        <v>-2</v>
      </c>
      <c r="D236">
        <f t="shared" si="9"/>
        <v>5</v>
      </c>
      <c r="F236" s="32">
        <f t="shared" si="10"/>
        <v>0.16666666666666666</v>
      </c>
      <c r="G236" t="str">
        <f t="shared" si="11"/>
        <v>Fail,Retest</v>
      </c>
    </row>
    <row r="237" spans="1:7" ht="14.5" customHeight="1" thickBot="1">
      <c r="A237" s="1" t="s">
        <v>285</v>
      </c>
      <c r="B237">
        <f>_xll.XLOOKUP(A237,'Dataset 1'!$H$3:$H$311,'Dataset 1'!$J$3:$J$311)</f>
        <v>7</v>
      </c>
      <c r="C237">
        <f>_xll.XLOOKUP(A237,'Dataset 2'!$M$3:$M$285,'Dataset 2'!$P$3:$P$285)</f>
        <v>-2</v>
      </c>
      <c r="D237">
        <f t="shared" si="9"/>
        <v>5</v>
      </c>
      <c r="F237" s="32">
        <f t="shared" si="10"/>
        <v>0.16666666666666666</v>
      </c>
      <c r="G237" t="str">
        <f t="shared" si="11"/>
        <v>Fail,Retest</v>
      </c>
    </row>
    <row r="238" spans="1:7" ht="14.5" customHeight="1" thickBot="1">
      <c r="A238" s="5" t="s">
        <v>286</v>
      </c>
      <c r="B238">
        <f>_xll.XLOOKUP(A238,'Dataset 1'!$H$3:$H$311,'Dataset 1'!$J$3:$J$311)</f>
        <v>6</v>
      </c>
      <c r="C238">
        <f>_xll.XLOOKUP(A238,'Dataset 2'!$M$3:$M$285,'Dataset 2'!$P$3:$P$285)</f>
        <v>4</v>
      </c>
      <c r="D238">
        <f t="shared" si="9"/>
        <v>10</v>
      </c>
      <c r="F238" s="32">
        <f t="shared" si="10"/>
        <v>0.33333333333333331</v>
      </c>
      <c r="G238" t="str">
        <f t="shared" si="11"/>
        <v>Good Performance,Need to Improve</v>
      </c>
    </row>
    <row r="239" spans="1:7" ht="14.5" customHeight="1" thickBot="1">
      <c r="A239" s="5" t="s">
        <v>284</v>
      </c>
      <c r="B239">
        <f>_xll.XLOOKUP(A239,'Dataset 1'!$H$3:$H$311,'Dataset 1'!$J$3:$J$311)</f>
        <v>9</v>
      </c>
      <c r="C239">
        <f>_xll.XLOOKUP(A239,'Dataset 2'!$M$3:$M$285,'Dataset 2'!$P$3:$P$285)</f>
        <v>3</v>
      </c>
      <c r="D239">
        <f t="shared" si="9"/>
        <v>12</v>
      </c>
      <c r="F239" s="32">
        <f t="shared" si="10"/>
        <v>0.4</v>
      </c>
      <c r="G239" t="str">
        <f t="shared" si="11"/>
        <v>Good Performance,Need to Improve</v>
      </c>
    </row>
    <row r="240" spans="1:7" ht="14.5" customHeight="1" thickBot="1">
      <c r="A240" s="1" t="s">
        <v>287</v>
      </c>
      <c r="B240">
        <f>_xll.XLOOKUP(A240,'Dataset 1'!$H$3:$H$311,'Dataset 1'!$J$3:$J$311)</f>
        <v>9</v>
      </c>
      <c r="C240">
        <f>_xll.XLOOKUP(A240,'Dataset 2'!$M$3:$M$285,'Dataset 2'!$P$3:$P$285)</f>
        <v>-1</v>
      </c>
      <c r="D240">
        <f t="shared" si="9"/>
        <v>8</v>
      </c>
      <c r="F240" s="32">
        <f t="shared" si="10"/>
        <v>0.26666666666666666</v>
      </c>
      <c r="G240" t="str">
        <f t="shared" si="11"/>
        <v>Fail,Retest</v>
      </c>
    </row>
    <row r="241" spans="1:7" ht="14.5" customHeight="1" thickBot="1">
      <c r="A241" s="1" t="s">
        <v>279</v>
      </c>
      <c r="B241">
        <f>_xll.XLOOKUP(A241,'Dataset 1'!$H$3:$H$311,'Dataset 1'!$J$3:$J$311)</f>
        <v>7</v>
      </c>
      <c r="C241">
        <f>_xll.XLOOKUP(A241,'Dataset 2'!$M$3:$M$285,'Dataset 2'!$P$3:$P$285)</f>
        <v>-2</v>
      </c>
      <c r="D241">
        <f t="shared" si="9"/>
        <v>5</v>
      </c>
      <c r="F241" s="32">
        <f t="shared" si="10"/>
        <v>0.16666666666666666</v>
      </c>
      <c r="G241" t="str">
        <f t="shared" si="11"/>
        <v>Fail,Retest</v>
      </c>
    </row>
    <row r="242" spans="1:7" ht="14.5" customHeight="1" thickBot="1">
      <c r="A242" s="1" t="s">
        <v>288</v>
      </c>
      <c r="B242">
        <f>_xll.XLOOKUP(A242,'Dataset 1'!$H$3:$H$311,'Dataset 1'!$J$3:$J$311)</f>
        <v>5</v>
      </c>
      <c r="C242">
        <f>_xll.XLOOKUP(A242,'Dataset 2'!$M$3:$M$285,'Dataset 2'!$P$3:$P$285)</f>
        <v>6</v>
      </c>
      <c r="D242">
        <f t="shared" si="9"/>
        <v>11</v>
      </c>
      <c r="F242" s="32">
        <f t="shared" si="10"/>
        <v>0.36666666666666664</v>
      </c>
      <c r="G242" t="str">
        <f t="shared" si="11"/>
        <v>Good Performance,Need to Improve</v>
      </c>
    </row>
    <row r="243" spans="1:7" ht="14.5" customHeight="1" thickBot="1">
      <c r="A243" s="1" t="s">
        <v>289</v>
      </c>
      <c r="B243">
        <f>_xll.XLOOKUP(A243,'Dataset 1'!$H$3:$H$311,'Dataset 1'!$J$3:$J$311)</f>
        <v>9</v>
      </c>
      <c r="C243">
        <f>_xll.XLOOKUP(A243,'Dataset 2'!$M$3:$M$285,'Dataset 2'!$P$3:$P$285)</f>
        <v>2</v>
      </c>
      <c r="D243">
        <f t="shared" si="9"/>
        <v>11</v>
      </c>
      <c r="F243" s="32">
        <f t="shared" si="10"/>
        <v>0.36666666666666664</v>
      </c>
      <c r="G243" t="str">
        <f t="shared" si="11"/>
        <v>Good Performance,Need to Improve</v>
      </c>
    </row>
    <row r="244" spans="1:7" ht="14.5" customHeight="1" thickBot="1">
      <c r="A244" s="5" t="s">
        <v>282</v>
      </c>
      <c r="B244">
        <f>_xll.XLOOKUP(A244,'Dataset 1'!$H$3:$H$311,'Dataset 1'!$J$3:$J$311)</f>
        <v>7</v>
      </c>
      <c r="C244">
        <f>_xll.XLOOKUP(A244,'Dataset 2'!$M$3:$M$285,'Dataset 2'!$P$3:$P$285)</f>
        <v>4</v>
      </c>
      <c r="D244">
        <f t="shared" si="9"/>
        <v>11</v>
      </c>
      <c r="F244" s="32">
        <f t="shared" si="10"/>
        <v>0.36666666666666664</v>
      </c>
      <c r="G244" t="str">
        <f t="shared" si="11"/>
        <v>Good Performance,Need to Improve</v>
      </c>
    </row>
    <row r="245" spans="1:7" ht="14.5" customHeight="1" thickBot="1">
      <c r="A245" s="1" t="s">
        <v>291</v>
      </c>
      <c r="B245">
        <f>_xll.XLOOKUP(A245,'Dataset 1'!$H$3:$H$311,'Dataset 1'!$J$3:$J$311)</f>
        <v>9</v>
      </c>
      <c r="C245">
        <f>_xll.XLOOKUP(A245,'Dataset 2'!$M$3:$M$285,'Dataset 2'!$P$3:$P$285)</f>
        <v>-1</v>
      </c>
      <c r="D245">
        <f t="shared" si="9"/>
        <v>8</v>
      </c>
      <c r="F245" s="32">
        <f t="shared" si="10"/>
        <v>0.26666666666666666</v>
      </c>
      <c r="G245" t="str">
        <f t="shared" si="11"/>
        <v>Fail,Retest</v>
      </c>
    </row>
    <row r="246" spans="1:7" ht="14.5" customHeight="1" thickBot="1">
      <c r="A246" s="1" t="s">
        <v>292</v>
      </c>
      <c r="B246">
        <f>_xll.XLOOKUP(A246,'Dataset 1'!$H$3:$H$311,'Dataset 1'!$J$3:$J$311)</f>
        <v>9</v>
      </c>
      <c r="C246">
        <f>_xll.XLOOKUP(A246,'Dataset 2'!$M$3:$M$285,'Dataset 2'!$P$3:$P$285)</f>
        <v>2</v>
      </c>
      <c r="D246">
        <f t="shared" si="9"/>
        <v>11</v>
      </c>
      <c r="F246" s="32">
        <f t="shared" si="10"/>
        <v>0.36666666666666664</v>
      </c>
      <c r="G246" t="str">
        <f t="shared" si="11"/>
        <v>Good Performance,Need to Improve</v>
      </c>
    </row>
    <row r="247" spans="1:7" ht="14.5" customHeight="1" thickBot="1">
      <c r="A247" s="1" t="s">
        <v>293</v>
      </c>
      <c r="B247">
        <f>_xll.XLOOKUP(A247,'Dataset 1'!$H$3:$H$311,'Dataset 1'!$J$3:$J$311)</f>
        <v>9</v>
      </c>
      <c r="C247">
        <f>_xll.XLOOKUP(A247,'Dataset 2'!$M$3:$M$285,'Dataset 2'!$P$3:$P$285)</f>
        <v>1</v>
      </c>
      <c r="D247">
        <f t="shared" si="9"/>
        <v>10</v>
      </c>
      <c r="F247" s="32">
        <f t="shared" si="10"/>
        <v>0.33333333333333331</v>
      </c>
      <c r="G247" t="str">
        <f t="shared" si="11"/>
        <v>Good Performance,Need to Improve</v>
      </c>
    </row>
    <row r="248" spans="1:7" ht="14.5" customHeight="1" thickBot="1">
      <c r="A248" s="1" t="s">
        <v>294</v>
      </c>
      <c r="B248">
        <f>_xll.XLOOKUP(A248,'Dataset 1'!$H$3:$H$311,'Dataset 1'!$J$3:$J$311)</f>
        <v>8</v>
      </c>
      <c r="C248">
        <f>_xll.XLOOKUP(A248,'Dataset 2'!$M$3:$M$285,'Dataset 2'!$P$3:$P$285)</f>
        <v>4</v>
      </c>
      <c r="D248">
        <f t="shared" si="9"/>
        <v>12</v>
      </c>
      <c r="F248" s="32">
        <f t="shared" si="10"/>
        <v>0.4</v>
      </c>
      <c r="G248" t="str">
        <f t="shared" si="11"/>
        <v>Good Performance,Need to Improve</v>
      </c>
    </row>
    <row r="249" spans="1:7" ht="14.5" customHeight="1" thickBot="1">
      <c r="A249" s="1" t="s">
        <v>295</v>
      </c>
      <c r="B249">
        <f>_xll.XLOOKUP(A249,'Dataset 1'!$H$3:$H$311,'Dataset 1'!$J$3:$J$311)</f>
        <v>7</v>
      </c>
      <c r="C249">
        <f>_xll.XLOOKUP(A249,'Dataset 2'!$M$3:$M$285,'Dataset 2'!$P$3:$P$285)</f>
        <v>-1</v>
      </c>
      <c r="D249">
        <f t="shared" si="9"/>
        <v>6</v>
      </c>
      <c r="F249" s="32">
        <f t="shared" si="10"/>
        <v>0.2</v>
      </c>
      <c r="G249" t="str">
        <f t="shared" si="11"/>
        <v>Fail,Retest</v>
      </c>
    </row>
    <row r="250" spans="1:7" ht="14.5" customHeight="1" thickBot="1">
      <c r="A250" s="1" t="s">
        <v>296</v>
      </c>
      <c r="B250">
        <f>_xll.XLOOKUP(A250,'Dataset 1'!$H$3:$H$311,'Dataset 1'!$J$3:$J$311)</f>
        <v>6</v>
      </c>
      <c r="C250">
        <f>_xll.XLOOKUP(A250,'Dataset 2'!$M$3:$M$285,'Dataset 2'!$P$3:$P$285)</f>
        <v>4</v>
      </c>
      <c r="D250">
        <f t="shared" si="9"/>
        <v>10</v>
      </c>
      <c r="F250" s="32">
        <f t="shared" si="10"/>
        <v>0.33333333333333331</v>
      </c>
      <c r="G250" t="str">
        <f t="shared" si="11"/>
        <v>Good Performance,Need to Improve</v>
      </c>
    </row>
    <row r="251" spans="1:7" ht="14.5" customHeight="1" thickBot="1">
      <c r="A251" s="1" t="s">
        <v>297</v>
      </c>
      <c r="B251">
        <f>_xll.XLOOKUP(A251,'Dataset 1'!$H$3:$H$311,'Dataset 1'!$J$3:$J$311)</f>
        <v>8</v>
      </c>
      <c r="C251">
        <f>_xll.XLOOKUP(A251,'Dataset 2'!$M$3:$M$285,'Dataset 2'!$P$3:$P$285)</f>
        <v>4</v>
      </c>
      <c r="D251">
        <f t="shared" si="9"/>
        <v>12</v>
      </c>
      <c r="F251" s="32">
        <f t="shared" si="10"/>
        <v>0.4</v>
      </c>
      <c r="G251" t="str">
        <f t="shared" si="11"/>
        <v>Good Performance,Need to Improve</v>
      </c>
    </row>
    <row r="252" spans="1:7" ht="14.5" customHeight="1" thickBot="1">
      <c r="A252" s="1" t="s">
        <v>298</v>
      </c>
      <c r="B252">
        <f>_xll.XLOOKUP(A252,'Dataset 1'!$H$3:$H$311,'Dataset 1'!$J$3:$J$311)</f>
        <v>8</v>
      </c>
      <c r="C252">
        <f>_xll.XLOOKUP(A252,'Dataset 2'!$M$3:$M$285,'Dataset 2'!$P$3:$P$285)</f>
        <v>1</v>
      </c>
      <c r="D252">
        <f t="shared" si="9"/>
        <v>9</v>
      </c>
      <c r="F252" s="32">
        <f t="shared" si="10"/>
        <v>0.3</v>
      </c>
      <c r="G252" t="str">
        <f t="shared" si="11"/>
        <v>Good Performance,Need to Improve</v>
      </c>
    </row>
    <row r="253" spans="1:7" ht="14.5" customHeight="1" thickBot="1">
      <c r="A253" s="5" t="s">
        <v>299</v>
      </c>
      <c r="B253">
        <f>_xll.XLOOKUP(A253,'Dataset 1'!$H$3:$H$311,'Dataset 1'!$J$3:$J$311)</f>
        <v>9</v>
      </c>
      <c r="C253">
        <f>_xll.XLOOKUP(A253,'Dataset 2'!$M$3:$M$285,'Dataset 2'!$P$3:$P$285)</f>
        <v>5</v>
      </c>
      <c r="D253">
        <f t="shared" si="9"/>
        <v>14</v>
      </c>
      <c r="F253" s="32">
        <f t="shared" si="10"/>
        <v>0.46666666666666667</v>
      </c>
      <c r="G253" t="str">
        <f t="shared" si="11"/>
        <v>Good Performance,Need to Improve</v>
      </c>
    </row>
    <row r="254" spans="1:7" ht="14.5" customHeight="1" thickBot="1">
      <c r="A254" s="1" t="s">
        <v>301</v>
      </c>
      <c r="B254">
        <f>_xll.XLOOKUP(A254,'Dataset 1'!$H$3:$H$311,'Dataset 1'!$J$3:$J$311)</f>
        <v>9</v>
      </c>
      <c r="C254">
        <f>_xll.XLOOKUP(A254,'Dataset 2'!$M$3:$M$285,'Dataset 2'!$P$3:$P$285)</f>
        <v>-1</v>
      </c>
      <c r="D254">
        <f t="shared" si="9"/>
        <v>8</v>
      </c>
      <c r="F254" s="32">
        <f t="shared" si="10"/>
        <v>0.26666666666666666</v>
      </c>
      <c r="G254" t="str">
        <f t="shared" si="11"/>
        <v>Fail,Retest</v>
      </c>
    </row>
    <row r="255" spans="1:7" ht="14.5" customHeight="1" thickBot="1">
      <c r="A255" s="1" t="s">
        <v>401</v>
      </c>
      <c r="B255">
        <f>_xll.XLOOKUP(A255,'Dataset 1'!$H$3:$H$311,'Dataset 1'!$J$3:$J$311)</f>
        <v>6</v>
      </c>
      <c r="C255">
        <f>_xll.XLOOKUP(A255,'Dataset 2'!$M$3:$M$285,'Dataset 2'!$P$3:$P$285)</f>
        <v>-3</v>
      </c>
      <c r="D255">
        <f t="shared" si="9"/>
        <v>3</v>
      </c>
      <c r="F255" s="32">
        <f t="shared" si="10"/>
        <v>0.1</v>
      </c>
      <c r="G255" t="str">
        <f t="shared" si="11"/>
        <v>Fail,Retest</v>
      </c>
    </row>
    <row r="256" spans="1:7" ht="14.5" customHeight="1" thickBot="1">
      <c r="A256" s="1" t="s">
        <v>303</v>
      </c>
      <c r="B256">
        <f>_xll.XLOOKUP(A256,'Dataset 1'!$H$3:$H$311,'Dataset 1'!$J$3:$J$311)</f>
        <v>7</v>
      </c>
      <c r="C256">
        <f>_xll.XLOOKUP(A256,'Dataset 2'!$M$3:$M$285,'Dataset 2'!$P$3:$P$285)</f>
        <v>1</v>
      </c>
      <c r="D256">
        <f t="shared" si="9"/>
        <v>8</v>
      </c>
      <c r="F256" s="32">
        <f t="shared" si="10"/>
        <v>0.26666666666666666</v>
      </c>
      <c r="G256" t="str">
        <f t="shared" si="11"/>
        <v>Fail,Retest</v>
      </c>
    </row>
    <row r="257" spans="1:7" ht="14.5" customHeight="1" thickBot="1">
      <c r="A257" s="1" t="s">
        <v>305</v>
      </c>
      <c r="B257">
        <f>_xll.XLOOKUP(A257,'Dataset 1'!$H$3:$H$311,'Dataset 1'!$J$3:$J$311)</f>
        <v>9</v>
      </c>
      <c r="C257">
        <f>_xll.XLOOKUP(A257,'Dataset 2'!$M$3:$M$285,'Dataset 2'!$P$3:$P$285)</f>
        <v>3</v>
      </c>
      <c r="D257">
        <f t="shared" si="9"/>
        <v>12</v>
      </c>
      <c r="F257" s="32">
        <f t="shared" si="10"/>
        <v>0.4</v>
      </c>
      <c r="G257" t="str">
        <f t="shared" si="11"/>
        <v>Good Performance,Need to Improve</v>
      </c>
    </row>
    <row r="258" spans="1:7" ht="14.5" customHeight="1" thickBot="1">
      <c r="A258" s="1" t="s">
        <v>304</v>
      </c>
      <c r="B258">
        <f>_xll.XLOOKUP(A258,'Dataset 1'!$H$3:$H$311,'Dataset 1'!$J$3:$J$311)</f>
        <v>3</v>
      </c>
      <c r="C258">
        <f>_xll.XLOOKUP(A258,'Dataset 2'!$M$3:$M$285,'Dataset 2'!$P$3:$P$285)</f>
        <v>0</v>
      </c>
      <c r="D258">
        <f t="shared" si="9"/>
        <v>3</v>
      </c>
      <c r="F258" s="32">
        <f t="shared" si="10"/>
        <v>0.1</v>
      </c>
      <c r="G258" t="str">
        <f t="shared" si="11"/>
        <v>Fail,Retest</v>
      </c>
    </row>
    <row r="259" spans="1:7" ht="14.5" customHeight="1" thickBot="1">
      <c r="A259" s="1" t="s">
        <v>306</v>
      </c>
      <c r="B259">
        <f>_xll.XLOOKUP(A259,'Dataset 1'!$H$3:$H$311,'Dataset 1'!$J$3:$J$311)</f>
        <v>8</v>
      </c>
      <c r="C259">
        <f>_xll.XLOOKUP(A259,'Dataset 2'!$M$3:$M$285,'Dataset 2'!$P$3:$P$285)</f>
        <v>4</v>
      </c>
      <c r="D259">
        <f t="shared" si="9"/>
        <v>12</v>
      </c>
      <c r="F259" s="32">
        <f t="shared" si="10"/>
        <v>0.4</v>
      </c>
      <c r="G259" t="str">
        <f t="shared" si="11"/>
        <v>Good Performance,Need to Improve</v>
      </c>
    </row>
    <row r="260" spans="1:7" ht="14.5" customHeight="1" thickBot="1">
      <c r="A260" s="1" t="s">
        <v>307</v>
      </c>
      <c r="B260">
        <f>_xll.XLOOKUP(A260,'Dataset 1'!$H$3:$H$311,'Dataset 1'!$J$3:$J$311)</f>
        <v>9</v>
      </c>
      <c r="C260">
        <f>_xll.XLOOKUP(A260,'Dataset 2'!$M$3:$M$285,'Dataset 2'!$P$3:$P$285)</f>
        <v>0</v>
      </c>
      <c r="D260">
        <f t="shared" si="9"/>
        <v>9</v>
      </c>
      <c r="F260" s="32">
        <f t="shared" si="10"/>
        <v>0.3</v>
      </c>
      <c r="G260" t="str">
        <f t="shared" si="11"/>
        <v>Good Performance,Need to Improve</v>
      </c>
    </row>
    <row r="261" spans="1:7" ht="14.5" customHeight="1" thickBot="1">
      <c r="A261" s="1" t="s">
        <v>300</v>
      </c>
      <c r="B261">
        <f>_xll.XLOOKUP(A261,'Dataset 1'!$H$3:$H$311,'Dataset 1'!$J$3:$J$311)</f>
        <v>7</v>
      </c>
      <c r="C261">
        <f>_xll.XLOOKUP(A261,'Dataset 2'!$M$3:$M$285,'Dataset 2'!$P$3:$P$285)</f>
        <v>3</v>
      </c>
      <c r="D261">
        <f t="shared" ref="D261:D283" si="12">C261+B261</f>
        <v>10</v>
      </c>
      <c r="F261" s="32">
        <f t="shared" ref="F261:F283" si="13">D261/30</f>
        <v>0.33333333333333331</v>
      </c>
      <c r="G261" t="str">
        <f t="shared" ref="G261:G283" si="14">IF(F261&lt;30%,"Fail,Retest",IF(F261&lt;50%,"Good Performance,Need to Improve","Excellent ,Need To Maintain this throughout the year"))</f>
        <v>Good Performance,Need to Improve</v>
      </c>
    </row>
    <row r="262" spans="1:7" ht="14.5" customHeight="1" thickBot="1">
      <c r="A262" s="1" t="s">
        <v>308</v>
      </c>
      <c r="B262">
        <f>_xll.XLOOKUP(A262,'Dataset 1'!$H$3:$H$311,'Dataset 1'!$J$3:$J$311)</f>
        <v>8</v>
      </c>
      <c r="C262">
        <f>_xll.XLOOKUP(A262,'Dataset 2'!$M$3:$M$285,'Dataset 2'!$P$3:$P$285)</f>
        <v>5</v>
      </c>
      <c r="D262">
        <f t="shared" si="12"/>
        <v>13</v>
      </c>
      <c r="F262" s="32">
        <f t="shared" si="13"/>
        <v>0.43333333333333335</v>
      </c>
      <c r="G262" t="str">
        <f t="shared" si="14"/>
        <v>Good Performance,Need to Improve</v>
      </c>
    </row>
    <row r="263" spans="1:7" ht="14.5" customHeight="1" thickBot="1">
      <c r="A263" s="1" t="s">
        <v>309</v>
      </c>
      <c r="B263">
        <f>_xll.XLOOKUP(A263,'Dataset 1'!$H$3:$H$311,'Dataset 1'!$J$3:$J$311)</f>
        <v>5</v>
      </c>
      <c r="C263">
        <f>_xll.XLOOKUP(A263,'Dataset 2'!$M$3:$M$285,'Dataset 2'!$P$3:$P$285)</f>
        <v>10</v>
      </c>
      <c r="D263">
        <f t="shared" si="12"/>
        <v>15</v>
      </c>
      <c r="F263" s="32">
        <f t="shared" si="13"/>
        <v>0.5</v>
      </c>
      <c r="G263" t="str">
        <f t="shared" si="14"/>
        <v>Excellent ,Need To Maintain this throughout the year</v>
      </c>
    </row>
    <row r="264" spans="1:7" ht="14.5" customHeight="1" thickBot="1">
      <c r="A264" s="1" t="s">
        <v>310</v>
      </c>
      <c r="B264">
        <f>_xll.XLOOKUP(A264,'Dataset 1'!$H$3:$H$311,'Dataset 1'!$J$3:$J$311)</f>
        <v>6</v>
      </c>
      <c r="C264">
        <f>_xll.XLOOKUP(A264,'Dataset 2'!$M$3:$M$285,'Dataset 2'!$P$3:$P$285)</f>
        <v>1</v>
      </c>
      <c r="D264">
        <f t="shared" si="12"/>
        <v>7</v>
      </c>
      <c r="F264" s="32">
        <f t="shared" si="13"/>
        <v>0.23333333333333334</v>
      </c>
      <c r="G264" t="str">
        <f t="shared" si="14"/>
        <v>Fail,Retest</v>
      </c>
    </row>
    <row r="265" spans="1:7" ht="14.5" customHeight="1" thickBot="1">
      <c r="A265" s="1" t="s">
        <v>312</v>
      </c>
      <c r="B265">
        <f>_xll.XLOOKUP(A265,'Dataset 1'!$H$3:$H$311,'Dataset 1'!$J$3:$J$311)</f>
        <v>9</v>
      </c>
      <c r="C265">
        <f>_xll.XLOOKUP(A265,'Dataset 2'!$M$3:$M$285,'Dataset 2'!$P$3:$P$285)</f>
        <v>8</v>
      </c>
      <c r="D265">
        <f t="shared" si="12"/>
        <v>17</v>
      </c>
      <c r="F265" s="32">
        <f t="shared" si="13"/>
        <v>0.56666666666666665</v>
      </c>
      <c r="G265" t="str">
        <f t="shared" si="14"/>
        <v>Excellent ,Need To Maintain this throughout the year</v>
      </c>
    </row>
    <row r="266" spans="1:7" ht="14.5" customHeight="1" thickBot="1">
      <c r="A266" s="1" t="s">
        <v>311</v>
      </c>
      <c r="B266">
        <f>_xll.XLOOKUP(A266,'Dataset 1'!$H$3:$H$311,'Dataset 1'!$J$3:$J$311)</f>
        <v>10</v>
      </c>
      <c r="C266">
        <f>_xll.XLOOKUP(A266,'Dataset 2'!$M$3:$M$285,'Dataset 2'!$P$3:$P$285)</f>
        <v>7</v>
      </c>
      <c r="D266">
        <f t="shared" si="12"/>
        <v>17</v>
      </c>
      <c r="F266" s="32">
        <f t="shared" si="13"/>
        <v>0.56666666666666665</v>
      </c>
      <c r="G266" t="str">
        <f t="shared" si="14"/>
        <v>Excellent ,Need To Maintain this throughout the year</v>
      </c>
    </row>
    <row r="267" spans="1:7" ht="14.5" customHeight="1" thickBot="1">
      <c r="A267" s="1" t="s">
        <v>313</v>
      </c>
      <c r="B267">
        <f>_xll.XLOOKUP(A267,'Dataset 1'!$H$3:$H$311,'Dataset 1'!$J$3:$J$311)</f>
        <v>9</v>
      </c>
      <c r="C267">
        <f>_xll.XLOOKUP(A267,'Dataset 2'!$M$3:$M$285,'Dataset 2'!$P$3:$P$285)</f>
        <v>2</v>
      </c>
      <c r="D267">
        <f t="shared" si="12"/>
        <v>11</v>
      </c>
      <c r="F267" s="32">
        <f t="shared" si="13"/>
        <v>0.36666666666666664</v>
      </c>
      <c r="G267" t="str">
        <f t="shared" si="14"/>
        <v>Good Performance,Need to Improve</v>
      </c>
    </row>
    <row r="268" spans="1:7" ht="14.5" customHeight="1" thickBot="1">
      <c r="A268" s="1" t="s">
        <v>314</v>
      </c>
      <c r="B268">
        <f>_xll.XLOOKUP(A268,'Dataset 1'!$H$3:$H$311,'Dataset 1'!$J$3:$J$311)</f>
        <v>7</v>
      </c>
      <c r="C268">
        <f>_xll.XLOOKUP(A268,'Dataset 2'!$M$3:$M$285,'Dataset 2'!$P$3:$P$285)</f>
        <v>4</v>
      </c>
      <c r="D268">
        <f t="shared" si="12"/>
        <v>11</v>
      </c>
      <c r="F268" s="32">
        <f t="shared" si="13"/>
        <v>0.36666666666666664</v>
      </c>
      <c r="G268" t="str">
        <f t="shared" si="14"/>
        <v>Good Performance,Need to Improve</v>
      </c>
    </row>
    <row r="269" spans="1:7" ht="14.5" customHeight="1" thickBot="1">
      <c r="A269" s="1" t="s">
        <v>316</v>
      </c>
      <c r="B269">
        <f>_xll.XLOOKUP(A269,'Dataset 1'!$H$3:$H$311,'Dataset 1'!$J$3:$J$311)</f>
        <v>10</v>
      </c>
      <c r="C269">
        <f>_xll.XLOOKUP(A269,'Dataset 2'!$M$3:$M$285,'Dataset 2'!$P$3:$P$285)</f>
        <v>-5</v>
      </c>
      <c r="D269">
        <f t="shared" si="12"/>
        <v>5</v>
      </c>
      <c r="F269" s="32">
        <f t="shared" si="13"/>
        <v>0.16666666666666666</v>
      </c>
      <c r="G269" t="str">
        <f t="shared" si="14"/>
        <v>Fail,Retest</v>
      </c>
    </row>
    <row r="270" spans="1:7" ht="14.5" customHeight="1" thickBot="1">
      <c r="A270" s="1" t="s">
        <v>315</v>
      </c>
      <c r="B270">
        <f>_xll.XLOOKUP(A270,'Dataset 1'!$H$3:$H$311,'Dataset 1'!$J$3:$J$311)</f>
        <v>7</v>
      </c>
      <c r="C270">
        <f>_xll.XLOOKUP(A270,'Dataset 2'!$M$3:$M$285,'Dataset 2'!$P$3:$P$285)</f>
        <v>5</v>
      </c>
      <c r="D270">
        <f t="shared" si="12"/>
        <v>12</v>
      </c>
      <c r="F270" s="32">
        <f t="shared" si="13"/>
        <v>0.4</v>
      </c>
      <c r="G270" t="str">
        <f t="shared" si="14"/>
        <v>Good Performance,Need to Improve</v>
      </c>
    </row>
    <row r="271" spans="1:7" ht="14.5" customHeight="1" thickBot="1">
      <c r="A271" s="1" t="s">
        <v>317</v>
      </c>
      <c r="B271">
        <f>_xll.XLOOKUP(A271,'Dataset 1'!$H$3:$H$311,'Dataset 1'!$J$3:$J$311)</f>
        <v>8</v>
      </c>
      <c r="C271">
        <f>_xll.XLOOKUP(A271,'Dataset 2'!$M$3:$M$285,'Dataset 2'!$P$3:$P$285)</f>
        <v>-1</v>
      </c>
      <c r="D271">
        <f t="shared" si="12"/>
        <v>7</v>
      </c>
      <c r="F271" s="32">
        <f t="shared" si="13"/>
        <v>0.23333333333333334</v>
      </c>
      <c r="G271" t="str">
        <f t="shared" si="14"/>
        <v>Fail,Retest</v>
      </c>
    </row>
    <row r="272" spans="1:7" ht="14.5" customHeight="1" thickBot="1">
      <c r="A272" s="1" t="s">
        <v>318</v>
      </c>
      <c r="B272">
        <f>_xll.XLOOKUP(A272,'Dataset 1'!$H$3:$H$311,'Dataset 1'!$J$3:$J$311)</f>
        <v>9</v>
      </c>
      <c r="C272">
        <f>_xll.XLOOKUP(A272,'Dataset 2'!$M$3:$M$285,'Dataset 2'!$P$3:$P$285)</f>
        <v>4</v>
      </c>
      <c r="D272">
        <f t="shared" si="12"/>
        <v>13</v>
      </c>
      <c r="F272" s="32">
        <f t="shared" si="13"/>
        <v>0.43333333333333335</v>
      </c>
      <c r="G272" t="str">
        <f t="shared" si="14"/>
        <v>Good Performance,Need to Improve</v>
      </c>
    </row>
    <row r="273" spans="1:7" ht="14.5" customHeight="1" thickBot="1">
      <c r="A273" s="1" t="s">
        <v>319</v>
      </c>
      <c r="B273">
        <f>_xll.XLOOKUP(A273,'Dataset 1'!$H$3:$H$311,'Dataset 1'!$J$3:$J$311)</f>
        <v>8</v>
      </c>
      <c r="C273">
        <f>_xll.XLOOKUP(A273,'Dataset 2'!$M$3:$M$285,'Dataset 2'!$P$3:$P$285)</f>
        <v>-1</v>
      </c>
      <c r="D273">
        <f t="shared" si="12"/>
        <v>7</v>
      </c>
      <c r="F273" s="32">
        <f t="shared" si="13"/>
        <v>0.23333333333333334</v>
      </c>
      <c r="G273" t="str">
        <f t="shared" si="14"/>
        <v>Fail,Retest</v>
      </c>
    </row>
    <row r="274" spans="1:7" ht="14.5" customHeight="1" thickBot="1">
      <c r="A274" s="1" t="s">
        <v>320</v>
      </c>
      <c r="B274">
        <f>_xll.XLOOKUP(A274,'Dataset 1'!$H$3:$H$311,'Dataset 1'!$J$3:$J$311)</f>
        <v>8</v>
      </c>
      <c r="C274">
        <f>_xll.XLOOKUP(A274,'Dataset 2'!$M$3:$M$285,'Dataset 2'!$P$3:$P$285)</f>
        <v>5</v>
      </c>
      <c r="D274">
        <f t="shared" si="12"/>
        <v>13</v>
      </c>
      <c r="F274" s="32">
        <f t="shared" si="13"/>
        <v>0.43333333333333335</v>
      </c>
      <c r="G274" t="str">
        <f t="shared" si="14"/>
        <v>Good Performance,Need to Improve</v>
      </c>
    </row>
    <row r="275" spans="1:7" ht="14.5" customHeight="1" thickBot="1">
      <c r="A275" s="1" t="s">
        <v>321</v>
      </c>
      <c r="B275">
        <f>_xll.XLOOKUP(A275,'Dataset 1'!$H$3:$H$311,'Dataset 1'!$J$3:$J$311)</f>
        <v>6</v>
      </c>
      <c r="C275">
        <f>_xll.XLOOKUP(A275,'Dataset 2'!$M$3:$M$285,'Dataset 2'!$P$3:$P$285)</f>
        <v>-1</v>
      </c>
      <c r="D275">
        <f t="shared" si="12"/>
        <v>5</v>
      </c>
      <c r="F275" s="32">
        <f t="shared" si="13"/>
        <v>0.16666666666666666</v>
      </c>
      <c r="G275" t="str">
        <f t="shared" si="14"/>
        <v>Fail,Retest</v>
      </c>
    </row>
    <row r="276" spans="1:7" ht="14.5" customHeight="1" thickBot="1">
      <c r="A276" s="1" t="s">
        <v>323</v>
      </c>
      <c r="B276">
        <f>_xll.XLOOKUP(A276,'Dataset 1'!$H$3:$H$311,'Dataset 1'!$J$3:$J$311)</f>
        <v>9</v>
      </c>
      <c r="C276">
        <f>_xll.XLOOKUP(A276,'Dataset 2'!$M$3:$M$285,'Dataset 2'!$P$3:$P$285)</f>
        <v>-2</v>
      </c>
      <c r="D276">
        <f t="shared" si="12"/>
        <v>7</v>
      </c>
      <c r="F276" s="32">
        <f t="shared" si="13"/>
        <v>0.23333333333333334</v>
      </c>
      <c r="G276" t="str">
        <f t="shared" si="14"/>
        <v>Fail,Retest</v>
      </c>
    </row>
    <row r="277" spans="1:7" ht="14.5" customHeight="1" thickBot="1">
      <c r="A277" s="1" t="s">
        <v>322</v>
      </c>
      <c r="B277">
        <f>_xll.XLOOKUP(A277,'Dataset 1'!$H$3:$H$311,'Dataset 1'!$J$3:$J$311)</f>
        <v>9</v>
      </c>
      <c r="C277">
        <f>_xll.XLOOKUP(A277,'Dataset 2'!$M$3:$M$285,'Dataset 2'!$P$3:$P$285)</f>
        <v>6</v>
      </c>
      <c r="D277">
        <f t="shared" si="12"/>
        <v>15</v>
      </c>
      <c r="F277" s="32">
        <f t="shared" si="13"/>
        <v>0.5</v>
      </c>
      <c r="G277" t="str">
        <f t="shared" si="14"/>
        <v>Excellent ,Need To Maintain this throughout the year</v>
      </c>
    </row>
    <row r="278" spans="1:7" ht="14.5" customHeight="1" thickBot="1">
      <c r="A278" s="1" t="s">
        <v>324</v>
      </c>
      <c r="B278">
        <f>_xll.XLOOKUP(A278,'Dataset 1'!$H$3:$H$311,'Dataset 1'!$J$3:$J$311)</f>
        <v>9</v>
      </c>
      <c r="C278">
        <f>_xll.XLOOKUP(A278,'Dataset 2'!$M$3:$M$285,'Dataset 2'!$P$3:$P$285)</f>
        <v>1</v>
      </c>
      <c r="D278">
        <f t="shared" si="12"/>
        <v>10</v>
      </c>
      <c r="F278" s="32">
        <f t="shared" si="13"/>
        <v>0.33333333333333331</v>
      </c>
      <c r="G278" t="str">
        <f t="shared" si="14"/>
        <v>Good Performance,Need to Improve</v>
      </c>
    </row>
    <row r="279" spans="1:7" ht="14.5" customHeight="1" thickBot="1">
      <c r="A279" s="1" t="s">
        <v>325</v>
      </c>
      <c r="B279">
        <f>_xll.XLOOKUP(A279,'Dataset 1'!$H$3:$H$311,'Dataset 1'!$J$3:$J$311)</f>
        <v>6</v>
      </c>
      <c r="C279">
        <f>_xll.XLOOKUP(A279,'Dataset 2'!$M$3:$M$285,'Dataset 2'!$P$3:$P$285)</f>
        <v>3</v>
      </c>
      <c r="D279">
        <f t="shared" si="12"/>
        <v>9</v>
      </c>
      <c r="F279" s="32">
        <f t="shared" si="13"/>
        <v>0.3</v>
      </c>
      <c r="G279" t="str">
        <f t="shared" si="14"/>
        <v>Good Performance,Need to Improve</v>
      </c>
    </row>
    <row r="280" spans="1:7" ht="14.5" customHeight="1" thickBot="1">
      <c r="A280" s="1" t="s">
        <v>328</v>
      </c>
      <c r="B280">
        <f>_xll.XLOOKUP(A280,'Dataset 1'!$H$3:$H$311,'Dataset 1'!$J$3:$J$311)</f>
        <v>6</v>
      </c>
      <c r="C280">
        <f>_xll.XLOOKUP(A280,'Dataset 2'!$M$3:$M$285,'Dataset 2'!$P$3:$P$285)</f>
        <v>-2</v>
      </c>
      <c r="D280">
        <f t="shared" si="12"/>
        <v>4</v>
      </c>
      <c r="F280" s="32">
        <f t="shared" si="13"/>
        <v>0.13333333333333333</v>
      </c>
      <c r="G280" t="str">
        <f t="shared" si="14"/>
        <v>Fail,Retest</v>
      </c>
    </row>
    <row r="281" spans="1:7" ht="14.5" customHeight="1" thickBot="1">
      <c r="A281" s="1" t="s">
        <v>327</v>
      </c>
      <c r="B281">
        <f>_xll.XLOOKUP(A281,'Dataset 1'!$H$3:$H$311,'Dataset 1'!$J$3:$J$311)</f>
        <v>5</v>
      </c>
      <c r="C281">
        <f>_xll.XLOOKUP(A281,'Dataset 2'!$M$3:$M$285,'Dataset 2'!$P$3:$P$285)</f>
        <v>1</v>
      </c>
      <c r="D281">
        <f t="shared" si="12"/>
        <v>6</v>
      </c>
      <c r="F281" s="32">
        <f t="shared" si="13"/>
        <v>0.2</v>
      </c>
      <c r="G281" t="str">
        <f t="shared" si="14"/>
        <v>Fail,Retest</v>
      </c>
    </row>
    <row r="282" spans="1:7" ht="14.5" customHeight="1" thickBot="1">
      <c r="A282" s="1" t="s">
        <v>326</v>
      </c>
      <c r="B282">
        <f>_xll.XLOOKUP(A282,'Dataset 1'!$H$3:$H$311,'Dataset 1'!$J$3:$J$311)</f>
        <v>9</v>
      </c>
      <c r="C282">
        <f>_xll.XLOOKUP(A282,'Dataset 2'!$M$3:$M$285,'Dataset 2'!$P$3:$P$285)</f>
        <v>-2</v>
      </c>
      <c r="D282">
        <f t="shared" si="12"/>
        <v>7</v>
      </c>
      <c r="F282" s="32">
        <f t="shared" si="13"/>
        <v>0.23333333333333334</v>
      </c>
      <c r="G282" t="str">
        <f t="shared" si="14"/>
        <v>Fail,Retest</v>
      </c>
    </row>
    <row r="283" spans="1:7" ht="14.5" customHeight="1" thickBot="1">
      <c r="A283" s="30" t="s">
        <v>406</v>
      </c>
      <c r="B283">
        <f>_xll.XLOOKUP(A283,'Dataset 1'!$H$3:$H$311,'Dataset 1'!$J$3:$J$311)</f>
        <v>10</v>
      </c>
      <c r="C283">
        <f>_xll.XLOOKUP(A283,'Dataset 2'!$M$3:$M$285,'Dataset 2'!$P$3:$P$285)</f>
        <v>20</v>
      </c>
      <c r="D283">
        <f t="shared" si="12"/>
        <v>30</v>
      </c>
      <c r="F283" s="32">
        <f t="shared" si="13"/>
        <v>1</v>
      </c>
      <c r="G283" t="str">
        <f t="shared" si="14"/>
        <v>Excellent ,Need To Maintain this throughout the year</v>
      </c>
    </row>
    <row r="284" spans="1:7" ht="14.5" customHeight="1" thickBot="1">
      <c r="A284" s="1"/>
    </row>
    <row r="285" spans="1:7" ht="14.5" customHeight="1" thickBot="1">
      <c r="A285" s="1"/>
    </row>
    <row r="286" spans="1:7" ht="14.5" customHeight="1" thickBot="1">
      <c r="A286" s="31"/>
    </row>
    <row r="287" spans="1:7" ht="15" thickBot="1">
      <c r="A287" s="1"/>
    </row>
    <row r="288" spans="1:7" ht="15" thickBot="1">
      <c r="A288" s="1"/>
    </row>
    <row r="289" spans="1:1" ht="15" thickBot="1">
      <c r="A289" s="1"/>
    </row>
    <row r="290" spans="1:1" ht="15" thickBot="1">
      <c r="A290" s="1"/>
    </row>
    <row r="291" spans="1:1" ht="15" thickBot="1">
      <c r="A291" s="1"/>
    </row>
    <row r="292" spans="1:1" ht="15" thickBot="1">
      <c r="A292" s="1"/>
    </row>
    <row r="293" spans="1:1" ht="15" thickBot="1">
      <c r="A293" s="1"/>
    </row>
    <row r="294" spans="1:1" ht="15" thickBot="1">
      <c r="A294" s="1"/>
    </row>
    <row r="295" spans="1:1" ht="15" thickBot="1">
      <c r="A295" s="1"/>
    </row>
    <row r="296" spans="1:1" ht="15" thickBot="1">
      <c r="A296" s="1"/>
    </row>
    <row r="297" spans="1:1" ht="15" thickBot="1">
      <c r="A297" s="1"/>
    </row>
    <row r="298" spans="1:1" ht="15" thickBot="1">
      <c r="A298" s="1"/>
    </row>
    <row r="299" spans="1:1" ht="15" thickBot="1">
      <c r="A299" s="1"/>
    </row>
    <row r="300" spans="1:1" ht="15" thickBot="1">
      <c r="A300" s="1"/>
    </row>
    <row r="301" spans="1:1" ht="15" thickBot="1">
      <c r="A301" s="1"/>
    </row>
    <row r="302" spans="1:1" ht="15" thickBot="1">
      <c r="A302" s="1"/>
    </row>
    <row r="303" spans="1:1" ht="15" thickBot="1">
      <c r="A303" s="1"/>
    </row>
    <row r="304" spans="1:1" ht="15" thickBot="1">
      <c r="A304" s="1"/>
    </row>
    <row r="305" spans="1:1" ht="15" thickBot="1">
      <c r="A305" s="1"/>
    </row>
  </sheetData>
  <mergeCells count="1">
    <mergeCell ref="A1:G1"/>
  </mergeCells>
  <conditionalFormatting sqref="F4:F283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Dataset 2</vt:lpstr>
      <vt:lpstr>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2024-10-02T08:43:07Z</dcterms:created>
  <dcterms:modified xsi:type="dcterms:W3CDTF">2024-10-02T12:27:22Z</dcterms:modified>
</cp:coreProperties>
</file>