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wnloads\4140_Final_HW\"/>
    </mc:Choice>
  </mc:AlternateContent>
  <bookViews>
    <workbookView xWindow="0" yWindow="0" windowWidth="19200" windowHeight="11460" tabRatio="753" firstSheet="2" activeTab="8"/>
  </bookViews>
  <sheets>
    <sheet name="pivot" sheetId="2" r:id="rId1"/>
    <sheet name="Raw data" sheetId="1" r:id="rId2"/>
    <sheet name="Bill_of_resources" sheetId="8" r:id="rId3"/>
    <sheet name="BOR_2" sheetId="11" r:id="rId4"/>
    <sheet name="Supply" sheetId="4" r:id="rId5"/>
    <sheet name="Costs and Revenue" sheetId="10" r:id="rId6"/>
    <sheet name="Made" sheetId="6" r:id="rId7"/>
    <sheet name="Scrap_and_inventory" sheetId="5" r:id="rId8"/>
    <sheet name="Demand_Analysis" sheetId="3" r:id="rId9"/>
    <sheet name="all demand data" sheetId="13" r:id="rId10"/>
    <sheet name="BOR_Check" sheetId="7" r:id="rId11"/>
  </sheets>
  <definedNames>
    <definedName name="_xlnm._FilterDatabase" localSheetId="3" hidden="1">BOR_2!$A$1:$D$590</definedName>
    <definedName name="Resources">'Raw data'!$A$1:$G$211</definedName>
  </definedNames>
  <calcPr calcId="162913"/>
  <pivotCaches>
    <pivotCache cacheId="3" r:id="rId12"/>
  </pivotCaches>
</workbook>
</file>

<file path=xl/calcChain.xml><?xml version="1.0" encoding="utf-8"?>
<calcChain xmlns="http://schemas.openxmlformats.org/spreadsheetml/2006/main">
  <c r="G1" i="11" l="1"/>
  <c r="K25" i="7"/>
  <c r="K24" i="7"/>
  <c r="K23" i="7"/>
  <c r="K2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" i="7"/>
  <c r="U70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1" i="3"/>
  <c r="U72" i="3"/>
  <c r="U73" i="3"/>
  <c r="U74" i="3"/>
  <c r="U75" i="3"/>
  <c r="U76" i="3"/>
  <c r="U77" i="3"/>
  <c r="U78" i="3"/>
  <c r="U79" i="3"/>
  <c r="U80" i="3"/>
  <c r="U56" i="3"/>
  <c r="T70" i="3"/>
  <c r="T72" i="3"/>
  <c r="T74" i="3"/>
  <c r="S57" i="3"/>
  <c r="T57" i="3" s="1"/>
  <c r="S58" i="3"/>
  <c r="T58" i="3" s="1"/>
  <c r="S59" i="3"/>
  <c r="T59" i="3" s="1"/>
  <c r="S60" i="3"/>
  <c r="T60" i="3" s="1"/>
  <c r="S61" i="3"/>
  <c r="T61" i="3" s="1"/>
  <c r="S62" i="3"/>
  <c r="T62" i="3" s="1"/>
  <c r="S63" i="3"/>
  <c r="T63" i="3" s="1"/>
  <c r="S64" i="3"/>
  <c r="T64" i="3" s="1"/>
  <c r="S65" i="3"/>
  <c r="T65" i="3" s="1"/>
  <c r="S66" i="3"/>
  <c r="T66" i="3" s="1"/>
  <c r="S67" i="3"/>
  <c r="T67" i="3" s="1"/>
  <c r="S68" i="3"/>
  <c r="T68" i="3" s="1"/>
  <c r="S69" i="3"/>
  <c r="T69" i="3" s="1"/>
  <c r="S70" i="3"/>
  <c r="S71" i="3"/>
  <c r="T71" i="3" s="1"/>
  <c r="S72" i="3"/>
  <c r="S73" i="3"/>
  <c r="T73" i="3" s="1"/>
  <c r="S74" i="3"/>
  <c r="S75" i="3"/>
  <c r="T75" i="3" s="1"/>
  <c r="S76" i="3"/>
  <c r="T76" i="3" s="1"/>
  <c r="S77" i="3"/>
  <c r="T77" i="3" s="1"/>
  <c r="S78" i="3"/>
  <c r="T78" i="3" s="1"/>
  <c r="S79" i="3"/>
  <c r="T79" i="3" s="1"/>
  <c r="S80" i="3"/>
  <c r="T80" i="3" s="1"/>
  <c r="S56" i="3"/>
  <c r="T56" i="3" s="1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29" i="3"/>
  <c r="T31" i="3"/>
  <c r="T32" i="3"/>
  <c r="T39" i="3"/>
  <c r="T50" i="3"/>
  <c r="S30" i="3"/>
  <c r="T30" i="3" s="1"/>
  <c r="S31" i="3"/>
  <c r="S32" i="3"/>
  <c r="S33" i="3"/>
  <c r="T33" i="3" s="1"/>
  <c r="S34" i="3"/>
  <c r="T34" i="3" s="1"/>
  <c r="S35" i="3"/>
  <c r="T35" i="3" s="1"/>
  <c r="S36" i="3"/>
  <c r="T36" i="3" s="1"/>
  <c r="S37" i="3"/>
  <c r="T37" i="3" s="1"/>
  <c r="S38" i="3"/>
  <c r="T38" i="3" s="1"/>
  <c r="S39" i="3"/>
  <c r="S40" i="3"/>
  <c r="T40" i="3" s="1"/>
  <c r="S41" i="3"/>
  <c r="T41" i="3" s="1"/>
  <c r="S42" i="3"/>
  <c r="T42" i="3" s="1"/>
  <c r="S43" i="3"/>
  <c r="T43" i="3" s="1"/>
  <c r="S44" i="3"/>
  <c r="T44" i="3" s="1"/>
  <c r="S45" i="3"/>
  <c r="T45" i="3" s="1"/>
  <c r="S46" i="3"/>
  <c r="T46" i="3" s="1"/>
  <c r="S47" i="3"/>
  <c r="T47" i="3" s="1"/>
  <c r="S48" i="3"/>
  <c r="T48" i="3" s="1"/>
  <c r="S49" i="3"/>
  <c r="T49" i="3" s="1"/>
  <c r="S50" i="3"/>
  <c r="S51" i="3"/>
  <c r="T51" i="3" s="1"/>
  <c r="S52" i="3"/>
  <c r="T52" i="3" s="1"/>
  <c r="S53" i="3"/>
  <c r="T53" i="3" s="1"/>
  <c r="S29" i="3"/>
  <c r="T29" i="3" s="1"/>
  <c r="T7" i="3"/>
  <c r="T12" i="3"/>
  <c r="S3" i="3"/>
  <c r="T3" i="3" s="1"/>
  <c r="S4" i="3"/>
  <c r="T4" i="3" s="1"/>
  <c r="S5" i="3"/>
  <c r="T5" i="3" s="1"/>
  <c r="S6" i="3"/>
  <c r="T6" i="3" s="1"/>
  <c r="S7" i="3"/>
  <c r="S8" i="3"/>
  <c r="T8" i="3" s="1"/>
  <c r="S9" i="3"/>
  <c r="T9" i="3" s="1"/>
  <c r="S10" i="3"/>
  <c r="T10" i="3" s="1"/>
  <c r="S11" i="3"/>
  <c r="T11" i="3" s="1"/>
  <c r="S12" i="3"/>
  <c r="S13" i="3"/>
  <c r="T13" i="3" s="1"/>
  <c r="S14" i="3"/>
  <c r="T14" i="3" s="1"/>
  <c r="S15" i="3"/>
  <c r="T15" i="3" s="1"/>
  <c r="S16" i="3"/>
  <c r="T16" i="3" s="1"/>
  <c r="S17" i="3"/>
  <c r="T17" i="3" s="1"/>
  <c r="S18" i="3"/>
  <c r="T18" i="3" s="1"/>
  <c r="S19" i="3"/>
  <c r="T19" i="3" s="1"/>
  <c r="S20" i="3"/>
  <c r="T20" i="3" s="1"/>
  <c r="S21" i="3"/>
  <c r="T21" i="3" s="1"/>
  <c r="S22" i="3"/>
  <c r="T22" i="3" s="1"/>
  <c r="S23" i="3"/>
  <c r="T23" i="3" s="1"/>
  <c r="S24" i="3"/>
  <c r="T24" i="3" s="1"/>
  <c r="S25" i="3"/>
  <c r="T25" i="3" s="1"/>
  <c r="S26" i="3"/>
  <c r="T26" i="3" s="1"/>
  <c r="S2" i="3"/>
  <c r="T2" i="3" s="1"/>
  <c r="G24" i="7"/>
  <c r="G23" i="7"/>
  <c r="G2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" i="7"/>
  <c r="F24" i="7"/>
  <c r="F23" i="7"/>
  <c r="F2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" i="7"/>
  <c r="E24" i="7"/>
  <c r="D24" i="7"/>
  <c r="E23" i="7"/>
  <c r="D23" i="7"/>
  <c r="E22" i="7"/>
  <c r="D22" i="7"/>
  <c r="K21" i="7" l="1"/>
  <c r="K27" i="7" s="1"/>
  <c r="G21" i="7"/>
  <c r="G25" i="7" s="1"/>
  <c r="F21" i="7"/>
  <c r="F25" i="7" s="1"/>
  <c r="D21" i="7"/>
  <c r="D25" i="7" s="1"/>
  <c r="E21" i="7"/>
  <c r="E25" i="7" s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<sst xmlns="http://schemas.openxmlformats.org/spreadsheetml/2006/main" count="1884" uniqueCount="101">
  <si>
    <t>RES</t>
  </si>
  <si>
    <t>TIME</t>
  </si>
  <si>
    <t>supply</t>
  </si>
  <si>
    <t>scrcost</t>
  </si>
  <si>
    <t>invcost</t>
  </si>
  <si>
    <t>demand</t>
  </si>
  <si>
    <t>init_rev</t>
  </si>
  <si>
    <t>PadFab</t>
  </si>
  <si>
    <t>FlecFab</t>
  </si>
  <si>
    <t>MetRod</t>
  </si>
  <si>
    <t>PVCRod</t>
  </si>
  <si>
    <t>MetLeg</t>
  </si>
  <si>
    <t>PVCLeg</t>
  </si>
  <si>
    <t>Package</t>
  </si>
  <si>
    <t>MetalCut</t>
  </si>
  <si>
    <t>PVCCut</t>
  </si>
  <si>
    <t>FabCut</t>
  </si>
  <si>
    <t>FabSew</t>
  </si>
  <si>
    <t>KitAssm</t>
  </si>
  <si>
    <t>36x30M</t>
  </si>
  <si>
    <t>30x24M</t>
  </si>
  <si>
    <t>30x24PVC</t>
  </si>
  <si>
    <t>24x18PVC</t>
  </si>
  <si>
    <t>36x30Flec</t>
  </si>
  <si>
    <t>36x30Pad</t>
  </si>
  <si>
    <t>30x24Flec</t>
  </si>
  <si>
    <t>30x24Pad</t>
  </si>
  <si>
    <t>24x18Flec</t>
  </si>
  <si>
    <t>24x18Pad</t>
  </si>
  <si>
    <t>36x30MPad</t>
  </si>
  <si>
    <t>36x30MFlec</t>
  </si>
  <si>
    <t>30x24MPad</t>
  </si>
  <si>
    <t>30x24MFlec</t>
  </si>
  <si>
    <t>30x24PVCPad</t>
  </si>
  <si>
    <t>30x24PVCFlec</t>
  </si>
  <si>
    <t>24x18PVCPad</t>
  </si>
  <si>
    <t>24x18PVCFlec</t>
  </si>
  <si>
    <t>Grand Total</t>
  </si>
  <si>
    <t>Actual Demand</t>
  </si>
  <si>
    <t>scr</t>
  </si>
  <si>
    <t>;</t>
  </si>
  <si>
    <t>inv</t>
  </si>
  <si>
    <t>made</t>
  </si>
  <si>
    <t>24x18flec</t>
  </si>
  <si>
    <t>24x18pad</t>
  </si>
  <si>
    <t>BOR</t>
  </si>
  <si>
    <t>Sum of init_rev</t>
  </si>
  <si>
    <t>Revenue</t>
  </si>
  <si>
    <t>used</t>
  </si>
  <si>
    <t>scrap</t>
  </si>
  <si>
    <t>inventory</t>
  </si>
  <si>
    <t>Balance</t>
  </si>
  <si>
    <t>raw_PVCrod</t>
  </si>
  <si>
    <t>raw_FlecFab</t>
  </si>
  <si>
    <t>Metalcut_cap</t>
  </si>
  <si>
    <t>Fabcut_cap</t>
  </si>
  <si>
    <t>Demand of week 2</t>
  </si>
  <si>
    <t>Demand of week 1</t>
  </si>
  <si>
    <t>Demand of week 1 filled</t>
  </si>
  <si>
    <t>demand of week 1 dropped</t>
  </si>
  <si>
    <t>demand filled before time</t>
  </si>
  <si>
    <t>Demand of week 7</t>
  </si>
  <si>
    <t>prod_30x24M</t>
  </si>
  <si>
    <t>Week_5</t>
  </si>
  <si>
    <t>inventory last week</t>
  </si>
  <si>
    <t>inventory this week</t>
  </si>
  <si>
    <t>made in period</t>
  </si>
  <si>
    <t>:           </t>
  </si>
  <si>
    <t>7 :=</t>
  </si>
  <si>
    <t>24x18Flec   </t>
  </si>
  <si>
    <t>24x18PVC    </t>
  </si>
  <si>
    <t>24x18PVCPad </t>
  </si>
  <si>
    <t>24x18Pad    </t>
  </si>
  <si>
    <t>30x24Flec   </t>
  </si>
  <si>
    <t>30x24M      </t>
  </si>
  <si>
    <t>30x24MFlec  </t>
  </si>
  <si>
    <t>30x24MPad   </t>
  </si>
  <si>
    <t>30x24PVC    </t>
  </si>
  <si>
    <t>30x24PVCPad </t>
  </si>
  <si>
    <t>30x24Pad    </t>
  </si>
  <si>
    <t>36x30Flec   </t>
  </si>
  <si>
    <t>36x30M      </t>
  </si>
  <si>
    <t>36x30MFlec  </t>
  </si>
  <si>
    <t>36x30MPad   </t>
  </si>
  <si>
    <t>36x30Pad    </t>
  </si>
  <si>
    <t>FlecFab     </t>
  </si>
  <si>
    <t>MetLeg      </t>
  </si>
  <si>
    <t>MetRod      </t>
  </si>
  <si>
    <t>PVCLeg      </t>
  </si>
  <si>
    <t>PVCRod      </t>
  </si>
  <si>
    <t>Package     </t>
  </si>
  <si>
    <t>PadFab      </t>
  </si>
  <si>
    <t> Week 1</t>
  </si>
  <si>
    <t> Week 2</t>
  </si>
  <si>
    <t> Week 3</t>
  </si>
  <si>
    <t> Week 4</t>
  </si>
  <si>
    <t> Week 5</t>
  </si>
  <si>
    <t> Week 6</t>
  </si>
  <si>
    <t> Week 7</t>
  </si>
  <si>
    <t>Product made in period 1</t>
  </si>
  <si>
    <t>used for other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</si>
</sst>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9" xfId="0" applyBorder="1"/>
    <xf numFmtId="0" fontId="0" fillId="0" borderId="9" xfId="0" applyNumberFormat="1" applyBorder="1"/>
    <xf numFmtId="0" fontId="0" fillId="0" borderId="0" xfId="0" applyNumberFormat="1"/>
    <xf numFmtId="0" fontId="0" fillId="0" borderId="10" xfId="0" applyNumberFormat="1" applyBorder="1"/>
    <xf numFmtId="0" fontId="0" fillId="2" borderId="0" xfId="0" applyFill="1"/>
    <xf numFmtId="0" fontId="1" fillId="0" borderId="0" xfId="1"/>
    <xf numFmtId="0" fontId="0" fillId="0" borderId="0" xfId="0" applyNumberFormat="1" applyBorder="1"/>
    <xf numFmtId="0" fontId="0" fillId="3" borderId="1" xfId="0" applyFill="1" applyBorder="1"/>
    <xf numFmtId="0" fontId="0" fillId="4" borderId="0" xfId="0" applyFill="1"/>
    <xf numFmtId="0" fontId="1" fillId="0" borderId="11" xfId="1" applyBorder="1"/>
    <xf numFmtId="0" fontId="0" fillId="0" borderId="11" xfId="0" applyBorder="1"/>
    <xf numFmtId="0" fontId="1" fillId="0" borderId="12" xfId="1" applyBorder="1"/>
    <xf numFmtId="0" fontId="1" fillId="0" borderId="13" xfId="1" applyBorder="1"/>
    <xf numFmtId="0" fontId="0" fillId="0" borderId="12" xfId="0" applyBorder="1"/>
    <xf numFmtId="0" fontId="1" fillId="0" borderId="0" xfId="1" applyFill="1" applyBorder="1"/>
    <xf numFmtId="0" fontId="2" fillId="0" borderId="0" xfId="0" applyFont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" refreshedDate="43798.593355439814" createdVersion="1" refreshedVersion="6" recordCount="210" upgradeOnRefresh="1">
  <cacheSource type="worksheet">
    <worksheetSource ref="A1:G211" sheet="Raw data"/>
  </cacheSource>
  <cacheFields count="7">
    <cacheField name="RES" numFmtId="0">
      <sharedItems count="30">
        <s v="PadFab"/>
        <s v="FlecFab"/>
        <s v="MetRod"/>
        <s v="PVCRod"/>
        <s v="MetLeg"/>
        <s v="PVCLeg"/>
        <s v="Package"/>
        <s v="MetalCut"/>
        <s v="PVCCut"/>
        <s v="FabCut"/>
        <s v="FabSew"/>
        <s v="KitAssm"/>
        <s v="36x30M"/>
        <s v="30x24M"/>
        <s v="30x24PVC"/>
        <s v="24x18PVC"/>
        <s v="36x30Flec"/>
        <s v="36x30Pad"/>
        <s v="30x24Flec"/>
        <s v="30x24Pad"/>
        <s v="24x18Flec"/>
        <s v="24x18Pad"/>
        <s v="36x30MPad"/>
        <s v="36x30MFlec"/>
        <s v="30x24MPad"/>
        <s v="30x24MFlec"/>
        <s v="30x24PVCPad"/>
        <s v="30x24PVCFlec"/>
        <s v="24x18PVCPad"/>
        <s v="24x18PVCFlec"/>
      </sharedItems>
    </cacheField>
    <cacheField name="TIME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supply" numFmtId="0">
      <sharedItems containsSemiMixedTypes="0" containsString="0" containsNumber="1" containsInteger="1" minValue="0" maxValue="10500"/>
    </cacheField>
    <cacheField name="scrcost" numFmtId="0">
      <sharedItems containsSemiMixedTypes="0" containsString="0" containsNumber="1" minValue="0.01" maxValue="12"/>
    </cacheField>
    <cacheField name="invcost" numFmtId="0">
      <sharedItems containsString="0" containsBlank="1" containsNumber="1" minValue="3.0000000000000001E-3" maxValue="0.08"/>
    </cacheField>
    <cacheField name="demand" numFmtId="0">
      <sharedItems containsString="0" containsBlank="1" containsNumber="1" containsInteger="1" minValue="0" maxValue="24"/>
    </cacheField>
    <cacheField name="init_rev" numFmtId="0">
      <sharedItems containsString="0" containsBlank="1" containsNumber="1" minValue="0" maxValue="38.27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0">
  <r>
    <x v="0"/>
    <x v="0"/>
    <n v="3000"/>
    <n v="0.02"/>
    <n v="5.0000000000000001E-3"/>
    <n v="0"/>
    <n v="0"/>
  </r>
  <r>
    <x v="0"/>
    <x v="1"/>
    <n v="0"/>
    <n v="0.02"/>
    <n v="5.0000000000000001E-3"/>
    <n v="0"/>
    <n v="0"/>
  </r>
  <r>
    <x v="0"/>
    <x v="2"/>
    <n v="0"/>
    <n v="0.02"/>
    <n v="5.0000000000000001E-3"/>
    <n v="0"/>
    <n v="0"/>
  </r>
  <r>
    <x v="0"/>
    <x v="3"/>
    <n v="0"/>
    <n v="0.02"/>
    <n v="5.0000000000000001E-3"/>
    <n v="0"/>
    <n v="0"/>
  </r>
  <r>
    <x v="0"/>
    <x v="4"/>
    <n v="0"/>
    <n v="0.02"/>
    <n v="5.0000000000000001E-3"/>
    <n v="0"/>
    <n v="0"/>
  </r>
  <r>
    <x v="0"/>
    <x v="5"/>
    <n v="0"/>
    <n v="0.02"/>
    <n v="5.0000000000000001E-3"/>
    <n v="0"/>
    <n v="0"/>
  </r>
  <r>
    <x v="0"/>
    <x v="6"/>
    <n v="0"/>
    <n v="0.02"/>
    <n v="5.0000000000000001E-3"/>
    <n v="0"/>
    <n v="0"/>
  </r>
  <r>
    <x v="1"/>
    <x v="0"/>
    <n v="5000"/>
    <n v="0.02"/>
    <n v="5.0000000000000001E-3"/>
    <n v="0"/>
    <n v="0"/>
  </r>
  <r>
    <x v="1"/>
    <x v="1"/>
    <n v="0"/>
    <n v="0.02"/>
    <n v="5.0000000000000001E-3"/>
    <n v="0"/>
    <n v="0"/>
  </r>
  <r>
    <x v="1"/>
    <x v="2"/>
    <n v="0"/>
    <n v="0.02"/>
    <n v="5.0000000000000001E-3"/>
    <n v="0"/>
    <n v="0"/>
  </r>
  <r>
    <x v="1"/>
    <x v="3"/>
    <n v="0"/>
    <n v="0.02"/>
    <n v="5.0000000000000001E-3"/>
    <n v="0"/>
    <n v="0"/>
  </r>
  <r>
    <x v="1"/>
    <x v="4"/>
    <n v="0"/>
    <n v="0.02"/>
    <n v="5.0000000000000001E-3"/>
    <n v="0"/>
    <n v="0"/>
  </r>
  <r>
    <x v="1"/>
    <x v="5"/>
    <n v="0"/>
    <n v="0.02"/>
    <n v="5.0000000000000001E-3"/>
    <n v="0"/>
    <n v="0"/>
  </r>
  <r>
    <x v="1"/>
    <x v="6"/>
    <n v="0"/>
    <n v="0.02"/>
    <n v="5.0000000000000001E-3"/>
    <n v="0"/>
    <n v="0"/>
  </r>
  <r>
    <x v="2"/>
    <x v="0"/>
    <n v="6500"/>
    <n v="0.01"/>
    <n v="7.0000000000000001E-3"/>
    <n v="0"/>
    <n v="0"/>
  </r>
  <r>
    <x v="2"/>
    <x v="1"/>
    <n v="0"/>
    <n v="0.01"/>
    <n v="7.0000000000000001E-3"/>
    <n v="0"/>
    <n v="0"/>
  </r>
  <r>
    <x v="2"/>
    <x v="2"/>
    <n v="0"/>
    <n v="0.01"/>
    <n v="7.0000000000000001E-3"/>
    <n v="0"/>
    <n v="0"/>
  </r>
  <r>
    <x v="2"/>
    <x v="3"/>
    <n v="0"/>
    <n v="0.01"/>
    <n v="7.0000000000000001E-3"/>
    <n v="0"/>
    <n v="0"/>
  </r>
  <r>
    <x v="2"/>
    <x v="4"/>
    <n v="0"/>
    <n v="0.01"/>
    <n v="7.0000000000000001E-3"/>
    <n v="0"/>
    <n v="0"/>
  </r>
  <r>
    <x v="2"/>
    <x v="5"/>
    <n v="0"/>
    <n v="0.01"/>
    <n v="7.0000000000000001E-3"/>
    <n v="0"/>
    <n v="0"/>
  </r>
  <r>
    <x v="2"/>
    <x v="6"/>
    <n v="0"/>
    <n v="0.01"/>
    <n v="7.0000000000000001E-3"/>
    <n v="0"/>
    <n v="0"/>
  </r>
  <r>
    <x v="3"/>
    <x v="0"/>
    <n v="10500"/>
    <n v="0.01"/>
    <n v="7.0000000000000001E-3"/>
    <n v="0"/>
    <n v="0"/>
  </r>
  <r>
    <x v="3"/>
    <x v="1"/>
    <n v="0"/>
    <n v="0.01"/>
    <n v="7.0000000000000001E-3"/>
    <n v="0"/>
    <n v="0"/>
  </r>
  <r>
    <x v="3"/>
    <x v="2"/>
    <n v="0"/>
    <n v="0.01"/>
    <n v="7.0000000000000001E-3"/>
    <n v="0"/>
    <n v="0"/>
  </r>
  <r>
    <x v="3"/>
    <x v="3"/>
    <n v="0"/>
    <n v="0.01"/>
    <n v="7.0000000000000001E-3"/>
    <n v="0"/>
    <n v="0"/>
  </r>
  <r>
    <x v="3"/>
    <x v="4"/>
    <n v="0"/>
    <n v="0.01"/>
    <n v="7.0000000000000001E-3"/>
    <n v="0"/>
    <n v="0"/>
  </r>
  <r>
    <x v="3"/>
    <x v="5"/>
    <n v="0"/>
    <n v="0.01"/>
    <n v="7.0000000000000001E-3"/>
    <n v="0"/>
    <n v="0"/>
  </r>
  <r>
    <x v="3"/>
    <x v="6"/>
    <n v="0"/>
    <n v="0.01"/>
    <n v="7.0000000000000001E-3"/>
    <n v="0"/>
    <n v="0"/>
  </r>
  <r>
    <x v="4"/>
    <x v="0"/>
    <n v="200"/>
    <n v="0.01"/>
    <n v="1.4999999999999999E-2"/>
    <n v="4"/>
    <n v="2.96"/>
  </r>
  <r>
    <x v="4"/>
    <x v="1"/>
    <n v="0"/>
    <n v="0.01"/>
    <n v="1.4999999999999999E-2"/>
    <n v="0"/>
    <n v="2.96"/>
  </r>
  <r>
    <x v="4"/>
    <x v="2"/>
    <n v="0"/>
    <n v="0.01"/>
    <n v="1.4999999999999999E-2"/>
    <n v="8"/>
    <n v="2.96"/>
  </r>
  <r>
    <x v="4"/>
    <x v="3"/>
    <n v="0"/>
    <n v="0.01"/>
    <n v="1.4999999999999999E-2"/>
    <n v="6"/>
    <n v="2.96"/>
  </r>
  <r>
    <x v="4"/>
    <x v="4"/>
    <n v="0"/>
    <n v="0.01"/>
    <n v="1.4999999999999999E-2"/>
    <n v="0"/>
    <n v="2.96"/>
  </r>
  <r>
    <x v="4"/>
    <x v="5"/>
    <n v="0"/>
    <n v="0.01"/>
    <n v="1.4999999999999999E-2"/>
    <n v="0"/>
    <n v="2.96"/>
  </r>
  <r>
    <x v="4"/>
    <x v="6"/>
    <n v="0"/>
    <n v="0.01"/>
    <n v="1.4999999999999999E-2"/>
    <n v="0"/>
    <n v="2.96"/>
  </r>
  <r>
    <x v="5"/>
    <x v="0"/>
    <n v="400"/>
    <n v="0.03"/>
    <n v="1.4999999999999999E-2"/>
    <n v="2"/>
    <n v="1.87"/>
  </r>
  <r>
    <x v="5"/>
    <x v="1"/>
    <n v="0"/>
    <n v="0.03"/>
    <n v="1.4999999999999999E-2"/>
    <n v="0"/>
    <n v="1.87"/>
  </r>
  <r>
    <x v="5"/>
    <x v="2"/>
    <n v="0"/>
    <n v="0.03"/>
    <n v="1.4999999999999999E-2"/>
    <n v="0"/>
    <n v="1.87"/>
  </r>
  <r>
    <x v="5"/>
    <x v="3"/>
    <n v="0"/>
    <n v="0.03"/>
    <n v="1.4999999999999999E-2"/>
    <n v="6"/>
    <n v="1.87"/>
  </r>
  <r>
    <x v="5"/>
    <x v="4"/>
    <n v="0"/>
    <n v="0.03"/>
    <n v="1.4999999999999999E-2"/>
    <n v="0"/>
    <n v="1.87"/>
  </r>
  <r>
    <x v="5"/>
    <x v="5"/>
    <n v="0"/>
    <n v="0.03"/>
    <n v="1.4999999999999999E-2"/>
    <n v="0"/>
    <n v="1.87"/>
  </r>
  <r>
    <x v="5"/>
    <x v="6"/>
    <n v="0"/>
    <n v="0.03"/>
    <n v="1.4999999999999999E-2"/>
    <n v="4"/>
    <n v="1.87"/>
  </r>
  <r>
    <x v="6"/>
    <x v="0"/>
    <n v="400"/>
    <n v="0.05"/>
    <n v="3.0000000000000001E-3"/>
    <n v="0"/>
    <n v="0"/>
  </r>
  <r>
    <x v="6"/>
    <x v="1"/>
    <n v="0"/>
    <n v="0.05"/>
    <n v="3.0000000000000001E-3"/>
    <n v="0"/>
    <n v="0"/>
  </r>
  <r>
    <x v="6"/>
    <x v="2"/>
    <n v="0"/>
    <n v="0.05"/>
    <n v="3.0000000000000001E-3"/>
    <n v="0"/>
    <n v="0"/>
  </r>
  <r>
    <x v="6"/>
    <x v="3"/>
    <n v="0"/>
    <n v="0.05"/>
    <n v="3.0000000000000001E-3"/>
    <n v="0"/>
    <n v="0"/>
  </r>
  <r>
    <x v="6"/>
    <x v="4"/>
    <n v="0"/>
    <n v="0.05"/>
    <n v="3.0000000000000001E-3"/>
    <n v="0"/>
    <n v="0"/>
  </r>
  <r>
    <x v="6"/>
    <x v="5"/>
    <n v="0"/>
    <n v="0.05"/>
    <n v="3.0000000000000001E-3"/>
    <n v="0"/>
    <n v="0"/>
  </r>
  <r>
    <x v="6"/>
    <x v="6"/>
    <n v="0"/>
    <n v="0.05"/>
    <n v="3.0000000000000001E-3"/>
    <n v="0"/>
    <n v="0"/>
  </r>
  <r>
    <x v="7"/>
    <x v="0"/>
    <n v="180"/>
    <n v="0.7"/>
    <m/>
    <m/>
    <m/>
  </r>
  <r>
    <x v="7"/>
    <x v="1"/>
    <n v="180"/>
    <n v="0.7"/>
    <m/>
    <m/>
    <m/>
  </r>
  <r>
    <x v="7"/>
    <x v="2"/>
    <n v="180"/>
    <n v="0.7"/>
    <m/>
    <m/>
    <m/>
  </r>
  <r>
    <x v="7"/>
    <x v="3"/>
    <n v="180"/>
    <n v="0.7"/>
    <m/>
    <m/>
    <m/>
  </r>
  <r>
    <x v="7"/>
    <x v="4"/>
    <n v="150"/>
    <n v="0.7"/>
    <m/>
    <m/>
    <m/>
  </r>
  <r>
    <x v="7"/>
    <x v="5"/>
    <n v="0"/>
    <n v="0.7"/>
    <m/>
    <m/>
    <m/>
  </r>
  <r>
    <x v="7"/>
    <x v="6"/>
    <n v="0"/>
    <n v="0.7"/>
    <m/>
    <m/>
    <m/>
  </r>
  <r>
    <x v="8"/>
    <x v="0"/>
    <n v="240"/>
    <n v="0.5"/>
    <m/>
    <m/>
    <m/>
  </r>
  <r>
    <x v="8"/>
    <x v="1"/>
    <n v="240"/>
    <n v="0.5"/>
    <m/>
    <m/>
    <m/>
  </r>
  <r>
    <x v="8"/>
    <x v="2"/>
    <n v="240"/>
    <n v="0.5"/>
    <m/>
    <m/>
    <m/>
  </r>
  <r>
    <x v="8"/>
    <x v="3"/>
    <n v="240"/>
    <n v="0.5"/>
    <m/>
    <m/>
    <m/>
  </r>
  <r>
    <x v="8"/>
    <x v="4"/>
    <n v="240"/>
    <n v="0.5"/>
    <m/>
    <m/>
    <m/>
  </r>
  <r>
    <x v="8"/>
    <x v="5"/>
    <n v="0"/>
    <n v="0.5"/>
    <m/>
    <m/>
    <m/>
  </r>
  <r>
    <x v="8"/>
    <x v="6"/>
    <n v="0"/>
    <n v="0.5"/>
    <m/>
    <m/>
    <m/>
  </r>
  <r>
    <x v="9"/>
    <x v="0"/>
    <n v="240"/>
    <n v="0.5"/>
    <m/>
    <m/>
    <m/>
  </r>
  <r>
    <x v="9"/>
    <x v="1"/>
    <n v="240"/>
    <n v="0.5"/>
    <m/>
    <m/>
    <m/>
  </r>
  <r>
    <x v="9"/>
    <x v="2"/>
    <n v="240"/>
    <n v="0.5"/>
    <m/>
    <m/>
    <m/>
  </r>
  <r>
    <x v="9"/>
    <x v="3"/>
    <n v="300"/>
    <n v="0.5"/>
    <m/>
    <m/>
    <m/>
  </r>
  <r>
    <x v="9"/>
    <x v="4"/>
    <n v="300"/>
    <n v="0.5"/>
    <m/>
    <m/>
    <m/>
  </r>
  <r>
    <x v="9"/>
    <x v="5"/>
    <n v="0"/>
    <n v="0.5"/>
    <m/>
    <m/>
    <m/>
  </r>
  <r>
    <x v="9"/>
    <x v="6"/>
    <n v="0"/>
    <n v="0.5"/>
    <m/>
    <m/>
    <m/>
  </r>
  <r>
    <x v="10"/>
    <x v="0"/>
    <n v="480"/>
    <n v="0.5"/>
    <m/>
    <m/>
    <m/>
  </r>
  <r>
    <x v="10"/>
    <x v="1"/>
    <n v="480"/>
    <n v="0.5"/>
    <m/>
    <m/>
    <m/>
  </r>
  <r>
    <x v="10"/>
    <x v="2"/>
    <n v="0"/>
    <n v="0.5"/>
    <m/>
    <m/>
    <m/>
  </r>
  <r>
    <x v="10"/>
    <x v="3"/>
    <n v="360"/>
    <n v="0.5"/>
    <m/>
    <m/>
    <m/>
  </r>
  <r>
    <x v="10"/>
    <x v="4"/>
    <n v="360"/>
    <n v="0.5"/>
    <m/>
    <m/>
    <m/>
  </r>
  <r>
    <x v="10"/>
    <x v="5"/>
    <n v="0"/>
    <n v="0.5"/>
    <m/>
    <m/>
    <m/>
  </r>
  <r>
    <x v="10"/>
    <x v="6"/>
    <n v="0"/>
    <n v="0.5"/>
    <m/>
    <m/>
    <m/>
  </r>
  <r>
    <x v="11"/>
    <x v="0"/>
    <n v="240"/>
    <n v="0.5"/>
    <m/>
    <m/>
    <m/>
  </r>
  <r>
    <x v="11"/>
    <x v="1"/>
    <n v="240"/>
    <n v="0.5"/>
    <m/>
    <m/>
    <m/>
  </r>
  <r>
    <x v="11"/>
    <x v="2"/>
    <n v="240"/>
    <n v="0.5"/>
    <m/>
    <m/>
    <m/>
  </r>
  <r>
    <x v="11"/>
    <x v="3"/>
    <n v="240"/>
    <n v="0.5"/>
    <m/>
    <m/>
    <m/>
  </r>
  <r>
    <x v="11"/>
    <x v="4"/>
    <n v="240"/>
    <n v="0.5"/>
    <m/>
    <m/>
    <m/>
  </r>
  <r>
    <x v="11"/>
    <x v="5"/>
    <n v="0"/>
    <n v="0.5"/>
    <m/>
    <m/>
    <m/>
  </r>
  <r>
    <x v="11"/>
    <x v="6"/>
    <n v="0"/>
    <n v="0.5"/>
    <m/>
    <m/>
    <m/>
  </r>
  <r>
    <x v="12"/>
    <x v="0"/>
    <n v="0"/>
    <n v="10"/>
    <n v="0.02"/>
    <n v="0"/>
    <n v="12.49"/>
  </r>
  <r>
    <x v="12"/>
    <x v="1"/>
    <n v="0"/>
    <n v="10"/>
    <n v="0.02"/>
    <n v="0"/>
    <n v="12.49"/>
  </r>
  <r>
    <x v="12"/>
    <x v="2"/>
    <n v="0"/>
    <n v="10"/>
    <n v="0.02"/>
    <n v="2"/>
    <n v="12.49"/>
  </r>
  <r>
    <x v="12"/>
    <x v="3"/>
    <n v="0"/>
    <n v="10"/>
    <n v="0.02"/>
    <n v="0"/>
    <n v="12.49"/>
  </r>
  <r>
    <x v="12"/>
    <x v="4"/>
    <n v="0"/>
    <n v="10"/>
    <n v="0.02"/>
    <n v="0"/>
    <n v="12.49"/>
  </r>
  <r>
    <x v="12"/>
    <x v="5"/>
    <n v="0"/>
    <n v="10"/>
    <n v="0.02"/>
    <n v="1"/>
    <n v="12.49"/>
  </r>
  <r>
    <x v="12"/>
    <x v="6"/>
    <n v="0"/>
    <n v="10"/>
    <n v="0.02"/>
    <n v="0"/>
    <n v="12.49"/>
  </r>
  <r>
    <x v="13"/>
    <x v="0"/>
    <n v="0"/>
    <n v="10"/>
    <n v="1.7999999999999999E-2"/>
    <n v="0"/>
    <n v="10.49"/>
  </r>
  <r>
    <x v="13"/>
    <x v="1"/>
    <n v="0"/>
    <n v="10"/>
    <n v="1.7999999999999999E-2"/>
    <n v="2"/>
    <n v="10.49"/>
  </r>
  <r>
    <x v="13"/>
    <x v="2"/>
    <n v="0"/>
    <n v="10"/>
    <n v="1.7999999999999999E-2"/>
    <n v="0"/>
    <n v="10.49"/>
  </r>
  <r>
    <x v="13"/>
    <x v="3"/>
    <n v="0"/>
    <n v="10"/>
    <n v="1.7999999999999999E-2"/>
    <n v="1"/>
    <n v="10.49"/>
  </r>
  <r>
    <x v="13"/>
    <x v="4"/>
    <n v="0"/>
    <n v="10"/>
    <n v="1.7999999999999999E-2"/>
    <n v="0"/>
    <n v="10.49"/>
  </r>
  <r>
    <x v="13"/>
    <x v="5"/>
    <n v="0"/>
    <n v="10"/>
    <n v="1.7999999999999999E-2"/>
    <n v="0"/>
    <n v="10.49"/>
  </r>
  <r>
    <x v="13"/>
    <x v="6"/>
    <n v="0"/>
    <n v="10"/>
    <n v="1.7999999999999999E-2"/>
    <n v="1"/>
    <n v="10.49"/>
  </r>
  <r>
    <x v="14"/>
    <x v="0"/>
    <n v="0"/>
    <n v="7.5"/>
    <n v="2.5000000000000001E-2"/>
    <n v="1"/>
    <n v="9.89"/>
  </r>
  <r>
    <x v="14"/>
    <x v="1"/>
    <n v="0"/>
    <n v="7.5"/>
    <n v="2.5000000000000001E-2"/>
    <n v="3"/>
    <n v="9.89"/>
  </r>
  <r>
    <x v="14"/>
    <x v="2"/>
    <n v="0"/>
    <n v="7.5"/>
    <n v="2.5000000000000001E-2"/>
    <n v="4"/>
    <n v="9.89"/>
  </r>
  <r>
    <x v="14"/>
    <x v="3"/>
    <n v="0"/>
    <n v="7.5"/>
    <n v="2.5000000000000001E-2"/>
    <n v="2"/>
    <n v="9.89"/>
  </r>
  <r>
    <x v="14"/>
    <x v="4"/>
    <n v="0"/>
    <n v="7.5"/>
    <n v="2.5000000000000001E-2"/>
    <n v="1"/>
    <n v="9.89"/>
  </r>
  <r>
    <x v="14"/>
    <x v="5"/>
    <n v="0"/>
    <n v="7.5"/>
    <n v="2.5000000000000001E-2"/>
    <n v="6"/>
    <n v="9.89"/>
  </r>
  <r>
    <x v="14"/>
    <x v="6"/>
    <n v="0"/>
    <n v="7.5"/>
    <n v="2.5000000000000001E-2"/>
    <n v="8"/>
    <n v="9.89"/>
  </r>
  <r>
    <x v="15"/>
    <x v="0"/>
    <n v="0"/>
    <n v="7.5"/>
    <n v="1.4999999999999999E-2"/>
    <n v="0"/>
    <n v="8.49"/>
  </r>
  <r>
    <x v="15"/>
    <x v="1"/>
    <n v="0"/>
    <n v="7.5"/>
    <n v="1.4999999999999999E-2"/>
    <n v="2"/>
    <n v="8.49"/>
  </r>
  <r>
    <x v="15"/>
    <x v="2"/>
    <n v="0"/>
    <n v="7.5"/>
    <n v="1.4999999999999999E-2"/>
    <n v="0"/>
    <n v="8.49"/>
  </r>
  <r>
    <x v="15"/>
    <x v="3"/>
    <n v="0"/>
    <n v="7.5"/>
    <n v="1.4999999999999999E-2"/>
    <n v="3"/>
    <n v="8.49"/>
  </r>
  <r>
    <x v="15"/>
    <x v="4"/>
    <n v="0"/>
    <n v="7.5"/>
    <n v="1.4999999999999999E-2"/>
    <n v="0"/>
    <n v="8.49"/>
  </r>
  <r>
    <x v="15"/>
    <x v="5"/>
    <n v="0"/>
    <n v="7.5"/>
    <n v="1.4999999999999999E-2"/>
    <n v="4"/>
    <n v="8.49"/>
  </r>
  <r>
    <x v="15"/>
    <x v="6"/>
    <n v="0"/>
    <n v="7.5"/>
    <n v="1.4999999999999999E-2"/>
    <n v="6"/>
    <n v="8.49"/>
  </r>
  <r>
    <x v="16"/>
    <x v="0"/>
    <n v="0"/>
    <n v="5.5"/>
    <n v="5.0000000000000001E-3"/>
    <n v="0"/>
    <n v="7.28"/>
  </r>
  <r>
    <x v="16"/>
    <x v="1"/>
    <n v="0"/>
    <n v="5.5"/>
    <n v="5.0000000000000001E-3"/>
    <n v="0"/>
    <n v="7.28"/>
  </r>
  <r>
    <x v="16"/>
    <x v="2"/>
    <n v="0"/>
    <n v="5.5"/>
    <n v="5.0000000000000001E-3"/>
    <n v="1"/>
    <n v="7.28"/>
  </r>
  <r>
    <x v="16"/>
    <x v="3"/>
    <n v="0"/>
    <n v="5.5"/>
    <n v="5.0000000000000001E-3"/>
    <n v="1"/>
    <n v="7.28"/>
  </r>
  <r>
    <x v="16"/>
    <x v="4"/>
    <n v="0"/>
    <n v="5.5"/>
    <n v="5.0000000000000001E-3"/>
    <n v="2"/>
    <n v="7.28"/>
  </r>
  <r>
    <x v="16"/>
    <x v="5"/>
    <n v="0"/>
    <n v="5.5"/>
    <n v="5.0000000000000001E-3"/>
    <n v="0"/>
    <n v="7.28"/>
  </r>
  <r>
    <x v="16"/>
    <x v="6"/>
    <n v="0"/>
    <n v="5.5"/>
    <n v="5.0000000000000001E-3"/>
    <n v="0"/>
    <n v="7.28"/>
  </r>
  <r>
    <x v="17"/>
    <x v="0"/>
    <n v="0"/>
    <n v="5.5"/>
    <n v="5.0000000000000001E-3"/>
    <n v="0"/>
    <n v="7.68"/>
  </r>
  <r>
    <x v="17"/>
    <x v="1"/>
    <n v="0"/>
    <n v="5.5"/>
    <n v="5.0000000000000001E-3"/>
    <n v="1"/>
    <n v="7.68"/>
  </r>
  <r>
    <x v="17"/>
    <x v="2"/>
    <n v="0"/>
    <n v="5.5"/>
    <n v="5.0000000000000001E-3"/>
    <n v="0"/>
    <n v="7.68"/>
  </r>
  <r>
    <x v="17"/>
    <x v="3"/>
    <n v="0"/>
    <n v="5.5"/>
    <n v="5.0000000000000001E-3"/>
    <n v="1"/>
    <n v="7.68"/>
  </r>
  <r>
    <x v="17"/>
    <x v="4"/>
    <n v="0"/>
    <n v="5.5"/>
    <n v="5.0000000000000001E-3"/>
    <n v="0"/>
    <n v="7.68"/>
  </r>
  <r>
    <x v="17"/>
    <x v="5"/>
    <n v="0"/>
    <n v="5.5"/>
    <n v="5.0000000000000001E-3"/>
    <n v="0"/>
    <n v="7.68"/>
  </r>
  <r>
    <x v="17"/>
    <x v="6"/>
    <n v="0"/>
    <n v="5.5"/>
    <n v="5.0000000000000001E-3"/>
    <n v="1"/>
    <n v="7.68"/>
  </r>
  <r>
    <x v="18"/>
    <x v="0"/>
    <n v="0"/>
    <n v="5.5"/>
    <n v="5.0000000000000001E-3"/>
    <n v="2"/>
    <n v="5.99"/>
  </r>
  <r>
    <x v="18"/>
    <x v="1"/>
    <n v="0"/>
    <n v="5.5"/>
    <n v="5.0000000000000001E-3"/>
    <n v="0"/>
    <n v="5.99"/>
  </r>
  <r>
    <x v="18"/>
    <x v="2"/>
    <n v="0"/>
    <n v="5.5"/>
    <n v="5.0000000000000001E-3"/>
    <n v="1"/>
    <n v="5.99"/>
  </r>
  <r>
    <x v="18"/>
    <x v="3"/>
    <n v="0"/>
    <n v="5.5"/>
    <n v="5.0000000000000001E-3"/>
    <n v="1"/>
    <n v="5.99"/>
  </r>
  <r>
    <x v="18"/>
    <x v="4"/>
    <n v="0"/>
    <n v="5.5"/>
    <n v="5.0000000000000001E-3"/>
    <n v="0"/>
    <n v="5.99"/>
  </r>
  <r>
    <x v="18"/>
    <x v="5"/>
    <n v="0"/>
    <n v="5.5"/>
    <n v="5.0000000000000001E-3"/>
    <n v="2"/>
    <n v="5.99"/>
  </r>
  <r>
    <x v="18"/>
    <x v="6"/>
    <n v="0"/>
    <n v="5.5"/>
    <n v="5.0000000000000001E-3"/>
    <n v="0"/>
    <n v="5.99"/>
  </r>
  <r>
    <x v="19"/>
    <x v="0"/>
    <n v="0"/>
    <n v="5.5"/>
    <n v="5.0000000000000001E-3"/>
    <n v="0"/>
    <n v="6.29"/>
  </r>
  <r>
    <x v="19"/>
    <x v="1"/>
    <n v="0"/>
    <n v="5.5"/>
    <n v="5.0000000000000001E-3"/>
    <n v="0"/>
    <n v="6.29"/>
  </r>
  <r>
    <x v="19"/>
    <x v="2"/>
    <n v="0"/>
    <n v="5.5"/>
    <n v="5.0000000000000001E-3"/>
    <n v="2"/>
    <n v="6.29"/>
  </r>
  <r>
    <x v="19"/>
    <x v="3"/>
    <n v="0"/>
    <n v="5.5"/>
    <n v="5.0000000000000001E-3"/>
    <n v="0"/>
    <n v="6.29"/>
  </r>
  <r>
    <x v="19"/>
    <x v="4"/>
    <n v="0"/>
    <n v="5.5"/>
    <n v="5.0000000000000001E-3"/>
    <n v="0"/>
    <n v="6.29"/>
  </r>
  <r>
    <x v="19"/>
    <x v="5"/>
    <n v="0"/>
    <n v="5.5"/>
    <n v="5.0000000000000001E-3"/>
    <n v="1"/>
    <n v="6.29"/>
  </r>
  <r>
    <x v="19"/>
    <x v="6"/>
    <n v="0"/>
    <n v="5.5"/>
    <n v="5.0000000000000001E-3"/>
    <n v="0"/>
    <n v="6.29"/>
  </r>
  <r>
    <x v="20"/>
    <x v="0"/>
    <n v="0"/>
    <n v="5.5"/>
    <n v="5.0000000000000001E-3"/>
    <n v="1"/>
    <n v="4.49"/>
  </r>
  <r>
    <x v="20"/>
    <x v="1"/>
    <n v="0"/>
    <n v="5.5"/>
    <n v="5.0000000000000001E-3"/>
    <n v="1"/>
    <n v="4.49"/>
  </r>
  <r>
    <x v="20"/>
    <x v="2"/>
    <n v="0"/>
    <n v="5.5"/>
    <n v="5.0000000000000001E-3"/>
    <n v="0"/>
    <n v="4.49"/>
  </r>
  <r>
    <x v="20"/>
    <x v="3"/>
    <n v="0"/>
    <n v="5.5"/>
    <n v="5.0000000000000001E-3"/>
    <n v="0"/>
    <n v="4.49"/>
  </r>
  <r>
    <x v="20"/>
    <x v="4"/>
    <n v="0"/>
    <n v="5.5"/>
    <n v="5.0000000000000001E-3"/>
    <n v="2"/>
    <n v="4.49"/>
  </r>
  <r>
    <x v="20"/>
    <x v="5"/>
    <n v="0"/>
    <n v="5.5"/>
    <n v="5.0000000000000001E-3"/>
    <n v="0"/>
    <n v="4.49"/>
  </r>
  <r>
    <x v="20"/>
    <x v="6"/>
    <n v="0"/>
    <n v="5.5"/>
    <n v="5.0000000000000001E-3"/>
    <n v="0"/>
    <n v="4.49"/>
  </r>
  <r>
    <x v="21"/>
    <x v="0"/>
    <n v="0"/>
    <n v="5.5"/>
    <n v="5.0000000000000001E-3"/>
    <n v="0"/>
    <n v="5.22"/>
  </r>
  <r>
    <x v="21"/>
    <x v="1"/>
    <n v="0"/>
    <n v="5.5"/>
    <n v="5.0000000000000001E-3"/>
    <n v="1"/>
    <n v="5.22"/>
  </r>
  <r>
    <x v="21"/>
    <x v="2"/>
    <n v="0"/>
    <n v="5.5"/>
    <n v="5.0000000000000001E-3"/>
    <n v="0"/>
    <n v="5.22"/>
  </r>
  <r>
    <x v="21"/>
    <x v="3"/>
    <n v="0"/>
    <n v="5.5"/>
    <n v="5.0000000000000001E-3"/>
    <n v="0"/>
    <n v="5.22"/>
  </r>
  <r>
    <x v="21"/>
    <x v="4"/>
    <n v="0"/>
    <n v="5.5"/>
    <n v="5.0000000000000001E-3"/>
    <n v="0"/>
    <n v="5.22"/>
  </r>
  <r>
    <x v="21"/>
    <x v="5"/>
    <n v="0"/>
    <n v="5.5"/>
    <n v="5.0000000000000001E-3"/>
    <n v="0"/>
    <n v="5.22"/>
  </r>
  <r>
    <x v="21"/>
    <x v="6"/>
    <n v="0"/>
    <n v="5.5"/>
    <n v="5.0000000000000001E-3"/>
    <n v="0"/>
    <n v="5.22"/>
  </r>
  <r>
    <x v="22"/>
    <x v="0"/>
    <n v="0"/>
    <n v="12"/>
    <n v="0.08"/>
    <n v="2"/>
    <n v="38.270000000000003"/>
  </r>
  <r>
    <x v="22"/>
    <x v="1"/>
    <n v="0"/>
    <n v="12"/>
    <n v="0.08"/>
    <n v="3"/>
    <n v="38.270000000000003"/>
  </r>
  <r>
    <x v="22"/>
    <x v="2"/>
    <n v="0"/>
    <n v="12"/>
    <n v="0.08"/>
    <n v="2"/>
    <n v="38.270000000000003"/>
  </r>
  <r>
    <x v="22"/>
    <x v="3"/>
    <n v="0"/>
    <n v="12"/>
    <n v="0.08"/>
    <n v="5"/>
    <n v="38.270000000000003"/>
  </r>
  <r>
    <x v="22"/>
    <x v="4"/>
    <n v="0"/>
    <n v="12"/>
    <n v="0.08"/>
    <n v="3"/>
    <n v="38.270000000000003"/>
  </r>
  <r>
    <x v="22"/>
    <x v="5"/>
    <n v="0"/>
    <n v="12"/>
    <n v="0.08"/>
    <n v="8"/>
    <n v="33.99"/>
  </r>
  <r>
    <x v="22"/>
    <x v="6"/>
    <n v="0"/>
    <n v="12"/>
    <n v="0.08"/>
    <n v="11"/>
    <n v="33.99"/>
  </r>
  <r>
    <x v="23"/>
    <x v="0"/>
    <n v="0"/>
    <n v="12"/>
    <n v="0.08"/>
    <n v="0"/>
    <n v="34.979999999999997"/>
  </r>
  <r>
    <x v="23"/>
    <x v="1"/>
    <n v="0"/>
    <n v="12"/>
    <n v="0.08"/>
    <n v="2"/>
    <n v="34.979999999999997"/>
  </r>
  <r>
    <x v="23"/>
    <x v="2"/>
    <n v="0"/>
    <n v="12"/>
    <n v="0.08"/>
    <n v="3"/>
    <n v="34.979999999999997"/>
  </r>
  <r>
    <x v="23"/>
    <x v="3"/>
    <n v="0"/>
    <n v="12"/>
    <n v="0.08"/>
    <n v="6"/>
    <n v="34.979999999999997"/>
  </r>
  <r>
    <x v="23"/>
    <x v="4"/>
    <n v="0"/>
    <n v="12"/>
    <n v="0.08"/>
    <n v="0"/>
    <n v="34.979999999999997"/>
  </r>
  <r>
    <x v="23"/>
    <x v="5"/>
    <n v="0"/>
    <n v="12"/>
    <n v="0.08"/>
    <n v="8"/>
    <n v="28.99"/>
  </r>
  <r>
    <x v="23"/>
    <x v="6"/>
    <n v="0"/>
    <n v="12"/>
    <n v="0.08"/>
    <n v="12"/>
    <n v="28.99"/>
  </r>
  <r>
    <x v="24"/>
    <x v="0"/>
    <n v="0"/>
    <n v="12"/>
    <n v="0.06"/>
    <n v="1"/>
    <n v="29.49"/>
  </r>
  <r>
    <x v="24"/>
    <x v="1"/>
    <n v="0"/>
    <n v="12"/>
    <n v="0.06"/>
    <n v="0"/>
    <n v="29.49"/>
  </r>
  <r>
    <x v="24"/>
    <x v="2"/>
    <n v="0"/>
    <n v="12"/>
    <n v="0.06"/>
    <n v="2"/>
    <n v="29.49"/>
  </r>
  <r>
    <x v="24"/>
    <x v="3"/>
    <n v="0"/>
    <n v="12"/>
    <n v="0.06"/>
    <n v="2"/>
    <n v="29.49"/>
  </r>
  <r>
    <x v="24"/>
    <x v="4"/>
    <n v="0"/>
    <n v="12"/>
    <n v="0.06"/>
    <n v="3"/>
    <n v="29.49"/>
  </r>
  <r>
    <x v="24"/>
    <x v="5"/>
    <n v="0"/>
    <n v="12"/>
    <n v="0.06"/>
    <n v="24"/>
    <n v="24.99"/>
  </r>
  <r>
    <x v="24"/>
    <x v="6"/>
    <n v="0"/>
    <n v="12"/>
    <n v="0.06"/>
    <n v="14"/>
    <n v="24.99"/>
  </r>
  <r>
    <x v="25"/>
    <x v="0"/>
    <n v="0"/>
    <n v="12"/>
    <n v="0.06"/>
    <n v="1"/>
    <n v="26.24"/>
  </r>
  <r>
    <x v="25"/>
    <x v="1"/>
    <n v="0"/>
    <n v="12"/>
    <n v="0.06"/>
    <n v="0"/>
    <n v="26.24"/>
  </r>
  <r>
    <x v="25"/>
    <x v="2"/>
    <n v="0"/>
    <n v="12"/>
    <n v="0.06"/>
    <n v="2"/>
    <n v="26.24"/>
  </r>
  <r>
    <x v="25"/>
    <x v="3"/>
    <n v="0"/>
    <n v="12"/>
    <n v="0.06"/>
    <n v="3"/>
    <n v="26.24"/>
  </r>
  <r>
    <x v="25"/>
    <x v="4"/>
    <n v="0"/>
    <n v="12"/>
    <n v="0.06"/>
    <n v="2"/>
    <n v="26.24"/>
  </r>
  <r>
    <x v="25"/>
    <x v="5"/>
    <n v="0"/>
    <n v="12"/>
    <n v="0.06"/>
    <n v="12"/>
    <n v="19.989999999999998"/>
  </r>
  <r>
    <x v="25"/>
    <x v="6"/>
    <n v="0"/>
    <n v="12"/>
    <n v="0.06"/>
    <n v="11"/>
    <n v="19.989999999999998"/>
  </r>
  <r>
    <x v="26"/>
    <x v="0"/>
    <n v="0"/>
    <n v="11"/>
    <n v="0.06"/>
    <n v="0"/>
    <n v="24.98"/>
  </r>
  <r>
    <x v="26"/>
    <x v="1"/>
    <n v="0"/>
    <n v="11"/>
    <n v="0.06"/>
    <n v="2"/>
    <n v="24.98"/>
  </r>
  <r>
    <x v="26"/>
    <x v="2"/>
    <n v="0"/>
    <n v="11"/>
    <n v="0.06"/>
    <n v="0"/>
    <n v="24.98"/>
  </r>
  <r>
    <x v="26"/>
    <x v="3"/>
    <n v="0"/>
    <n v="11"/>
    <n v="0.06"/>
    <n v="3"/>
    <n v="24.98"/>
  </r>
  <r>
    <x v="26"/>
    <x v="4"/>
    <n v="0"/>
    <n v="11"/>
    <n v="0.06"/>
    <n v="2"/>
    <n v="24.98"/>
  </r>
  <r>
    <x v="26"/>
    <x v="5"/>
    <n v="0"/>
    <n v="11"/>
    <n v="0.06"/>
    <n v="9"/>
    <n v="19.989999999999998"/>
  </r>
  <r>
    <x v="26"/>
    <x v="6"/>
    <n v="0"/>
    <n v="11"/>
    <n v="0.06"/>
    <n v="12"/>
    <n v="19.989999999999998"/>
  </r>
  <r>
    <x v="27"/>
    <x v="0"/>
    <n v="0"/>
    <n v="11"/>
    <n v="0.06"/>
    <n v="0"/>
    <n v="22.24"/>
  </r>
  <r>
    <x v="27"/>
    <x v="1"/>
    <n v="0"/>
    <n v="11"/>
    <n v="0.06"/>
    <n v="0"/>
    <n v="22.24"/>
  </r>
  <r>
    <x v="27"/>
    <x v="2"/>
    <n v="0"/>
    <n v="11"/>
    <n v="0.06"/>
    <n v="2"/>
    <n v="22.24"/>
  </r>
  <r>
    <x v="27"/>
    <x v="3"/>
    <n v="0"/>
    <n v="11"/>
    <n v="0.06"/>
    <n v="2"/>
    <n v="22.24"/>
  </r>
  <r>
    <x v="27"/>
    <x v="4"/>
    <n v="0"/>
    <n v="11"/>
    <n v="0.06"/>
    <n v="0"/>
    <n v="22.24"/>
  </r>
  <r>
    <x v="27"/>
    <x v="5"/>
    <n v="0"/>
    <n v="11"/>
    <n v="0.06"/>
    <n v="3"/>
    <n v="18.920000000000002"/>
  </r>
  <r>
    <x v="27"/>
    <x v="6"/>
    <n v="0"/>
    <n v="11"/>
    <n v="0.06"/>
    <n v="5"/>
    <n v="18.920000000000002"/>
  </r>
  <r>
    <x v="28"/>
    <x v="0"/>
    <n v="0"/>
    <n v="11"/>
    <n v="0.05"/>
    <n v="2"/>
    <n v="15.24"/>
  </r>
  <r>
    <x v="28"/>
    <x v="1"/>
    <n v="0"/>
    <n v="11"/>
    <n v="0.05"/>
    <n v="3"/>
    <n v="15.24"/>
  </r>
  <r>
    <x v="28"/>
    <x v="2"/>
    <n v="0"/>
    <n v="11"/>
    <n v="0.05"/>
    <n v="2"/>
    <n v="15.24"/>
  </r>
  <r>
    <x v="28"/>
    <x v="3"/>
    <n v="0"/>
    <n v="11"/>
    <n v="0.05"/>
    <n v="1"/>
    <n v="15.24"/>
  </r>
  <r>
    <x v="28"/>
    <x v="4"/>
    <n v="0"/>
    <n v="11"/>
    <n v="0.05"/>
    <n v="0"/>
    <n v="15.24"/>
  </r>
  <r>
    <x v="28"/>
    <x v="5"/>
    <n v="0"/>
    <n v="11"/>
    <n v="0.05"/>
    <n v="24"/>
    <n v="11.24"/>
  </r>
  <r>
    <x v="28"/>
    <x v="6"/>
    <n v="0"/>
    <n v="11"/>
    <n v="0.05"/>
    <n v="23"/>
    <n v="11.24"/>
  </r>
  <r>
    <x v="29"/>
    <x v="0"/>
    <n v="0"/>
    <n v="11"/>
    <n v="0.05"/>
    <n v="2"/>
    <n v="14.98"/>
  </r>
  <r>
    <x v="29"/>
    <x v="1"/>
    <n v="0"/>
    <n v="11"/>
    <n v="0.05"/>
    <n v="0"/>
    <n v="14.98"/>
  </r>
  <r>
    <x v="29"/>
    <x v="2"/>
    <n v="0"/>
    <n v="11"/>
    <n v="0.05"/>
    <n v="2"/>
    <n v="14.98"/>
  </r>
  <r>
    <x v="29"/>
    <x v="3"/>
    <n v="0"/>
    <n v="11"/>
    <n v="0.05"/>
    <n v="3"/>
    <n v="14.98"/>
  </r>
  <r>
    <x v="29"/>
    <x v="4"/>
    <n v="0"/>
    <n v="11"/>
    <n v="0.05"/>
    <n v="0"/>
    <n v="14.98"/>
  </r>
  <r>
    <x v="29"/>
    <x v="5"/>
    <n v="0"/>
    <n v="11"/>
    <n v="0.05"/>
    <n v="13"/>
    <n v="9.99"/>
  </r>
  <r>
    <x v="29"/>
    <x v="6"/>
    <n v="0"/>
    <n v="11"/>
    <n v="0.05"/>
    <n v="24"/>
    <n v="9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A3:I35" firstHeaderRow="1" firstDataRow="2" firstDataCol="1"/>
  <pivotFields count="7">
    <pivotField axis="axisRow" compact="0" outline="0" subtotalTop="0" showAll="0" includeNewItemsInFilter="1">
      <items count="31">
        <item x="20"/>
        <item x="21"/>
        <item x="15"/>
        <item x="29"/>
        <item x="28"/>
        <item x="18"/>
        <item x="13"/>
        <item x="25"/>
        <item x="24"/>
        <item x="19"/>
        <item x="14"/>
        <item x="27"/>
        <item x="26"/>
        <item x="16"/>
        <item x="12"/>
        <item x="23"/>
        <item x="22"/>
        <item x="17"/>
        <item x="9"/>
        <item x="10"/>
        <item x="1"/>
        <item x="11"/>
        <item x="7"/>
        <item x="4"/>
        <item x="2"/>
        <item x="6"/>
        <item x="0"/>
        <item x="8"/>
        <item x="5"/>
        <item x="3"/>
        <item t="default"/>
      </items>
    </pivotField>
    <pivotField axis="axisCol" compact="0" outline="0" subtotalTop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init_rev" fld="6" baseField="0" baseItem="29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5"/>
  <sheetViews>
    <sheetView workbookViewId="0">
      <selection activeCell="I34" sqref="A4:I34"/>
    </sheetView>
  </sheetViews>
  <sheetFormatPr defaultRowHeight="15" x14ac:dyDescent="0.25"/>
  <cols>
    <col min="1" max="1" width="14.5703125" bestFit="1" customWidth="1"/>
    <col min="2" max="8" width="7.5703125" bestFit="1" customWidth="1"/>
    <col min="9" max="9" width="11.140625" bestFit="1" customWidth="1"/>
  </cols>
  <sheetData>
    <row r="3" spans="1:9" x14ac:dyDescent="0.25">
      <c r="A3" s="4" t="s">
        <v>46</v>
      </c>
      <c r="B3" s="4" t="s">
        <v>1</v>
      </c>
      <c r="C3" s="2"/>
      <c r="D3" s="2"/>
      <c r="E3" s="2"/>
      <c r="F3" s="2"/>
      <c r="G3" s="2"/>
      <c r="H3" s="2"/>
      <c r="I3" s="3"/>
    </row>
    <row r="4" spans="1:9" x14ac:dyDescent="0.25">
      <c r="A4" s="4" t="s">
        <v>0</v>
      </c>
      <c r="B4" s="1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>
        <v>7</v>
      </c>
      <c r="I4" s="6" t="s">
        <v>37</v>
      </c>
    </row>
    <row r="5" spans="1:9" x14ac:dyDescent="0.25">
      <c r="A5" s="1" t="s">
        <v>27</v>
      </c>
      <c r="B5" s="11">
        <v>4.49</v>
      </c>
      <c r="C5" s="12">
        <v>4.49</v>
      </c>
      <c r="D5" s="12">
        <v>4.49</v>
      </c>
      <c r="E5" s="12">
        <v>4.49</v>
      </c>
      <c r="F5" s="12">
        <v>4.49</v>
      </c>
      <c r="G5" s="12">
        <v>4.49</v>
      </c>
      <c r="H5" s="12">
        <v>4.49</v>
      </c>
      <c r="I5" s="13">
        <v>31.430000000000007</v>
      </c>
    </row>
    <row r="6" spans="1:9" x14ac:dyDescent="0.25">
      <c r="A6" s="14" t="s">
        <v>28</v>
      </c>
      <c r="B6" s="15">
        <v>5.22</v>
      </c>
      <c r="C6" s="16">
        <v>5.22</v>
      </c>
      <c r="D6" s="16">
        <v>5.22</v>
      </c>
      <c r="E6" s="16">
        <v>5.22</v>
      </c>
      <c r="F6" s="16">
        <v>5.22</v>
      </c>
      <c r="G6" s="16">
        <v>5.22</v>
      </c>
      <c r="H6" s="16">
        <v>5.22</v>
      </c>
      <c r="I6" s="17">
        <v>36.54</v>
      </c>
    </row>
    <row r="7" spans="1:9" x14ac:dyDescent="0.25">
      <c r="A7" s="14" t="s">
        <v>22</v>
      </c>
      <c r="B7" s="15">
        <v>8.49</v>
      </c>
      <c r="C7" s="16">
        <v>8.49</v>
      </c>
      <c r="D7" s="16">
        <v>8.49</v>
      </c>
      <c r="E7" s="16">
        <v>8.49</v>
      </c>
      <c r="F7" s="16">
        <v>8.49</v>
      </c>
      <c r="G7" s="16">
        <v>8.49</v>
      </c>
      <c r="H7" s="16">
        <v>8.49</v>
      </c>
      <c r="I7" s="17">
        <v>59.430000000000007</v>
      </c>
    </row>
    <row r="8" spans="1:9" x14ac:dyDescent="0.25">
      <c r="A8" s="14" t="s">
        <v>36</v>
      </c>
      <c r="B8" s="15">
        <v>14.98</v>
      </c>
      <c r="C8" s="16">
        <v>14.98</v>
      </c>
      <c r="D8" s="16">
        <v>14.98</v>
      </c>
      <c r="E8" s="16">
        <v>14.98</v>
      </c>
      <c r="F8" s="16">
        <v>14.98</v>
      </c>
      <c r="G8" s="16">
        <v>9.99</v>
      </c>
      <c r="H8" s="16">
        <v>9.99</v>
      </c>
      <c r="I8" s="17">
        <v>94.88</v>
      </c>
    </row>
    <row r="9" spans="1:9" x14ac:dyDescent="0.25">
      <c r="A9" s="14" t="s">
        <v>35</v>
      </c>
      <c r="B9" s="15">
        <v>15.24</v>
      </c>
      <c r="C9" s="16">
        <v>15.24</v>
      </c>
      <c r="D9" s="16">
        <v>15.24</v>
      </c>
      <c r="E9" s="16">
        <v>15.24</v>
      </c>
      <c r="F9" s="16">
        <v>15.24</v>
      </c>
      <c r="G9" s="16">
        <v>11.24</v>
      </c>
      <c r="H9" s="16">
        <v>11.24</v>
      </c>
      <c r="I9" s="17">
        <v>98.679999999999993</v>
      </c>
    </row>
    <row r="10" spans="1:9" x14ac:dyDescent="0.25">
      <c r="A10" s="14" t="s">
        <v>25</v>
      </c>
      <c r="B10" s="15">
        <v>5.99</v>
      </c>
      <c r="C10" s="16">
        <v>5.99</v>
      </c>
      <c r="D10" s="16">
        <v>5.99</v>
      </c>
      <c r="E10" s="16">
        <v>5.99</v>
      </c>
      <c r="F10" s="16">
        <v>5.99</v>
      </c>
      <c r="G10" s="16">
        <v>5.99</v>
      </c>
      <c r="H10" s="16">
        <v>5.99</v>
      </c>
      <c r="I10" s="17">
        <v>41.930000000000007</v>
      </c>
    </row>
    <row r="11" spans="1:9" x14ac:dyDescent="0.25">
      <c r="A11" s="14" t="s">
        <v>20</v>
      </c>
      <c r="B11" s="15">
        <v>10.49</v>
      </c>
      <c r="C11" s="16">
        <v>10.49</v>
      </c>
      <c r="D11" s="16">
        <v>10.49</v>
      </c>
      <c r="E11" s="16">
        <v>10.49</v>
      </c>
      <c r="F11" s="16">
        <v>10.49</v>
      </c>
      <c r="G11" s="16">
        <v>10.49</v>
      </c>
      <c r="H11" s="16">
        <v>10.49</v>
      </c>
      <c r="I11" s="17">
        <v>73.430000000000007</v>
      </c>
    </row>
    <row r="12" spans="1:9" x14ac:dyDescent="0.25">
      <c r="A12" s="14" t="s">
        <v>32</v>
      </c>
      <c r="B12" s="15">
        <v>26.24</v>
      </c>
      <c r="C12" s="16">
        <v>26.24</v>
      </c>
      <c r="D12" s="16">
        <v>26.24</v>
      </c>
      <c r="E12" s="16">
        <v>26.24</v>
      </c>
      <c r="F12" s="16">
        <v>26.24</v>
      </c>
      <c r="G12" s="16">
        <v>19.989999999999998</v>
      </c>
      <c r="H12" s="16">
        <v>19.989999999999998</v>
      </c>
      <c r="I12" s="17">
        <v>171.18</v>
      </c>
    </row>
    <row r="13" spans="1:9" x14ac:dyDescent="0.25">
      <c r="A13" s="14" t="s">
        <v>31</v>
      </c>
      <c r="B13" s="15">
        <v>29.49</v>
      </c>
      <c r="C13" s="16">
        <v>29.49</v>
      </c>
      <c r="D13" s="16">
        <v>29.49</v>
      </c>
      <c r="E13" s="16">
        <v>29.49</v>
      </c>
      <c r="F13" s="16">
        <v>29.49</v>
      </c>
      <c r="G13" s="16">
        <v>24.99</v>
      </c>
      <c r="H13" s="16">
        <v>24.99</v>
      </c>
      <c r="I13" s="17">
        <v>197.43</v>
      </c>
    </row>
    <row r="14" spans="1:9" x14ac:dyDescent="0.25">
      <c r="A14" s="14" t="s">
        <v>26</v>
      </c>
      <c r="B14" s="15">
        <v>6.29</v>
      </c>
      <c r="C14" s="16">
        <v>6.29</v>
      </c>
      <c r="D14" s="16">
        <v>6.29</v>
      </c>
      <c r="E14" s="16">
        <v>6.29</v>
      </c>
      <c r="F14" s="16">
        <v>6.29</v>
      </c>
      <c r="G14" s="16">
        <v>6.29</v>
      </c>
      <c r="H14" s="16">
        <v>6.29</v>
      </c>
      <c r="I14" s="17">
        <v>44.03</v>
      </c>
    </row>
    <row r="15" spans="1:9" x14ac:dyDescent="0.25">
      <c r="A15" s="14" t="s">
        <v>21</v>
      </c>
      <c r="B15" s="15">
        <v>9.89</v>
      </c>
      <c r="C15" s="16">
        <v>9.89</v>
      </c>
      <c r="D15" s="16">
        <v>9.89</v>
      </c>
      <c r="E15" s="16">
        <v>9.89</v>
      </c>
      <c r="F15" s="16">
        <v>9.89</v>
      </c>
      <c r="G15" s="16">
        <v>9.89</v>
      </c>
      <c r="H15" s="16">
        <v>9.89</v>
      </c>
      <c r="I15" s="17">
        <v>69.23</v>
      </c>
    </row>
    <row r="16" spans="1:9" x14ac:dyDescent="0.25">
      <c r="A16" s="14" t="s">
        <v>34</v>
      </c>
      <c r="B16" s="15">
        <v>22.24</v>
      </c>
      <c r="C16" s="16">
        <v>22.24</v>
      </c>
      <c r="D16" s="16">
        <v>22.24</v>
      </c>
      <c r="E16" s="16">
        <v>22.24</v>
      </c>
      <c r="F16" s="16">
        <v>22.24</v>
      </c>
      <c r="G16" s="16">
        <v>18.920000000000002</v>
      </c>
      <c r="H16" s="16">
        <v>18.920000000000002</v>
      </c>
      <c r="I16" s="17">
        <v>149.04000000000002</v>
      </c>
    </row>
    <row r="17" spans="1:9" x14ac:dyDescent="0.25">
      <c r="A17" s="14" t="s">
        <v>33</v>
      </c>
      <c r="B17" s="15">
        <v>24.98</v>
      </c>
      <c r="C17" s="16">
        <v>24.98</v>
      </c>
      <c r="D17" s="16">
        <v>24.98</v>
      </c>
      <c r="E17" s="16">
        <v>24.98</v>
      </c>
      <c r="F17" s="16">
        <v>24.98</v>
      </c>
      <c r="G17" s="16">
        <v>19.989999999999998</v>
      </c>
      <c r="H17" s="16">
        <v>19.989999999999998</v>
      </c>
      <c r="I17" s="17">
        <v>164.88000000000002</v>
      </c>
    </row>
    <row r="18" spans="1:9" x14ac:dyDescent="0.25">
      <c r="A18" s="14" t="s">
        <v>23</v>
      </c>
      <c r="B18" s="15">
        <v>7.28</v>
      </c>
      <c r="C18" s="16">
        <v>7.28</v>
      </c>
      <c r="D18" s="16">
        <v>7.28</v>
      </c>
      <c r="E18" s="16">
        <v>7.28</v>
      </c>
      <c r="F18" s="16">
        <v>7.28</v>
      </c>
      <c r="G18" s="16">
        <v>7.28</v>
      </c>
      <c r="H18" s="16">
        <v>7.28</v>
      </c>
      <c r="I18" s="17">
        <v>50.96</v>
      </c>
    </row>
    <row r="19" spans="1:9" x14ac:dyDescent="0.25">
      <c r="A19" s="14" t="s">
        <v>19</v>
      </c>
      <c r="B19" s="15">
        <v>12.49</v>
      </c>
      <c r="C19" s="16">
        <v>12.49</v>
      </c>
      <c r="D19" s="16">
        <v>12.49</v>
      </c>
      <c r="E19" s="16">
        <v>12.49</v>
      </c>
      <c r="F19" s="16">
        <v>12.49</v>
      </c>
      <c r="G19" s="16">
        <v>12.49</v>
      </c>
      <c r="H19" s="16">
        <v>12.49</v>
      </c>
      <c r="I19" s="17">
        <v>87.429999999999993</v>
      </c>
    </row>
    <row r="20" spans="1:9" x14ac:dyDescent="0.25">
      <c r="A20" s="14" t="s">
        <v>30</v>
      </c>
      <c r="B20" s="15">
        <v>34.979999999999997</v>
      </c>
      <c r="C20" s="16">
        <v>34.979999999999997</v>
      </c>
      <c r="D20" s="16">
        <v>34.979999999999997</v>
      </c>
      <c r="E20" s="16">
        <v>34.979999999999997</v>
      </c>
      <c r="F20" s="16">
        <v>34.979999999999997</v>
      </c>
      <c r="G20" s="16">
        <v>28.99</v>
      </c>
      <c r="H20" s="16">
        <v>28.99</v>
      </c>
      <c r="I20" s="17">
        <v>232.88</v>
      </c>
    </row>
    <row r="21" spans="1:9" x14ac:dyDescent="0.25">
      <c r="A21" s="14" t="s">
        <v>29</v>
      </c>
      <c r="B21" s="15">
        <v>38.270000000000003</v>
      </c>
      <c r="C21" s="16">
        <v>38.270000000000003</v>
      </c>
      <c r="D21" s="16">
        <v>38.270000000000003</v>
      </c>
      <c r="E21" s="16">
        <v>38.270000000000003</v>
      </c>
      <c r="F21" s="16">
        <v>38.270000000000003</v>
      </c>
      <c r="G21" s="16">
        <v>33.99</v>
      </c>
      <c r="H21" s="16">
        <v>33.99</v>
      </c>
      <c r="I21" s="17">
        <v>259.33000000000004</v>
      </c>
    </row>
    <row r="22" spans="1:9" x14ac:dyDescent="0.25">
      <c r="A22" s="14" t="s">
        <v>24</v>
      </c>
      <c r="B22" s="15">
        <v>7.68</v>
      </c>
      <c r="C22" s="16">
        <v>7.68</v>
      </c>
      <c r="D22" s="16">
        <v>7.68</v>
      </c>
      <c r="E22" s="16">
        <v>7.68</v>
      </c>
      <c r="F22" s="16">
        <v>7.68</v>
      </c>
      <c r="G22" s="16">
        <v>7.68</v>
      </c>
      <c r="H22" s="16">
        <v>7.68</v>
      </c>
      <c r="I22" s="17">
        <v>53.76</v>
      </c>
    </row>
    <row r="23" spans="1:9" x14ac:dyDescent="0.25">
      <c r="A23" s="14" t="s">
        <v>16</v>
      </c>
      <c r="B23" s="15"/>
      <c r="C23" s="16"/>
      <c r="D23" s="16"/>
      <c r="E23" s="16"/>
      <c r="F23" s="16"/>
      <c r="G23" s="16"/>
      <c r="H23" s="16"/>
      <c r="I23" s="17"/>
    </row>
    <row r="24" spans="1:9" x14ac:dyDescent="0.25">
      <c r="A24" s="14" t="s">
        <v>17</v>
      </c>
      <c r="B24" s="15"/>
      <c r="C24" s="16"/>
      <c r="D24" s="16"/>
      <c r="E24" s="16"/>
      <c r="F24" s="16"/>
      <c r="G24" s="16"/>
      <c r="H24" s="16"/>
      <c r="I24" s="17"/>
    </row>
    <row r="25" spans="1:9" x14ac:dyDescent="0.25">
      <c r="A25" s="14" t="s">
        <v>8</v>
      </c>
      <c r="B25" s="15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7">
        <v>0</v>
      </c>
    </row>
    <row r="26" spans="1:9" x14ac:dyDescent="0.25">
      <c r="A26" s="14" t="s">
        <v>18</v>
      </c>
      <c r="B26" s="15"/>
      <c r="C26" s="16"/>
      <c r="D26" s="16"/>
      <c r="E26" s="16"/>
      <c r="F26" s="16"/>
      <c r="G26" s="16"/>
      <c r="H26" s="16"/>
      <c r="I26" s="17"/>
    </row>
    <row r="27" spans="1:9" x14ac:dyDescent="0.25">
      <c r="A27" s="14" t="s">
        <v>14</v>
      </c>
      <c r="B27" s="15"/>
      <c r="C27" s="16"/>
      <c r="D27" s="16"/>
      <c r="E27" s="16"/>
      <c r="F27" s="16"/>
      <c r="G27" s="16"/>
      <c r="H27" s="16"/>
      <c r="I27" s="17"/>
    </row>
    <row r="28" spans="1:9" x14ac:dyDescent="0.25">
      <c r="A28" s="14" t="s">
        <v>11</v>
      </c>
      <c r="B28" s="15">
        <v>2.96</v>
      </c>
      <c r="C28" s="16">
        <v>2.96</v>
      </c>
      <c r="D28" s="16">
        <v>2.96</v>
      </c>
      <c r="E28" s="16">
        <v>2.96</v>
      </c>
      <c r="F28" s="16">
        <v>2.96</v>
      </c>
      <c r="G28" s="16">
        <v>2.96</v>
      </c>
      <c r="H28" s="16">
        <v>2.96</v>
      </c>
      <c r="I28" s="17">
        <v>20.720000000000002</v>
      </c>
    </row>
    <row r="29" spans="1:9" x14ac:dyDescent="0.25">
      <c r="A29" s="14" t="s">
        <v>9</v>
      </c>
      <c r="B29" s="15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7">
        <v>0</v>
      </c>
    </row>
    <row r="30" spans="1:9" x14ac:dyDescent="0.25">
      <c r="A30" s="14" t="s">
        <v>13</v>
      </c>
      <c r="B30" s="15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7">
        <v>0</v>
      </c>
    </row>
    <row r="31" spans="1:9" x14ac:dyDescent="0.25">
      <c r="A31" s="14" t="s">
        <v>7</v>
      </c>
      <c r="B31" s="15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</row>
    <row r="32" spans="1:9" x14ac:dyDescent="0.25">
      <c r="A32" s="14" t="s">
        <v>15</v>
      </c>
      <c r="B32" s="15"/>
      <c r="C32" s="16"/>
      <c r="D32" s="16"/>
      <c r="E32" s="16"/>
      <c r="F32" s="16"/>
      <c r="G32" s="16"/>
      <c r="H32" s="16"/>
      <c r="I32" s="17"/>
    </row>
    <row r="33" spans="1:9" x14ac:dyDescent="0.25">
      <c r="A33" s="14" t="s">
        <v>12</v>
      </c>
      <c r="B33" s="15">
        <v>1.87</v>
      </c>
      <c r="C33" s="16">
        <v>1.87</v>
      </c>
      <c r="D33" s="16">
        <v>1.87</v>
      </c>
      <c r="E33" s="16">
        <v>1.87</v>
      </c>
      <c r="F33" s="16">
        <v>1.87</v>
      </c>
      <c r="G33" s="16">
        <v>1.87</v>
      </c>
      <c r="H33" s="16">
        <v>1.87</v>
      </c>
      <c r="I33" s="17">
        <v>13.090000000000003</v>
      </c>
    </row>
    <row r="34" spans="1:9" x14ac:dyDescent="0.25">
      <c r="A34" s="14" t="s">
        <v>10</v>
      </c>
      <c r="B34" s="15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7">
        <v>0</v>
      </c>
    </row>
    <row r="35" spans="1:9" x14ac:dyDescent="0.25">
      <c r="A35" s="7" t="s">
        <v>37</v>
      </c>
      <c r="B35" s="8">
        <v>289.56</v>
      </c>
      <c r="C35" s="9">
        <v>289.56</v>
      </c>
      <c r="D35" s="9">
        <v>289.56</v>
      </c>
      <c r="E35" s="9">
        <v>289.56</v>
      </c>
      <c r="F35" s="9">
        <v>289.56</v>
      </c>
      <c r="G35" s="9">
        <v>251.24000000000007</v>
      </c>
      <c r="H35" s="9">
        <v>251.24000000000007</v>
      </c>
      <c r="I35" s="10">
        <v>1950.28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5"/>
  <sheetViews>
    <sheetView topLeftCell="A161" workbookViewId="0">
      <selection activeCell="J195" sqref="J195"/>
    </sheetView>
  </sheetViews>
  <sheetFormatPr defaultRowHeight="15" x14ac:dyDescent="0.25"/>
  <cols>
    <col min="1" max="1" width="15.28515625" bestFit="1" customWidth="1"/>
  </cols>
  <sheetData>
    <row r="1" spans="1:8" x14ac:dyDescent="0.25">
      <c r="A1" s="29" t="s">
        <v>92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 t="s">
        <v>68</v>
      </c>
    </row>
    <row r="2" spans="1:8" x14ac:dyDescent="0.25">
      <c r="A2" s="29" t="s">
        <v>69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s="29" t="s">
        <v>70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s="29" t="s">
        <v>36</v>
      </c>
      <c r="B4">
        <v>0</v>
      </c>
      <c r="C4">
        <v>2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s="29" t="s">
        <v>71</v>
      </c>
      <c r="B5">
        <v>0</v>
      </c>
      <c r="C5">
        <v>2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 s="29" t="s">
        <v>72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s="29" t="s">
        <v>73</v>
      </c>
      <c r="B7">
        <v>0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s="29" t="s">
        <v>74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s="29" t="s">
        <v>75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s="29" t="s">
        <v>76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s="29" t="s">
        <v>77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s="29" t="s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s="29" t="s">
        <v>78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5">
      <c r="A14" s="29" t="s">
        <v>79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s="29" t="s">
        <v>80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s="29" t="s">
        <v>81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s="29" t="s">
        <v>82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s="29" t="s">
        <v>83</v>
      </c>
      <c r="B18">
        <v>0</v>
      </c>
      <c r="C18">
        <v>2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s="29" t="s">
        <v>84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s="29" t="s">
        <v>85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s="29" t="s">
        <v>86</v>
      </c>
      <c r="B21">
        <v>0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s="29" t="s">
        <v>87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s="29" t="s">
        <v>88</v>
      </c>
      <c r="B23">
        <v>0</v>
      </c>
      <c r="C23">
        <v>2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s="29" t="s">
        <v>89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s="29" t="s">
        <v>90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s="29" t="s">
        <v>91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8" spans="1:8" x14ac:dyDescent="0.25">
      <c r="A28" s="29" t="s">
        <v>93</v>
      </c>
    </row>
    <row r="29" spans="1:8" x14ac:dyDescent="0.25">
      <c r="A29" s="29" t="s">
        <v>67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 t="s">
        <v>68</v>
      </c>
    </row>
    <row r="30" spans="1:8" x14ac:dyDescent="0.25">
      <c r="A30" s="29" t="s">
        <v>69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s="29" t="s">
        <v>70</v>
      </c>
      <c r="B31">
        <v>0</v>
      </c>
      <c r="C31">
        <v>2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s="29" t="s">
        <v>36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s="29" t="s">
        <v>71</v>
      </c>
      <c r="B33">
        <v>0</v>
      </c>
      <c r="C33">
        <v>0</v>
      </c>
      <c r="D33">
        <v>3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s="29" t="s">
        <v>72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s="29" t="s">
        <v>73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5">
      <c r="A36" s="29" t="s">
        <v>74</v>
      </c>
      <c r="B36">
        <v>0</v>
      </c>
      <c r="C36">
        <v>0</v>
      </c>
      <c r="D36">
        <v>2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s="29" t="s">
        <v>75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s="29" t="s">
        <v>76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s="29" t="s">
        <v>77</v>
      </c>
      <c r="B39">
        <v>0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s="29" t="s">
        <v>34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s="29" t="s">
        <v>78</v>
      </c>
      <c r="B41">
        <v>0</v>
      </c>
      <c r="C41">
        <v>0</v>
      </c>
      <c r="D41">
        <v>2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s="29" t="s">
        <v>79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s="29" t="s">
        <v>80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s="29" t="s">
        <v>81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5">
      <c r="A45" s="29" t="s">
        <v>82</v>
      </c>
      <c r="B45">
        <v>0</v>
      </c>
      <c r="C45">
        <v>0</v>
      </c>
      <c r="D45">
        <v>2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s="29" t="s">
        <v>83</v>
      </c>
      <c r="B46">
        <v>0</v>
      </c>
      <c r="C46">
        <v>0</v>
      </c>
      <c r="D46">
        <v>3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s="29" t="s">
        <v>84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</row>
    <row r="48" spans="1:8" x14ac:dyDescent="0.25">
      <c r="A48" s="29" t="s">
        <v>85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 s="29" t="s">
        <v>86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5">
      <c r="A50" s="29" t="s">
        <v>87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s="29" t="s">
        <v>88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 s="29" t="s">
        <v>89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5">
      <c r="A53" s="29" t="s">
        <v>90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s="29" t="s">
        <v>91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6" spans="1:8" x14ac:dyDescent="0.25">
      <c r="A56" s="29" t="s">
        <v>94</v>
      </c>
    </row>
    <row r="57" spans="1:8" x14ac:dyDescent="0.25">
      <c r="A57" s="29" t="s">
        <v>67</v>
      </c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 t="s">
        <v>68</v>
      </c>
    </row>
    <row r="58" spans="1:8" x14ac:dyDescent="0.25">
      <c r="A58" s="29" t="s">
        <v>69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 s="29" t="s">
        <v>70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 s="29" t="s">
        <v>36</v>
      </c>
      <c r="B60">
        <v>0</v>
      </c>
      <c r="C60">
        <v>0</v>
      </c>
      <c r="D60">
        <v>0</v>
      </c>
      <c r="E60">
        <v>2</v>
      </c>
      <c r="F60">
        <v>0</v>
      </c>
      <c r="G60">
        <v>0</v>
      </c>
      <c r="H60">
        <v>0</v>
      </c>
    </row>
    <row r="61" spans="1:8" x14ac:dyDescent="0.25">
      <c r="A61" s="29" t="s">
        <v>71</v>
      </c>
      <c r="B61">
        <v>0</v>
      </c>
      <c r="C61">
        <v>0</v>
      </c>
      <c r="D61">
        <v>0</v>
      </c>
      <c r="E61">
        <v>2</v>
      </c>
      <c r="F61">
        <v>0</v>
      </c>
      <c r="G61">
        <v>0</v>
      </c>
      <c r="H61">
        <v>0</v>
      </c>
    </row>
    <row r="62" spans="1:8" x14ac:dyDescent="0.25">
      <c r="A62" s="29" t="s">
        <v>72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5">
      <c r="A63" s="29" t="s">
        <v>73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</row>
    <row r="64" spans="1:8" x14ac:dyDescent="0.25">
      <c r="A64" s="29" t="s">
        <v>74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25">
      <c r="A65" s="29" t="s">
        <v>75</v>
      </c>
      <c r="B65">
        <v>0</v>
      </c>
      <c r="C65">
        <v>0</v>
      </c>
      <c r="D65">
        <v>0</v>
      </c>
      <c r="E65">
        <v>2</v>
      </c>
      <c r="F65">
        <v>0</v>
      </c>
      <c r="G65">
        <v>0</v>
      </c>
      <c r="H65">
        <v>0</v>
      </c>
    </row>
    <row r="66" spans="1:8" x14ac:dyDescent="0.25">
      <c r="A66" s="29" t="s">
        <v>76</v>
      </c>
      <c r="B66">
        <v>0</v>
      </c>
      <c r="C66">
        <v>0</v>
      </c>
      <c r="D66">
        <v>0</v>
      </c>
      <c r="E66">
        <v>2</v>
      </c>
      <c r="F66">
        <v>0</v>
      </c>
      <c r="G66">
        <v>0</v>
      </c>
      <c r="H66">
        <v>0</v>
      </c>
    </row>
    <row r="67" spans="1:8" x14ac:dyDescent="0.25">
      <c r="A67" s="29" t="s">
        <v>77</v>
      </c>
      <c r="B67">
        <v>0</v>
      </c>
      <c r="C67">
        <v>0</v>
      </c>
      <c r="D67">
        <v>4</v>
      </c>
      <c r="E67">
        <v>0</v>
      </c>
      <c r="F67">
        <v>0</v>
      </c>
      <c r="G67">
        <v>0</v>
      </c>
      <c r="H67">
        <v>0</v>
      </c>
    </row>
    <row r="68" spans="1:8" x14ac:dyDescent="0.25">
      <c r="A68" s="29" t="s">
        <v>34</v>
      </c>
      <c r="B68">
        <v>0</v>
      </c>
      <c r="C68">
        <v>0</v>
      </c>
      <c r="D68">
        <v>0</v>
      </c>
      <c r="E68">
        <v>2</v>
      </c>
      <c r="F68">
        <v>0</v>
      </c>
      <c r="G68">
        <v>0</v>
      </c>
      <c r="H68">
        <v>0</v>
      </c>
    </row>
    <row r="69" spans="1:8" x14ac:dyDescent="0.25">
      <c r="A69" s="29" t="s">
        <v>78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5">
      <c r="A70" s="29" t="s">
        <v>79</v>
      </c>
      <c r="B70">
        <v>0</v>
      </c>
      <c r="C70">
        <v>0</v>
      </c>
      <c r="D70">
        <v>0</v>
      </c>
      <c r="E70">
        <v>2</v>
      </c>
      <c r="F70">
        <v>0</v>
      </c>
      <c r="G70">
        <v>0</v>
      </c>
      <c r="H70">
        <v>0</v>
      </c>
    </row>
    <row r="71" spans="1:8" x14ac:dyDescent="0.25">
      <c r="A71" s="29" t="s">
        <v>80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</row>
    <row r="72" spans="1:8" x14ac:dyDescent="0.25">
      <c r="A72" s="29" t="s">
        <v>81</v>
      </c>
      <c r="B72">
        <v>0</v>
      </c>
      <c r="C72">
        <v>0</v>
      </c>
      <c r="D72">
        <v>1</v>
      </c>
      <c r="E72">
        <v>1</v>
      </c>
      <c r="F72">
        <v>0</v>
      </c>
      <c r="G72">
        <v>0</v>
      </c>
      <c r="H72">
        <v>0</v>
      </c>
    </row>
    <row r="73" spans="1:8" x14ac:dyDescent="0.25">
      <c r="A73" s="29" t="s">
        <v>82</v>
      </c>
      <c r="B73">
        <v>0</v>
      </c>
      <c r="C73">
        <v>0</v>
      </c>
      <c r="D73">
        <v>0</v>
      </c>
      <c r="E73">
        <v>3</v>
      </c>
      <c r="F73">
        <v>0</v>
      </c>
      <c r="G73">
        <v>0</v>
      </c>
      <c r="H73">
        <v>0</v>
      </c>
    </row>
    <row r="74" spans="1:8" x14ac:dyDescent="0.25">
      <c r="A74" s="29" t="s">
        <v>83</v>
      </c>
      <c r="B74">
        <v>0</v>
      </c>
      <c r="C74">
        <v>0</v>
      </c>
      <c r="D74">
        <v>0</v>
      </c>
      <c r="E74">
        <v>2</v>
      </c>
      <c r="F74">
        <v>0</v>
      </c>
      <c r="G74">
        <v>0</v>
      </c>
      <c r="H74">
        <v>0</v>
      </c>
    </row>
    <row r="75" spans="1:8" x14ac:dyDescent="0.25">
      <c r="A75" s="29" t="s">
        <v>84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25">
      <c r="A76" s="29" t="s">
        <v>85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25">
      <c r="A77" s="29" t="s">
        <v>86</v>
      </c>
      <c r="B77">
        <v>0</v>
      </c>
      <c r="C77">
        <v>0</v>
      </c>
      <c r="D77">
        <v>0</v>
      </c>
      <c r="E77">
        <v>8</v>
      </c>
      <c r="F77">
        <v>0</v>
      </c>
      <c r="G77">
        <v>0</v>
      </c>
      <c r="H77">
        <v>0</v>
      </c>
    </row>
    <row r="78" spans="1:8" x14ac:dyDescent="0.25">
      <c r="A78" s="29" t="s">
        <v>87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25">
      <c r="A79" s="29" t="s">
        <v>88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25">
      <c r="A80" s="29" t="s">
        <v>89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25">
      <c r="A81" s="29" t="s">
        <v>90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25">
      <c r="A82" s="29" t="s">
        <v>91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4" spans="1:8" x14ac:dyDescent="0.25">
      <c r="A84" s="29" t="s">
        <v>95</v>
      </c>
    </row>
    <row r="85" spans="1:8" x14ac:dyDescent="0.25">
      <c r="A85" s="29" t="s">
        <v>67</v>
      </c>
      <c r="B85">
        <v>1</v>
      </c>
      <c r="C85">
        <v>2</v>
      </c>
      <c r="D85">
        <v>3</v>
      </c>
      <c r="E85">
        <v>4</v>
      </c>
      <c r="F85">
        <v>5</v>
      </c>
      <c r="G85">
        <v>6</v>
      </c>
      <c r="H85" t="s">
        <v>68</v>
      </c>
    </row>
    <row r="86" spans="1:8" x14ac:dyDescent="0.25">
      <c r="A86" s="29" t="s">
        <v>69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25">
      <c r="A87" s="29" t="s">
        <v>70</v>
      </c>
      <c r="B87">
        <v>0</v>
      </c>
      <c r="C87">
        <v>0</v>
      </c>
      <c r="D87">
        <v>0</v>
      </c>
      <c r="E87">
        <v>3</v>
      </c>
      <c r="F87">
        <v>0</v>
      </c>
      <c r="G87">
        <v>0</v>
      </c>
      <c r="H87">
        <v>0</v>
      </c>
    </row>
    <row r="88" spans="1:8" x14ac:dyDescent="0.25">
      <c r="A88" s="29" t="s">
        <v>36</v>
      </c>
      <c r="B88">
        <v>0</v>
      </c>
      <c r="C88">
        <v>0</v>
      </c>
      <c r="D88">
        <v>0</v>
      </c>
      <c r="E88">
        <v>0</v>
      </c>
      <c r="F88">
        <v>3</v>
      </c>
      <c r="G88">
        <v>0</v>
      </c>
      <c r="H88">
        <v>0</v>
      </c>
    </row>
    <row r="89" spans="1:8" x14ac:dyDescent="0.25">
      <c r="A89" s="29" t="s">
        <v>71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</row>
    <row r="90" spans="1:8" x14ac:dyDescent="0.25">
      <c r="A90" s="29" t="s">
        <v>72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25">
      <c r="A91" s="29" t="s">
        <v>73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</row>
    <row r="92" spans="1:8" x14ac:dyDescent="0.25">
      <c r="A92" s="29" t="s">
        <v>74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</row>
    <row r="93" spans="1:8" x14ac:dyDescent="0.25">
      <c r="A93" s="29" t="s">
        <v>75</v>
      </c>
      <c r="B93">
        <v>0</v>
      </c>
      <c r="C93">
        <v>0</v>
      </c>
      <c r="D93">
        <v>0</v>
      </c>
      <c r="E93">
        <v>0</v>
      </c>
      <c r="F93">
        <v>3</v>
      </c>
      <c r="G93">
        <v>0</v>
      </c>
      <c r="H93">
        <v>0</v>
      </c>
    </row>
    <row r="94" spans="1:8" x14ac:dyDescent="0.25">
      <c r="A94" s="29" t="s">
        <v>76</v>
      </c>
      <c r="B94">
        <v>0</v>
      </c>
      <c r="C94">
        <v>0</v>
      </c>
      <c r="D94">
        <v>0</v>
      </c>
      <c r="E94">
        <v>0</v>
      </c>
      <c r="F94">
        <v>2</v>
      </c>
      <c r="G94">
        <v>0</v>
      </c>
      <c r="H94">
        <v>0</v>
      </c>
    </row>
    <row r="95" spans="1:8" x14ac:dyDescent="0.25">
      <c r="A95" s="29" t="s">
        <v>77</v>
      </c>
      <c r="B95">
        <v>0</v>
      </c>
      <c r="C95">
        <v>0</v>
      </c>
      <c r="D95">
        <v>0</v>
      </c>
      <c r="E95">
        <v>2</v>
      </c>
      <c r="F95">
        <v>0</v>
      </c>
      <c r="G95">
        <v>0</v>
      </c>
      <c r="H95">
        <v>0</v>
      </c>
    </row>
    <row r="96" spans="1:8" x14ac:dyDescent="0.25">
      <c r="A96" s="29" t="s">
        <v>34</v>
      </c>
      <c r="B96">
        <v>0</v>
      </c>
      <c r="C96">
        <v>0</v>
      </c>
      <c r="D96">
        <v>0</v>
      </c>
      <c r="E96">
        <v>0</v>
      </c>
      <c r="F96">
        <v>2</v>
      </c>
      <c r="G96">
        <v>0</v>
      </c>
      <c r="H96">
        <v>0</v>
      </c>
    </row>
    <row r="97" spans="1:8" x14ac:dyDescent="0.25">
      <c r="A97" s="29" t="s">
        <v>78</v>
      </c>
      <c r="B97">
        <v>0</v>
      </c>
      <c r="C97">
        <v>0</v>
      </c>
      <c r="D97">
        <v>0</v>
      </c>
      <c r="E97">
        <v>0</v>
      </c>
      <c r="F97">
        <v>3</v>
      </c>
      <c r="G97">
        <v>0</v>
      </c>
      <c r="H97">
        <v>0</v>
      </c>
    </row>
    <row r="98" spans="1:8" x14ac:dyDescent="0.25">
      <c r="A98" s="29" t="s">
        <v>79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5">
      <c r="A99" s="29" t="s">
        <v>80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</row>
    <row r="100" spans="1:8" x14ac:dyDescent="0.25">
      <c r="A100" s="29" t="s">
        <v>81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25">
      <c r="A101" s="29" t="s">
        <v>82</v>
      </c>
      <c r="B101">
        <v>0</v>
      </c>
      <c r="C101">
        <v>0</v>
      </c>
      <c r="D101">
        <v>0</v>
      </c>
      <c r="E101">
        <v>0</v>
      </c>
      <c r="F101">
        <v>6</v>
      </c>
      <c r="G101">
        <v>0</v>
      </c>
      <c r="H101">
        <v>0</v>
      </c>
    </row>
    <row r="102" spans="1:8" x14ac:dyDescent="0.25">
      <c r="A102" s="29" t="s">
        <v>83</v>
      </c>
      <c r="B102">
        <v>0</v>
      </c>
      <c r="C102">
        <v>0</v>
      </c>
      <c r="D102">
        <v>0</v>
      </c>
      <c r="E102">
        <v>0</v>
      </c>
      <c r="F102">
        <v>5</v>
      </c>
      <c r="G102">
        <v>0</v>
      </c>
      <c r="H102">
        <v>0</v>
      </c>
    </row>
    <row r="103" spans="1:8" x14ac:dyDescent="0.25">
      <c r="A103" s="29" t="s">
        <v>84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</row>
    <row r="104" spans="1:8" x14ac:dyDescent="0.25">
      <c r="A104" s="29" t="s">
        <v>85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25">
      <c r="A105" s="29" t="s">
        <v>86</v>
      </c>
      <c r="B105">
        <v>0</v>
      </c>
      <c r="C105">
        <v>0</v>
      </c>
      <c r="D105">
        <v>0</v>
      </c>
      <c r="E105">
        <v>0</v>
      </c>
      <c r="F105">
        <v>6</v>
      </c>
      <c r="G105">
        <v>0</v>
      </c>
      <c r="H105">
        <v>0</v>
      </c>
    </row>
    <row r="106" spans="1:8" x14ac:dyDescent="0.25">
      <c r="A106" s="29" t="s">
        <v>87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25">
      <c r="A107" s="29" t="s">
        <v>88</v>
      </c>
      <c r="B107">
        <v>0</v>
      </c>
      <c r="C107">
        <v>0</v>
      </c>
      <c r="D107">
        <v>0</v>
      </c>
      <c r="E107">
        <v>0</v>
      </c>
      <c r="F107">
        <v>6</v>
      </c>
      <c r="G107">
        <v>0</v>
      </c>
      <c r="H107">
        <v>0</v>
      </c>
    </row>
    <row r="108" spans="1:8" x14ac:dyDescent="0.25">
      <c r="A108" s="29" t="s">
        <v>89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25">
      <c r="A109" s="29" t="s">
        <v>90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 s="29" t="s">
        <v>91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2" spans="1:8" x14ac:dyDescent="0.25">
      <c r="A112" s="29" t="s">
        <v>96</v>
      </c>
    </row>
    <row r="113" spans="1:8" x14ac:dyDescent="0.25">
      <c r="A113" s="29" t="s">
        <v>67</v>
      </c>
      <c r="B113">
        <v>1</v>
      </c>
      <c r="C113">
        <v>2</v>
      </c>
      <c r="D113">
        <v>3</v>
      </c>
      <c r="E113">
        <v>4</v>
      </c>
      <c r="F113">
        <v>5</v>
      </c>
      <c r="G113">
        <v>6</v>
      </c>
      <c r="H113" t="s">
        <v>68</v>
      </c>
    </row>
    <row r="114" spans="1:8" x14ac:dyDescent="0.25">
      <c r="A114" s="29" t="s">
        <v>69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2</v>
      </c>
      <c r="H114">
        <v>0</v>
      </c>
    </row>
    <row r="115" spans="1:8" x14ac:dyDescent="0.25">
      <c r="A115" s="29" t="s">
        <v>70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25">
      <c r="A116" s="29" t="s">
        <v>36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25">
      <c r="A117" s="29" t="s">
        <v>71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25">
      <c r="A118" s="29" t="s">
        <v>72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25">
      <c r="A119" s="29" t="s">
        <v>73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25">
      <c r="A120" s="29" t="s">
        <v>74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25">
      <c r="A121" s="29" t="s">
        <v>75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2</v>
      </c>
      <c r="H121">
        <v>0</v>
      </c>
    </row>
    <row r="122" spans="1:8" x14ac:dyDescent="0.25">
      <c r="A122" s="29" t="s">
        <v>76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3</v>
      </c>
      <c r="H122">
        <v>0</v>
      </c>
    </row>
    <row r="123" spans="1:8" x14ac:dyDescent="0.25">
      <c r="A123" s="29" t="s">
        <v>77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</row>
    <row r="124" spans="1:8" x14ac:dyDescent="0.25">
      <c r="A124" s="29" t="s">
        <v>34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25">
      <c r="A125" s="29" t="s">
        <v>78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2</v>
      </c>
      <c r="H125">
        <v>0</v>
      </c>
    </row>
    <row r="126" spans="1:8" x14ac:dyDescent="0.25">
      <c r="A126" s="29" t="s">
        <v>79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25">
      <c r="A127" s="29" t="s">
        <v>80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2</v>
      </c>
      <c r="H127">
        <v>0</v>
      </c>
    </row>
    <row r="128" spans="1:8" x14ac:dyDescent="0.25">
      <c r="A128" s="29" t="s">
        <v>81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25">
      <c r="A129" s="29" t="s">
        <v>82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 s="29" t="s">
        <v>83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3</v>
      </c>
      <c r="H130">
        <v>0</v>
      </c>
    </row>
    <row r="131" spans="1:8" x14ac:dyDescent="0.25">
      <c r="A131" s="29" t="s">
        <v>84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25">
      <c r="A132" s="29" t="s">
        <v>85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25">
      <c r="A133" s="29" t="s">
        <v>86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25">
      <c r="A134" s="29" t="s">
        <v>87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25">
      <c r="A135" s="29" t="s">
        <v>88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25">
      <c r="A136" s="29" t="s">
        <v>89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25">
      <c r="A137" s="29" t="s">
        <v>90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25">
      <c r="A138" s="29" t="s">
        <v>91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40" spans="1:8" x14ac:dyDescent="0.25">
      <c r="A140" s="29" t="s">
        <v>97</v>
      </c>
    </row>
    <row r="141" spans="1:8" x14ac:dyDescent="0.25">
      <c r="A141" s="29" t="s">
        <v>67</v>
      </c>
      <c r="B141">
        <v>1</v>
      </c>
      <c r="C141">
        <v>2</v>
      </c>
      <c r="D141">
        <v>3</v>
      </c>
      <c r="E141">
        <v>4</v>
      </c>
      <c r="F141">
        <v>5</v>
      </c>
      <c r="G141">
        <v>6</v>
      </c>
      <c r="H141" t="s">
        <v>68</v>
      </c>
    </row>
    <row r="142" spans="1:8" x14ac:dyDescent="0.25">
      <c r="A142" s="29" t="s">
        <v>69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25">
      <c r="A143" s="29" t="s">
        <v>70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4</v>
      </c>
      <c r="H143">
        <v>0</v>
      </c>
    </row>
    <row r="144" spans="1:8" x14ac:dyDescent="0.25">
      <c r="A144" s="29" t="s">
        <v>36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13</v>
      </c>
    </row>
    <row r="145" spans="1:8" x14ac:dyDescent="0.25">
      <c r="A145" s="29" t="s">
        <v>71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24</v>
      </c>
    </row>
    <row r="146" spans="1:8" x14ac:dyDescent="0.25">
      <c r="A146" s="29" t="s">
        <v>72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25">
      <c r="A147" s="29" t="s">
        <v>73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2</v>
      </c>
    </row>
    <row r="148" spans="1:8" x14ac:dyDescent="0.25">
      <c r="A148" s="29" t="s">
        <v>74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25">
      <c r="A149" s="29" t="s">
        <v>75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12</v>
      </c>
    </row>
    <row r="150" spans="1:8" x14ac:dyDescent="0.25">
      <c r="A150" s="29" t="s">
        <v>76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24</v>
      </c>
    </row>
    <row r="151" spans="1:8" x14ac:dyDescent="0.25">
      <c r="A151" s="29" t="s">
        <v>77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6</v>
      </c>
      <c r="H151">
        <v>0</v>
      </c>
    </row>
    <row r="152" spans="1:8" x14ac:dyDescent="0.25">
      <c r="A152" s="29" t="s">
        <v>34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3</v>
      </c>
    </row>
    <row r="153" spans="1:8" x14ac:dyDescent="0.25">
      <c r="A153" s="29" t="s">
        <v>78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9</v>
      </c>
    </row>
    <row r="154" spans="1:8" x14ac:dyDescent="0.25">
      <c r="A154" s="29" t="s">
        <v>79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</v>
      </c>
    </row>
    <row r="155" spans="1:8" x14ac:dyDescent="0.25">
      <c r="A155" s="29" t="s">
        <v>80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25">
      <c r="A156" s="29" t="s">
        <v>81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</v>
      </c>
    </row>
    <row r="157" spans="1:8" x14ac:dyDescent="0.25">
      <c r="A157" s="29" t="s">
        <v>82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8</v>
      </c>
    </row>
    <row r="158" spans="1:8" x14ac:dyDescent="0.25">
      <c r="A158" s="29" t="s">
        <v>83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8</v>
      </c>
    </row>
    <row r="159" spans="1:8" x14ac:dyDescent="0.25">
      <c r="A159" s="29" t="s">
        <v>84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25">
      <c r="A160" s="29" t="s">
        <v>85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25">
      <c r="A161" s="29" t="s">
        <v>86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25">
      <c r="A162" s="29" t="s">
        <v>87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 s="29" t="s">
        <v>88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25">
      <c r="A164" s="29" t="s">
        <v>89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25">
      <c r="A165" s="29" t="s">
        <v>90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 s="29" t="s">
        <v>91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8" spans="1:8" x14ac:dyDescent="0.25">
      <c r="A168" s="29" t="s">
        <v>98</v>
      </c>
    </row>
    <row r="169" spans="1:8" x14ac:dyDescent="0.25">
      <c r="A169" s="29" t="s">
        <v>67</v>
      </c>
      <c r="B169">
        <v>1</v>
      </c>
      <c r="C169">
        <v>2</v>
      </c>
      <c r="D169">
        <v>3</v>
      </c>
      <c r="E169">
        <v>4</v>
      </c>
      <c r="F169">
        <v>5</v>
      </c>
      <c r="G169">
        <v>6</v>
      </c>
      <c r="H169" t="s">
        <v>68</v>
      </c>
    </row>
    <row r="170" spans="1:8" x14ac:dyDescent="0.25">
      <c r="A170" s="29" t="s">
        <v>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 s="29" t="s">
        <v>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6</v>
      </c>
    </row>
    <row r="172" spans="1:8" x14ac:dyDescent="0.25">
      <c r="A172" s="29" t="s">
        <v>36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22</v>
      </c>
    </row>
    <row r="173" spans="1:8" x14ac:dyDescent="0.25">
      <c r="A173" s="29" t="s">
        <v>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</v>
      </c>
    </row>
    <row r="174" spans="1:8" x14ac:dyDescent="0.25">
      <c r="A174" s="29" t="s">
        <v>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 s="29" t="s">
        <v>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25">
      <c r="A176" s="29" t="s">
        <v>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</row>
    <row r="177" spans="1:8" x14ac:dyDescent="0.25">
      <c r="A177" s="29" t="s">
        <v>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11</v>
      </c>
    </row>
    <row r="178" spans="1:8" x14ac:dyDescent="0.25">
      <c r="A178" s="29" t="s">
        <v>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14</v>
      </c>
    </row>
    <row r="179" spans="1:8" x14ac:dyDescent="0.25">
      <c r="A179" s="29" t="s">
        <v>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8</v>
      </c>
    </row>
    <row r="180" spans="1:8" x14ac:dyDescent="0.25">
      <c r="A180" s="29" t="s">
        <v>34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5</v>
      </c>
    </row>
    <row r="181" spans="1:8" x14ac:dyDescent="0.25">
      <c r="A181" s="29" t="s">
        <v>78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5</v>
      </c>
    </row>
    <row r="182" spans="1:8" x14ac:dyDescent="0.25">
      <c r="A182" s="29" t="s">
        <v>79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 s="29" t="s">
        <v>80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25">
      <c r="A184" s="29" t="s">
        <v>81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 s="29" t="s">
        <v>82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12</v>
      </c>
    </row>
    <row r="186" spans="1:8" x14ac:dyDescent="0.25">
      <c r="A186" s="29" t="s">
        <v>83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11</v>
      </c>
    </row>
    <row r="187" spans="1:8" x14ac:dyDescent="0.25">
      <c r="A187" s="29" t="s">
        <v>84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25">
      <c r="A188" s="29" t="s">
        <v>85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25">
      <c r="A189" s="29" t="s">
        <v>86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25">
      <c r="A190" s="29" t="s">
        <v>87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25">
      <c r="A191" s="29" t="s">
        <v>88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4</v>
      </c>
    </row>
    <row r="192" spans="1:8" x14ac:dyDescent="0.25">
      <c r="A192" s="29" t="s">
        <v>89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25">
      <c r="A193" s="29" t="s">
        <v>90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25">
      <c r="A194" s="29" t="s">
        <v>91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25">
      <c r="A195" s="29" t="s">
        <v>40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27"/>
  <sheetViews>
    <sheetView workbookViewId="0">
      <selection activeCell="G30" sqref="G30"/>
    </sheetView>
  </sheetViews>
  <sheetFormatPr defaultRowHeight="15" x14ac:dyDescent="0.25"/>
  <cols>
    <col min="2" max="2" width="15.7109375" customWidth="1"/>
    <col min="3" max="3" width="27.42578125" customWidth="1"/>
    <col min="4" max="7" width="15.7109375" customWidth="1"/>
    <col min="10" max="10" width="22.85546875" customWidth="1"/>
    <col min="11" max="11" width="12.85546875" bestFit="1" customWidth="1"/>
  </cols>
  <sheetData>
    <row r="1" spans="3:11" x14ac:dyDescent="0.25">
      <c r="C1" t="s">
        <v>99</v>
      </c>
      <c r="D1" t="s">
        <v>55</v>
      </c>
      <c r="E1" t="s">
        <v>54</v>
      </c>
      <c r="F1" t="s">
        <v>53</v>
      </c>
      <c r="G1" t="s">
        <v>52</v>
      </c>
      <c r="J1" s="22" t="s">
        <v>63</v>
      </c>
      <c r="K1" t="s">
        <v>62</v>
      </c>
    </row>
    <row r="2" spans="3:11" x14ac:dyDescent="0.25">
      <c r="C2" t="s">
        <v>27</v>
      </c>
      <c r="D2">
        <f>Made!B2*Bill_of_resources!K2</f>
        <v>0</v>
      </c>
      <c r="E2">
        <f>Made!B2*Bill_of_resources!I2</f>
        <v>0</v>
      </c>
      <c r="F2">
        <f>Made!B2*Bill_of_resources!C2</f>
        <v>0</v>
      </c>
      <c r="G2">
        <f>Made!B2*Bill_of_resources!E2</f>
        <v>0</v>
      </c>
      <c r="J2" t="s">
        <v>27</v>
      </c>
      <c r="K2">
        <f>Bill_of_resources!O2*Made!F2</f>
        <v>0</v>
      </c>
    </row>
    <row r="3" spans="3:11" x14ac:dyDescent="0.25">
      <c r="C3" t="s">
        <v>28</v>
      </c>
      <c r="D3">
        <f>Made!B3*Bill_of_resources!K3</f>
        <v>11.2</v>
      </c>
      <c r="E3">
        <f>Made!B3*Bill_of_resources!I3</f>
        <v>0</v>
      </c>
      <c r="F3">
        <f>Made!B3*Bill_of_resources!C3</f>
        <v>0</v>
      </c>
      <c r="G3">
        <f>Made!B3*Bill_of_resources!E3</f>
        <v>0</v>
      </c>
      <c r="J3" t="s">
        <v>28</v>
      </c>
      <c r="K3">
        <f>Bill_of_resources!O3*Made!F3</f>
        <v>0</v>
      </c>
    </row>
    <row r="4" spans="3:11" x14ac:dyDescent="0.25">
      <c r="C4" t="s">
        <v>22</v>
      </c>
      <c r="D4">
        <f>Made!B4*Bill_of_resources!K4</f>
        <v>0</v>
      </c>
      <c r="E4">
        <f>Made!B4*Bill_of_resources!I4</f>
        <v>0</v>
      </c>
      <c r="F4">
        <f>Made!B4*Bill_of_resources!C4</f>
        <v>0</v>
      </c>
      <c r="G4">
        <f>Made!B4*Bill_of_resources!E4</f>
        <v>0</v>
      </c>
      <c r="J4" t="s">
        <v>22</v>
      </c>
      <c r="K4">
        <f>Bill_of_resources!O4*Made!F4</f>
        <v>0</v>
      </c>
    </row>
    <row r="5" spans="3:11" x14ac:dyDescent="0.25">
      <c r="C5" t="s">
        <v>36</v>
      </c>
      <c r="D5">
        <f>Made!B5*Bill_of_resources!K5</f>
        <v>0</v>
      </c>
      <c r="E5">
        <f>Made!B5*Bill_of_resources!I5</f>
        <v>0</v>
      </c>
      <c r="F5">
        <f>Made!B5*Bill_of_resources!C5</f>
        <v>0</v>
      </c>
      <c r="G5">
        <f>Made!B5*Bill_of_resources!E5</f>
        <v>0</v>
      </c>
      <c r="J5" t="s">
        <v>36</v>
      </c>
      <c r="K5">
        <f>Bill_of_resources!O5*Made!F5</f>
        <v>0</v>
      </c>
    </row>
    <row r="6" spans="3:11" x14ac:dyDescent="0.25">
      <c r="C6" t="s">
        <v>35</v>
      </c>
      <c r="D6">
        <f>Made!B6*Bill_of_resources!K6</f>
        <v>0</v>
      </c>
      <c r="E6">
        <f>Made!B6*Bill_of_resources!I6</f>
        <v>0</v>
      </c>
      <c r="F6">
        <f>Made!B6*Bill_of_resources!C6</f>
        <v>0</v>
      </c>
      <c r="G6">
        <f>Made!B6*Bill_of_resources!E6</f>
        <v>0</v>
      </c>
      <c r="J6" t="s">
        <v>35</v>
      </c>
      <c r="K6">
        <f>Bill_of_resources!O6*Made!F6</f>
        <v>0</v>
      </c>
    </row>
    <row r="7" spans="3:11" x14ac:dyDescent="0.25">
      <c r="C7" t="s">
        <v>25</v>
      </c>
      <c r="D7">
        <f>Made!B7*Bill_of_resources!K7</f>
        <v>80.8</v>
      </c>
      <c r="E7">
        <f>Made!B7*Bill_of_resources!I7</f>
        <v>0</v>
      </c>
      <c r="F7">
        <f>Made!B7*Bill_of_resources!C7</f>
        <v>224</v>
      </c>
      <c r="G7">
        <f>Made!B7*Bill_of_resources!E7</f>
        <v>0</v>
      </c>
      <c r="J7" t="s">
        <v>25</v>
      </c>
      <c r="K7">
        <f>Bill_of_resources!O7*Made!F7</f>
        <v>0</v>
      </c>
    </row>
    <row r="8" spans="3:11" x14ac:dyDescent="0.25">
      <c r="C8" t="s">
        <v>20</v>
      </c>
      <c r="D8">
        <f>Made!B8*Bill_of_resources!K8</f>
        <v>0</v>
      </c>
      <c r="E8">
        <f>Made!B8*Bill_of_resources!I8</f>
        <v>0</v>
      </c>
      <c r="F8">
        <f>Made!B8*Bill_of_resources!C8</f>
        <v>0</v>
      </c>
      <c r="G8">
        <f>Made!B8*Bill_of_resources!E8</f>
        <v>0</v>
      </c>
      <c r="J8" t="s">
        <v>20</v>
      </c>
      <c r="K8">
        <f>Bill_of_resources!O8*Made!F8</f>
        <v>0</v>
      </c>
    </row>
    <row r="9" spans="3:11" x14ac:dyDescent="0.25">
      <c r="C9" t="s">
        <v>32</v>
      </c>
      <c r="D9">
        <f>Made!B9*Bill_of_resources!K9</f>
        <v>0</v>
      </c>
      <c r="E9">
        <f>Made!B9*Bill_of_resources!I9</f>
        <v>0</v>
      </c>
      <c r="F9">
        <f>Made!B9*Bill_of_resources!C9</f>
        <v>0</v>
      </c>
      <c r="G9">
        <f>Made!B9*Bill_of_resources!E9</f>
        <v>0</v>
      </c>
      <c r="J9" t="s">
        <v>32</v>
      </c>
      <c r="K9">
        <f>Bill_of_resources!O9*Made!F9</f>
        <v>7</v>
      </c>
    </row>
    <row r="10" spans="3:11" x14ac:dyDescent="0.25">
      <c r="C10" t="s">
        <v>31</v>
      </c>
      <c r="D10">
        <f>Made!B10*Bill_of_resources!K10</f>
        <v>0</v>
      </c>
      <c r="E10">
        <f>Made!B10*Bill_of_resources!I10</f>
        <v>0</v>
      </c>
      <c r="F10">
        <f>Made!B10*Bill_of_resources!C10</f>
        <v>0</v>
      </c>
      <c r="G10">
        <f>Made!B10*Bill_of_resources!E10</f>
        <v>0</v>
      </c>
      <c r="J10" t="s">
        <v>31</v>
      </c>
      <c r="K10">
        <f>Bill_of_resources!O10*Made!F10</f>
        <v>2</v>
      </c>
    </row>
    <row r="11" spans="3:11" x14ac:dyDescent="0.25">
      <c r="C11" t="s">
        <v>26</v>
      </c>
      <c r="D11">
        <f>Made!B11*Bill_of_resources!K11</f>
        <v>0</v>
      </c>
      <c r="E11">
        <f>Made!B11*Bill_of_resources!I11</f>
        <v>0</v>
      </c>
      <c r="F11">
        <f>Made!B11*Bill_of_resources!C11</f>
        <v>0</v>
      </c>
      <c r="G11">
        <f>Made!B11*Bill_of_resources!E11</f>
        <v>0</v>
      </c>
      <c r="J11" t="s">
        <v>26</v>
      </c>
      <c r="K11">
        <f>Bill_of_resources!O11*Made!F11</f>
        <v>0</v>
      </c>
    </row>
    <row r="12" spans="3:11" x14ac:dyDescent="0.25">
      <c r="C12" t="s">
        <v>21</v>
      </c>
      <c r="D12">
        <f>Made!B12*Bill_of_resources!K12</f>
        <v>0</v>
      </c>
      <c r="E12">
        <f>Made!B12*Bill_of_resources!I12</f>
        <v>0</v>
      </c>
      <c r="F12">
        <f>Made!B12*Bill_of_resources!C12</f>
        <v>0</v>
      </c>
      <c r="G12">
        <f>Made!B12*Bill_of_resources!E12</f>
        <v>3240</v>
      </c>
      <c r="J12" t="s">
        <v>21</v>
      </c>
      <c r="K12">
        <f>Bill_of_resources!O12*Made!F12</f>
        <v>0</v>
      </c>
    </row>
    <row r="13" spans="3:11" x14ac:dyDescent="0.25">
      <c r="C13" t="s">
        <v>34</v>
      </c>
      <c r="D13">
        <f>Made!B13*Bill_of_resources!K13</f>
        <v>0</v>
      </c>
      <c r="E13">
        <f>Made!B13*Bill_of_resources!I13</f>
        <v>0</v>
      </c>
      <c r="F13">
        <f>Made!B13*Bill_of_resources!C13</f>
        <v>0</v>
      </c>
      <c r="G13">
        <f>Made!B13*Bill_of_resources!E13</f>
        <v>0</v>
      </c>
      <c r="J13" t="s">
        <v>34</v>
      </c>
      <c r="K13">
        <f>Bill_of_resources!O13*Made!F13</f>
        <v>0</v>
      </c>
    </row>
    <row r="14" spans="3:11" x14ac:dyDescent="0.25">
      <c r="C14" t="s">
        <v>33</v>
      </c>
      <c r="D14">
        <f>Made!B14*Bill_of_resources!K14</f>
        <v>0</v>
      </c>
      <c r="E14">
        <f>Made!B14*Bill_of_resources!I14</f>
        <v>0</v>
      </c>
      <c r="F14">
        <f>Made!B14*Bill_of_resources!C14</f>
        <v>0</v>
      </c>
      <c r="G14">
        <f>Made!B14*Bill_of_resources!E14</f>
        <v>0</v>
      </c>
      <c r="J14" t="s">
        <v>33</v>
      </c>
      <c r="K14">
        <f>Bill_of_resources!O14*Made!F14</f>
        <v>0</v>
      </c>
    </row>
    <row r="15" spans="3:11" x14ac:dyDescent="0.25">
      <c r="C15" t="s">
        <v>23</v>
      </c>
      <c r="D15">
        <f>Made!B15*Bill_of_resources!K15</f>
        <v>101</v>
      </c>
      <c r="E15">
        <f>Made!B15*Bill_of_resources!I15</f>
        <v>0</v>
      </c>
      <c r="F15">
        <f>Made!B15*Bill_of_resources!C15</f>
        <v>400</v>
      </c>
      <c r="G15">
        <f>Made!B15*Bill_of_resources!E15</f>
        <v>0</v>
      </c>
      <c r="J15" t="s">
        <v>23</v>
      </c>
      <c r="K15">
        <f>Bill_of_resources!O15*Made!F15</f>
        <v>0</v>
      </c>
    </row>
    <row r="16" spans="3:11" x14ac:dyDescent="0.25">
      <c r="C16" t="s">
        <v>19</v>
      </c>
      <c r="D16">
        <f>Made!B16*Bill_of_resources!K16</f>
        <v>0</v>
      </c>
      <c r="E16">
        <f>Made!B16*Bill_of_resources!I16</f>
        <v>180</v>
      </c>
      <c r="F16">
        <f>Made!B16*Bill_of_resources!C16</f>
        <v>0</v>
      </c>
      <c r="G16">
        <f>Made!B16*Bill_of_resources!E16</f>
        <v>0</v>
      </c>
      <c r="J16" t="s">
        <v>19</v>
      </c>
      <c r="K16">
        <f>Bill_of_resources!O16*Made!F16</f>
        <v>0</v>
      </c>
    </row>
    <row r="17" spans="3:11" x14ac:dyDescent="0.25">
      <c r="C17" t="s">
        <v>30</v>
      </c>
      <c r="D17">
        <f>Made!B17*Bill_of_resources!K17</f>
        <v>0</v>
      </c>
      <c r="E17">
        <f>Made!B17*Bill_of_resources!I17</f>
        <v>0</v>
      </c>
      <c r="F17">
        <f>Made!B17*Bill_of_resources!C17</f>
        <v>0</v>
      </c>
      <c r="G17">
        <f>Made!B17*Bill_of_resources!E17</f>
        <v>0</v>
      </c>
      <c r="J17" t="s">
        <v>30</v>
      </c>
      <c r="K17">
        <f>Bill_of_resources!O17*Made!F17</f>
        <v>0</v>
      </c>
    </row>
    <row r="18" spans="3:11" x14ac:dyDescent="0.25">
      <c r="C18" t="s">
        <v>29</v>
      </c>
      <c r="D18">
        <f>Made!B18*Bill_of_resources!K18</f>
        <v>0</v>
      </c>
      <c r="E18">
        <f>Made!B18*Bill_of_resources!I18</f>
        <v>0</v>
      </c>
      <c r="F18">
        <f>Made!B18*Bill_of_resources!C18</f>
        <v>0</v>
      </c>
      <c r="G18">
        <f>Made!B18*Bill_of_resources!E18</f>
        <v>0</v>
      </c>
      <c r="J18" t="s">
        <v>29</v>
      </c>
      <c r="K18">
        <f>Bill_of_resources!O18*Made!F18</f>
        <v>0</v>
      </c>
    </row>
    <row r="19" spans="3:11" x14ac:dyDescent="0.25">
      <c r="C19" t="s">
        <v>24</v>
      </c>
      <c r="D19">
        <f>Made!B19*Bill_of_resources!K19</f>
        <v>28</v>
      </c>
      <c r="E19">
        <f>Made!B19*Bill_of_resources!I19</f>
        <v>0</v>
      </c>
      <c r="F19">
        <f>Made!B19*Bill_of_resources!C19</f>
        <v>0</v>
      </c>
      <c r="G19">
        <f>Made!B19*Bill_of_resources!E19</f>
        <v>0</v>
      </c>
      <c r="J19" t="s">
        <v>24</v>
      </c>
      <c r="K19">
        <f>Bill_of_resources!O19*Made!F19</f>
        <v>0</v>
      </c>
    </row>
    <row r="21" spans="3:11" x14ac:dyDescent="0.25">
      <c r="C21" t="s">
        <v>48</v>
      </c>
      <c r="D21">
        <f>SUM(D2:D19)</f>
        <v>221</v>
      </c>
      <c r="E21">
        <f>SUM(E2:E19)</f>
        <v>180</v>
      </c>
      <c r="F21">
        <f>SUM(F2:F19)</f>
        <v>624</v>
      </c>
      <c r="G21">
        <f>SUM(G2:G19)</f>
        <v>3240</v>
      </c>
      <c r="J21" t="s">
        <v>100</v>
      </c>
      <c r="K21">
        <f>SUM(K2:K19)</f>
        <v>9</v>
      </c>
    </row>
    <row r="22" spans="3:11" x14ac:dyDescent="0.25">
      <c r="C22" t="s">
        <v>2</v>
      </c>
      <c r="D22">
        <f>Supply!B20</f>
        <v>240</v>
      </c>
      <c r="E22">
        <f>Supply!B24</f>
        <v>180</v>
      </c>
      <c r="F22">
        <f>Supply!B22</f>
        <v>5000</v>
      </c>
      <c r="G22">
        <f>Supply!B31</f>
        <v>10500</v>
      </c>
      <c r="J22" t="s">
        <v>42</v>
      </c>
      <c r="K22">
        <f>Made!F8</f>
        <v>0</v>
      </c>
    </row>
    <row r="23" spans="3:11" x14ac:dyDescent="0.25">
      <c r="C23" t="s">
        <v>49</v>
      </c>
      <c r="D23">
        <f>Scrap_and_inventory!B20</f>
        <v>19</v>
      </c>
      <c r="E23">
        <f>Scrap_and_inventory!B24</f>
        <v>0</v>
      </c>
      <c r="F23">
        <f>Scrap_and_inventory!B22</f>
        <v>3588</v>
      </c>
      <c r="G23">
        <f>Scrap_and_inventory!B31</f>
        <v>792</v>
      </c>
      <c r="J23" t="s">
        <v>49</v>
      </c>
      <c r="K23">
        <f>Scrap_and_inventory!F8</f>
        <v>0</v>
      </c>
    </row>
    <row r="24" spans="3:11" x14ac:dyDescent="0.25">
      <c r="C24" t="s">
        <v>50</v>
      </c>
      <c r="D24">
        <f>0</f>
        <v>0</v>
      </c>
      <c r="E24">
        <f>0</f>
        <v>0</v>
      </c>
      <c r="F24">
        <f>Scrap_and_inventory!K20</f>
        <v>788</v>
      </c>
      <c r="G24">
        <f>Scrap_and_inventory!K26</f>
        <v>6468</v>
      </c>
      <c r="J24" t="s">
        <v>64</v>
      </c>
      <c r="K24">
        <f>Scrap_and_inventory!N8</f>
        <v>10</v>
      </c>
    </row>
    <row r="25" spans="3:11" x14ac:dyDescent="0.25">
      <c r="C25" t="s">
        <v>51</v>
      </c>
      <c r="D25">
        <f>D22-D24-D23-D21</f>
        <v>0</v>
      </c>
      <c r="E25">
        <f>E22-E24-E23-E21</f>
        <v>0</v>
      </c>
      <c r="F25">
        <f>F22-F24-F23-F21</f>
        <v>0</v>
      </c>
      <c r="G25">
        <f>G22-G24-G23-G21</f>
        <v>0</v>
      </c>
      <c r="J25" t="s">
        <v>65</v>
      </c>
      <c r="K25">
        <f>Scrap_and_inventory!O8</f>
        <v>1</v>
      </c>
    </row>
    <row r="26" spans="3:11" x14ac:dyDescent="0.25">
      <c r="J26" t="s">
        <v>5</v>
      </c>
      <c r="K26">
        <v>0</v>
      </c>
    </row>
    <row r="27" spans="3:11" x14ac:dyDescent="0.25">
      <c r="J27" t="s">
        <v>51</v>
      </c>
      <c r="K27">
        <f>K22+K24-K21-K23-K25-K26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1"/>
  <sheetViews>
    <sheetView workbookViewId="0">
      <selection activeCell="D9" sqref="D9"/>
    </sheetView>
  </sheetViews>
  <sheetFormatPr defaultRowHeight="15" x14ac:dyDescent="0.25"/>
  <cols>
    <col min="1" max="1" width="16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</v>
      </c>
      <c r="C2">
        <v>3000</v>
      </c>
      <c r="D2">
        <v>0.02</v>
      </c>
      <c r="E2">
        <v>5.0000000000000001E-3</v>
      </c>
      <c r="F2">
        <v>0</v>
      </c>
      <c r="G2">
        <v>0</v>
      </c>
    </row>
    <row r="3" spans="1:7" x14ac:dyDescent="0.25">
      <c r="A3" t="s">
        <v>7</v>
      </c>
      <c r="B3">
        <v>2</v>
      </c>
      <c r="C3">
        <v>0</v>
      </c>
      <c r="D3">
        <v>0.02</v>
      </c>
      <c r="E3">
        <v>5.0000000000000001E-3</v>
      </c>
      <c r="F3">
        <v>0</v>
      </c>
      <c r="G3">
        <v>0</v>
      </c>
    </row>
    <row r="4" spans="1:7" x14ac:dyDescent="0.25">
      <c r="A4" t="s">
        <v>7</v>
      </c>
      <c r="B4">
        <v>3</v>
      </c>
      <c r="C4">
        <v>0</v>
      </c>
      <c r="D4">
        <v>0.02</v>
      </c>
      <c r="E4">
        <v>5.0000000000000001E-3</v>
      </c>
      <c r="F4">
        <v>0</v>
      </c>
      <c r="G4">
        <v>0</v>
      </c>
    </row>
    <row r="5" spans="1:7" x14ac:dyDescent="0.25">
      <c r="A5" t="s">
        <v>7</v>
      </c>
      <c r="B5">
        <v>4</v>
      </c>
      <c r="C5">
        <v>0</v>
      </c>
      <c r="D5">
        <v>0.02</v>
      </c>
      <c r="E5">
        <v>5.0000000000000001E-3</v>
      </c>
      <c r="F5">
        <v>0</v>
      </c>
      <c r="G5">
        <v>0</v>
      </c>
    </row>
    <row r="6" spans="1:7" x14ac:dyDescent="0.25">
      <c r="A6" t="s">
        <v>7</v>
      </c>
      <c r="B6">
        <v>5</v>
      </c>
      <c r="C6">
        <v>0</v>
      </c>
      <c r="D6">
        <v>0.02</v>
      </c>
      <c r="E6">
        <v>5.0000000000000001E-3</v>
      </c>
      <c r="F6">
        <v>0</v>
      </c>
      <c r="G6">
        <v>0</v>
      </c>
    </row>
    <row r="7" spans="1:7" x14ac:dyDescent="0.25">
      <c r="A7" t="s">
        <v>7</v>
      </c>
      <c r="B7">
        <v>6</v>
      </c>
      <c r="C7">
        <v>0</v>
      </c>
      <c r="D7">
        <v>0.02</v>
      </c>
      <c r="E7">
        <v>5.0000000000000001E-3</v>
      </c>
      <c r="F7">
        <v>0</v>
      </c>
      <c r="G7">
        <v>0</v>
      </c>
    </row>
    <row r="8" spans="1:7" x14ac:dyDescent="0.25">
      <c r="A8" t="s">
        <v>7</v>
      </c>
      <c r="B8">
        <v>7</v>
      </c>
      <c r="C8">
        <v>0</v>
      </c>
      <c r="D8">
        <v>0.02</v>
      </c>
      <c r="E8">
        <v>5.0000000000000001E-3</v>
      </c>
      <c r="F8">
        <v>0</v>
      </c>
      <c r="G8">
        <v>0</v>
      </c>
    </row>
    <row r="9" spans="1:7" x14ac:dyDescent="0.25">
      <c r="A9" t="s">
        <v>8</v>
      </c>
      <c r="B9">
        <v>1</v>
      </c>
      <c r="C9">
        <v>5000</v>
      </c>
      <c r="D9">
        <v>0.02</v>
      </c>
      <c r="E9">
        <v>5.0000000000000001E-3</v>
      </c>
      <c r="F9">
        <v>0</v>
      </c>
      <c r="G9">
        <v>0</v>
      </c>
    </row>
    <row r="10" spans="1:7" x14ac:dyDescent="0.25">
      <c r="A10" t="s">
        <v>8</v>
      </c>
      <c r="B10">
        <v>2</v>
      </c>
      <c r="C10">
        <v>0</v>
      </c>
      <c r="D10">
        <v>0.02</v>
      </c>
      <c r="E10">
        <v>5.0000000000000001E-3</v>
      </c>
      <c r="F10">
        <v>0</v>
      </c>
      <c r="G10">
        <v>0</v>
      </c>
    </row>
    <row r="11" spans="1:7" x14ac:dyDescent="0.25">
      <c r="A11" t="s">
        <v>8</v>
      </c>
      <c r="B11">
        <v>3</v>
      </c>
      <c r="C11">
        <v>0</v>
      </c>
      <c r="D11">
        <v>0.02</v>
      </c>
      <c r="E11">
        <v>5.0000000000000001E-3</v>
      </c>
      <c r="F11">
        <v>0</v>
      </c>
      <c r="G11">
        <v>0</v>
      </c>
    </row>
    <row r="12" spans="1:7" x14ac:dyDescent="0.25">
      <c r="A12" t="s">
        <v>8</v>
      </c>
      <c r="B12">
        <v>4</v>
      </c>
      <c r="C12">
        <v>0</v>
      </c>
      <c r="D12">
        <v>0.02</v>
      </c>
      <c r="E12">
        <v>5.0000000000000001E-3</v>
      </c>
      <c r="F12">
        <v>0</v>
      </c>
      <c r="G12">
        <v>0</v>
      </c>
    </row>
    <row r="13" spans="1:7" x14ac:dyDescent="0.25">
      <c r="A13" t="s">
        <v>8</v>
      </c>
      <c r="B13">
        <v>5</v>
      </c>
      <c r="C13">
        <v>0</v>
      </c>
      <c r="D13">
        <v>0.02</v>
      </c>
      <c r="E13">
        <v>5.0000000000000001E-3</v>
      </c>
      <c r="F13">
        <v>0</v>
      </c>
      <c r="G13">
        <v>0</v>
      </c>
    </row>
    <row r="14" spans="1:7" x14ac:dyDescent="0.25">
      <c r="A14" t="s">
        <v>8</v>
      </c>
      <c r="B14">
        <v>6</v>
      </c>
      <c r="C14">
        <v>0</v>
      </c>
      <c r="D14">
        <v>0.02</v>
      </c>
      <c r="E14">
        <v>5.0000000000000001E-3</v>
      </c>
      <c r="F14">
        <v>0</v>
      </c>
      <c r="G14">
        <v>0</v>
      </c>
    </row>
    <row r="15" spans="1:7" x14ac:dyDescent="0.25">
      <c r="A15" t="s">
        <v>8</v>
      </c>
      <c r="B15">
        <v>7</v>
      </c>
      <c r="C15">
        <v>0</v>
      </c>
      <c r="D15">
        <v>0.02</v>
      </c>
      <c r="E15">
        <v>5.0000000000000001E-3</v>
      </c>
      <c r="F15">
        <v>0</v>
      </c>
      <c r="G15">
        <v>0</v>
      </c>
    </row>
    <row r="16" spans="1:7" x14ac:dyDescent="0.25">
      <c r="A16" t="s">
        <v>9</v>
      </c>
      <c r="B16">
        <v>1</v>
      </c>
      <c r="C16">
        <v>6500</v>
      </c>
      <c r="D16">
        <v>0.01</v>
      </c>
      <c r="E16">
        <v>7.0000000000000001E-3</v>
      </c>
      <c r="F16">
        <v>0</v>
      </c>
      <c r="G16">
        <v>0</v>
      </c>
    </row>
    <row r="17" spans="1:7" x14ac:dyDescent="0.25">
      <c r="A17" t="s">
        <v>9</v>
      </c>
      <c r="B17">
        <v>2</v>
      </c>
      <c r="C17">
        <v>0</v>
      </c>
      <c r="D17">
        <v>0.01</v>
      </c>
      <c r="E17">
        <v>7.0000000000000001E-3</v>
      </c>
      <c r="F17">
        <v>0</v>
      </c>
      <c r="G17">
        <v>0</v>
      </c>
    </row>
    <row r="18" spans="1:7" x14ac:dyDescent="0.25">
      <c r="A18" t="s">
        <v>9</v>
      </c>
      <c r="B18">
        <v>3</v>
      </c>
      <c r="C18">
        <v>0</v>
      </c>
      <c r="D18">
        <v>0.01</v>
      </c>
      <c r="E18">
        <v>7.0000000000000001E-3</v>
      </c>
      <c r="F18">
        <v>0</v>
      </c>
      <c r="G18">
        <v>0</v>
      </c>
    </row>
    <row r="19" spans="1:7" x14ac:dyDescent="0.25">
      <c r="A19" t="s">
        <v>9</v>
      </c>
      <c r="B19">
        <v>4</v>
      </c>
      <c r="C19">
        <v>0</v>
      </c>
      <c r="D19">
        <v>0.01</v>
      </c>
      <c r="E19">
        <v>7.0000000000000001E-3</v>
      </c>
      <c r="F19">
        <v>0</v>
      </c>
      <c r="G19">
        <v>0</v>
      </c>
    </row>
    <row r="20" spans="1:7" x14ac:dyDescent="0.25">
      <c r="A20" t="s">
        <v>9</v>
      </c>
      <c r="B20">
        <v>5</v>
      </c>
      <c r="C20">
        <v>0</v>
      </c>
      <c r="D20">
        <v>0.01</v>
      </c>
      <c r="E20">
        <v>7.0000000000000001E-3</v>
      </c>
      <c r="F20">
        <v>0</v>
      </c>
      <c r="G20">
        <v>0</v>
      </c>
    </row>
    <row r="21" spans="1:7" x14ac:dyDescent="0.25">
      <c r="A21" t="s">
        <v>9</v>
      </c>
      <c r="B21">
        <v>6</v>
      </c>
      <c r="C21">
        <v>0</v>
      </c>
      <c r="D21">
        <v>0.01</v>
      </c>
      <c r="E21">
        <v>7.0000000000000001E-3</v>
      </c>
      <c r="F21">
        <v>0</v>
      </c>
      <c r="G21">
        <v>0</v>
      </c>
    </row>
    <row r="22" spans="1:7" x14ac:dyDescent="0.25">
      <c r="A22" t="s">
        <v>9</v>
      </c>
      <c r="B22">
        <v>7</v>
      </c>
      <c r="C22">
        <v>0</v>
      </c>
      <c r="D22">
        <v>0.01</v>
      </c>
      <c r="E22">
        <v>7.0000000000000001E-3</v>
      </c>
      <c r="F22">
        <v>0</v>
      </c>
      <c r="G22">
        <v>0</v>
      </c>
    </row>
    <row r="23" spans="1:7" x14ac:dyDescent="0.25">
      <c r="A23" t="s">
        <v>10</v>
      </c>
      <c r="B23">
        <v>1</v>
      </c>
      <c r="C23">
        <v>10500</v>
      </c>
      <c r="D23">
        <v>0.01</v>
      </c>
      <c r="E23">
        <v>7.0000000000000001E-3</v>
      </c>
      <c r="F23">
        <v>0</v>
      </c>
      <c r="G23">
        <v>0</v>
      </c>
    </row>
    <row r="24" spans="1:7" x14ac:dyDescent="0.25">
      <c r="A24" t="s">
        <v>10</v>
      </c>
      <c r="B24">
        <v>2</v>
      </c>
      <c r="C24">
        <v>0</v>
      </c>
      <c r="D24">
        <v>0.01</v>
      </c>
      <c r="E24">
        <v>7.0000000000000001E-3</v>
      </c>
      <c r="F24">
        <v>0</v>
      </c>
      <c r="G24">
        <v>0</v>
      </c>
    </row>
    <row r="25" spans="1:7" x14ac:dyDescent="0.25">
      <c r="A25" t="s">
        <v>10</v>
      </c>
      <c r="B25">
        <v>3</v>
      </c>
      <c r="C25">
        <v>0</v>
      </c>
      <c r="D25">
        <v>0.01</v>
      </c>
      <c r="E25">
        <v>7.0000000000000001E-3</v>
      </c>
      <c r="F25">
        <v>0</v>
      </c>
      <c r="G25">
        <v>0</v>
      </c>
    </row>
    <row r="26" spans="1:7" x14ac:dyDescent="0.25">
      <c r="A26" t="s">
        <v>10</v>
      </c>
      <c r="B26">
        <v>4</v>
      </c>
      <c r="C26">
        <v>0</v>
      </c>
      <c r="D26">
        <v>0.01</v>
      </c>
      <c r="E26">
        <v>7.0000000000000001E-3</v>
      </c>
      <c r="F26">
        <v>0</v>
      </c>
      <c r="G26">
        <v>0</v>
      </c>
    </row>
    <row r="27" spans="1:7" x14ac:dyDescent="0.25">
      <c r="A27" t="s">
        <v>10</v>
      </c>
      <c r="B27">
        <v>5</v>
      </c>
      <c r="C27">
        <v>0</v>
      </c>
      <c r="D27">
        <v>0.01</v>
      </c>
      <c r="E27">
        <v>7.0000000000000001E-3</v>
      </c>
      <c r="F27">
        <v>0</v>
      </c>
      <c r="G27">
        <v>0</v>
      </c>
    </row>
    <row r="28" spans="1:7" x14ac:dyDescent="0.25">
      <c r="A28" t="s">
        <v>10</v>
      </c>
      <c r="B28">
        <v>6</v>
      </c>
      <c r="C28">
        <v>0</v>
      </c>
      <c r="D28">
        <v>0.01</v>
      </c>
      <c r="E28">
        <v>7.0000000000000001E-3</v>
      </c>
      <c r="F28">
        <v>0</v>
      </c>
      <c r="G28">
        <v>0</v>
      </c>
    </row>
    <row r="29" spans="1:7" x14ac:dyDescent="0.25">
      <c r="A29" t="s">
        <v>10</v>
      </c>
      <c r="B29">
        <v>7</v>
      </c>
      <c r="C29">
        <v>0</v>
      </c>
      <c r="D29">
        <v>0.01</v>
      </c>
      <c r="E29">
        <v>7.0000000000000001E-3</v>
      </c>
      <c r="F29">
        <v>0</v>
      </c>
      <c r="G29">
        <v>0</v>
      </c>
    </row>
    <row r="30" spans="1:7" x14ac:dyDescent="0.25">
      <c r="A30" t="s">
        <v>11</v>
      </c>
      <c r="B30">
        <v>1</v>
      </c>
      <c r="C30">
        <v>200</v>
      </c>
      <c r="D30">
        <v>0.01</v>
      </c>
      <c r="E30">
        <v>1.4999999999999999E-2</v>
      </c>
      <c r="F30">
        <v>4</v>
      </c>
      <c r="G30">
        <v>2.96</v>
      </c>
    </row>
    <row r="31" spans="1:7" x14ac:dyDescent="0.25">
      <c r="A31" t="s">
        <v>11</v>
      </c>
      <c r="B31">
        <v>2</v>
      </c>
      <c r="C31">
        <v>0</v>
      </c>
      <c r="D31">
        <v>0.01</v>
      </c>
      <c r="E31">
        <v>1.4999999999999999E-2</v>
      </c>
      <c r="F31">
        <v>0</v>
      </c>
      <c r="G31">
        <v>2.96</v>
      </c>
    </row>
    <row r="32" spans="1:7" x14ac:dyDescent="0.25">
      <c r="A32" t="s">
        <v>11</v>
      </c>
      <c r="B32">
        <v>3</v>
      </c>
      <c r="C32">
        <v>0</v>
      </c>
      <c r="D32">
        <v>0.01</v>
      </c>
      <c r="E32">
        <v>1.4999999999999999E-2</v>
      </c>
      <c r="F32">
        <v>8</v>
      </c>
      <c r="G32">
        <v>2.96</v>
      </c>
    </row>
    <row r="33" spans="1:7" x14ac:dyDescent="0.25">
      <c r="A33" t="s">
        <v>11</v>
      </c>
      <c r="B33">
        <v>4</v>
      </c>
      <c r="C33">
        <v>0</v>
      </c>
      <c r="D33">
        <v>0.01</v>
      </c>
      <c r="E33">
        <v>1.4999999999999999E-2</v>
      </c>
      <c r="F33">
        <v>6</v>
      </c>
      <c r="G33">
        <v>2.96</v>
      </c>
    </row>
    <row r="34" spans="1:7" x14ac:dyDescent="0.25">
      <c r="A34" t="s">
        <v>11</v>
      </c>
      <c r="B34">
        <v>5</v>
      </c>
      <c r="C34">
        <v>0</v>
      </c>
      <c r="D34">
        <v>0.01</v>
      </c>
      <c r="E34">
        <v>1.4999999999999999E-2</v>
      </c>
      <c r="F34">
        <v>0</v>
      </c>
      <c r="G34">
        <v>2.96</v>
      </c>
    </row>
    <row r="35" spans="1:7" x14ac:dyDescent="0.25">
      <c r="A35" t="s">
        <v>11</v>
      </c>
      <c r="B35">
        <v>6</v>
      </c>
      <c r="C35">
        <v>0</v>
      </c>
      <c r="D35">
        <v>0.01</v>
      </c>
      <c r="E35">
        <v>1.4999999999999999E-2</v>
      </c>
      <c r="F35">
        <v>0</v>
      </c>
      <c r="G35">
        <v>2.96</v>
      </c>
    </row>
    <row r="36" spans="1:7" x14ac:dyDescent="0.25">
      <c r="A36" t="s">
        <v>11</v>
      </c>
      <c r="B36">
        <v>7</v>
      </c>
      <c r="C36">
        <v>0</v>
      </c>
      <c r="D36">
        <v>0.01</v>
      </c>
      <c r="E36">
        <v>1.4999999999999999E-2</v>
      </c>
      <c r="F36">
        <v>0</v>
      </c>
      <c r="G36">
        <v>2.96</v>
      </c>
    </row>
    <row r="37" spans="1:7" x14ac:dyDescent="0.25">
      <c r="A37" t="s">
        <v>12</v>
      </c>
      <c r="B37">
        <v>1</v>
      </c>
      <c r="C37">
        <v>400</v>
      </c>
      <c r="D37">
        <v>0.03</v>
      </c>
      <c r="E37">
        <v>1.4999999999999999E-2</v>
      </c>
      <c r="F37">
        <v>2</v>
      </c>
      <c r="G37">
        <v>1.87</v>
      </c>
    </row>
    <row r="38" spans="1:7" x14ac:dyDescent="0.25">
      <c r="A38" t="s">
        <v>12</v>
      </c>
      <c r="B38">
        <v>2</v>
      </c>
      <c r="C38">
        <v>0</v>
      </c>
      <c r="D38">
        <v>0.03</v>
      </c>
      <c r="E38">
        <v>1.4999999999999999E-2</v>
      </c>
      <c r="F38">
        <v>0</v>
      </c>
      <c r="G38">
        <v>1.87</v>
      </c>
    </row>
    <row r="39" spans="1:7" x14ac:dyDescent="0.25">
      <c r="A39" t="s">
        <v>12</v>
      </c>
      <c r="B39">
        <v>3</v>
      </c>
      <c r="C39">
        <v>0</v>
      </c>
      <c r="D39">
        <v>0.03</v>
      </c>
      <c r="E39">
        <v>1.4999999999999999E-2</v>
      </c>
      <c r="F39">
        <v>0</v>
      </c>
      <c r="G39">
        <v>1.87</v>
      </c>
    </row>
    <row r="40" spans="1:7" x14ac:dyDescent="0.25">
      <c r="A40" t="s">
        <v>12</v>
      </c>
      <c r="B40">
        <v>4</v>
      </c>
      <c r="C40">
        <v>0</v>
      </c>
      <c r="D40">
        <v>0.03</v>
      </c>
      <c r="E40">
        <v>1.4999999999999999E-2</v>
      </c>
      <c r="F40">
        <v>6</v>
      </c>
      <c r="G40">
        <v>1.87</v>
      </c>
    </row>
    <row r="41" spans="1:7" x14ac:dyDescent="0.25">
      <c r="A41" t="s">
        <v>12</v>
      </c>
      <c r="B41">
        <v>5</v>
      </c>
      <c r="C41">
        <v>0</v>
      </c>
      <c r="D41">
        <v>0.03</v>
      </c>
      <c r="E41">
        <v>1.4999999999999999E-2</v>
      </c>
      <c r="F41">
        <v>0</v>
      </c>
      <c r="G41">
        <v>1.87</v>
      </c>
    </row>
    <row r="42" spans="1:7" x14ac:dyDescent="0.25">
      <c r="A42" t="s">
        <v>12</v>
      </c>
      <c r="B42">
        <v>6</v>
      </c>
      <c r="C42">
        <v>0</v>
      </c>
      <c r="D42">
        <v>0.03</v>
      </c>
      <c r="E42">
        <v>1.4999999999999999E-2</v>
      </c>
      <c r="F42">
        <v>0</v>
      </c>
      <c r="G42">
        <v>1.87</v>
      </c>
    </row>
    <row r="43" spans="1:7" x14ac:dyDescent="0.25">
      <c r="A43" t="s">
        <v>12</v>
      </c>
      <c r="B43">
        <v>7</v>
      </c>
      <c r="C43">
        <v>0</v>
      </c>
      <c r="D43">
        <v>0.03</v>
      </c>
      <c r="E43">
        <v>1.4999999999999999E-2</v>
      </c>
      <c r="F43">
        <v>4</v>
      </c>
      <c r="G43">
        <v>1.87</v>
      </c>
    </row>
    <row r="44" spans="1:7" x14ac:dyDescent="0.25">
      <c r="A44" t="s">
        <v>13</v>
      </c>
      <c r="B44">
        <v>1</v>
      </c>
      <c r="C44">
        <v>400</v>
      </c>
      <c r="D44">
        <v>0.05</v>
      </c>
      <c r="E44">
        <v>3.0000000000000001E-3</v>
      </c>
      <c r="F44">
        <v>0</v>
      </c>
      <c r="G44">
        <v>0</v>
      </c>
    </row>
    <row r="45" spans="1:7" x14ac:dyDescent="0.25">
      <c r="A45" t="s">
        <v>13</v>
      </c>
      <c r="B45">
        <v>2</v>
      </c>
      <c r="C45">
        <v>0</v>
      </c>
      <c r="D45">
        <v>0.05</v>
      </c>
      <c r="E45">
        <v>3.0000000000000001E-3</v>
      </c>
      <c r="F45">
        <v>0</v>
      </c>
      <c r="G45">
        <v>0</v>
      </c>
    </row>
    <row r="46" spans="1:7" x14ac:dyDescent="0.25">
      <c r="A46" t="s">
        <v>13</v>
      </c>
      <c r="B46">
        <v>3</v>
      </c>
      <c r="C46">
        <v>0</v>
      </c>
      <c r="D46">
        <v>0.05</v>
      </c>
      <c r="E46">
        <v>3.0000000000000001E-3</v>
      </c>
      <c r="F46">
        <v>0</v>
      </c>
      <c r="G46">
        <v>0</v>
      </c>
    </row>
    <row r="47" spans="1:7" x14ac:dyDescent="0.25">
      <c r="A47" t="s">
        <v>13</v>
      </c>
      <c r="B47">
        <v>4</v>
      </c>
      <c r="C47">
        <v>0</v>
      </c>
      <c r="D47">
        <v>0.05</v>
      </c>
      <c r="E47">
        <v>3.0000000000000001E-3</v>
      </c>
      <c r="F47">
        <v>0</v>
      </c>
      <c r="G47">
        <v>0</v>
      </c>
    </row>
    <row r="48" spans="1:7" x14ac:dyDescent="0.25">
      <c r="A48" t="s">
        <v>13</v>
      </c>
      <c r="B48">
        <v>5</v>
      </c>
      <c r="C48">
        <v>0</v>
      </c>
      <c r="D48">
        <v>0.05</v>
      </c>
      <c r="E48">
        <v>3.0000000000000001E-3</v>
      </c>
      <c r="F48">
        <v>0</v>
      </c>
      <c r="G48">
        <v>0</v>
      </c>
    </row>
    <row r="49" spans="1:7" x14ac:dyDescent="0.25">
      <c r="A49" t="s">
        <v>13</v>
      </c>
      <c r="B49">
        <v>6</v>
      </c>
      <c r="C49">
        <v>0</v>
      </c>
      <c r="D49">
        <v>0.05</v>
      </c>
      <c r="E49">
        <v>3.0000000000000001E-3</v>
      </c>
      <c r="F49">
        <v>0</v>
      </c>
      <c r="G49">
        <v>0</v>
      </c>
    </row>
    <row r="50" spans="1:7" x14ac:dyDescent="0.25">
      <c r="A50" t="s">
        <v>13</v>
      </c>
      <c r="B50">
        <v>7</v>
      </c>
      <c r="C50">
        <v>0</v>
      </c>
      <c r="D50">
        <v>0.05</v>
      </c>
      <c r="E50">
        <v>3.0000000000000001E-3</v>
      </c>
      <c r="F50">
        <v>0</v>
      </c>
      <c r="G50">
        <v>0</v>
      </c>
    </row>
    <row r="51" spans="1:7" x14ac:dyDescent="0.25">
      <c r="A51" t="s">
        <v>14</v>
      </c>
      <c r="B51">
        <v>1</v>
      </c>
      <c r="C51">
        <v>180</v>
      </c>
      <c r="D51">
        <v>0.7</v>
      </c>
    </row>
    <row r="52" spans="1:7" x14ac:dyDescent="0.25">
      <c r="A52" t="s">
        <v>14</v>
      </c>
      <c r="B52">
        <v>2</v>
      </c>
      <c r="C52">
        <v>180</v>
      </c>
      <c r="D52">
        <v>0.7</v>
      </c>
    </row>
    <row r="53" spans="1:7" x14ac:dyDescent="0.25">
      <c r="A53" t="s">
        <v>14</v>
      </c>
      <c r="B53">
        <v>3</v>
      </c>
      <c r="C53">
        <v>180</v>
      </c>
      <c r="D53">
        <v>0.7</v>
      </c>
    </row>
    <row r="54" spans="1:7" x14ac:dyDescent="0.25">
      <c r="A54" t="s">
        <v>14</v>
      </c>
      <c r="B54">
        <v>4</v>
      </c>
      <c r="C54">
        <v>180</v>
      </c>
      <c r="D54">
        <v>0.7</v>
      </c>
    </row>
    <row r="55" spans="1:7" x14ac:dyDescent="0.25">
      <c r="A55" t="s">
        <v>14</v>
      </c>
      <c r="B55">
        <v>5</v>
      </c>
      <c r="C55">
        <v>150</v>
      </c>
      <c r="D55">
        <v>0.7</v>
      </c>
    </row>
    <row r="56" spans="1:7" x14ac:dyDescent="0.25">
      <c r="A56" t="s">
        <v>14</v>
      </c>
      <c r="B56">
        <v>6</v>
      </c>
      <c r="C56">
        <v>0</v>
      </c>
      <c r="D56">
        <v>0.7</v>
      </c>
    </row>
    <row r="57" spans="1:7" x14ac:dyDescent="0.25">
      <c r="A57" t="s">
        <v>14</v>
      </c>
      <c r="B57">
        <v>7</v>
      </c>
      <c r="C57">
        <v>0</v>
      </c>
      <c r="D57">
        <v>0.7</v>
      </c>
    </row>
    <row r="58" spans="1:7" x14ac:dyDescent="0.25">
      <c r="A58" t="s">
        <v>15</v>
      </c>
      <c r="B58">
        <v>1</v>
      </c>
      <c r="C58">
        <v>240</v>
      </c>
      <c r="D58">
        <v>0.5</v>
      </c>
    </row>
    <row r="59" spans="1:7" x14ac:dyDescent="0.25">
      <c r="A59" t="s">
        <v>15</v>
      </c>
      <c r="B59">
        <v>2</v>
      </c>
      <c r="C59">
        <v>240</v>
      </c>
      <c r="D59">
        <v>0.5</v>
      </c>
    </row>
    <row r="60" spans="1:7" x14ac:dyDescent="0.25">
      <c r="A60" t="s">
        <v>15</v>
      </c>
      <c r="B60">
        <v>3</v>
      </c>
      <c r="C60">
        <v>240</v>
      </c>
      <c r="D60">
        <v>0.5</v>
      </c>
    </row>
    <row r="61" spans="1:7" x14ac:dyDescent="0.25">
      <c r="A61" t="s">
        <v>15</v>
      </c>
      <c r="B61">
        <v>4</v>
      </c>
      <c r="C61">
        <v>240</v>
      </c>
      <c r="D61">
        <v>0.5</v>
      </c>
    </row>
    <row r="62" spans="1:7" x14ac:dyDescent="0.25">
      <c r="A62" t="s">
        <v>15</v>
      </c>
      <c r="B62">
        <v>5</v>
      </c>
      <c r="C62">
        <v>240</v>
      </c>
      <c r="D62">
        <v>0.5</v>
      </c>
    </row>
    <row r="63" spans="1:7" x14ac:dyDescent="0.25">
      <c r="A63" t="s">
        <v>15</v>
      </c>
      <c r="B63">
        <v>6</v>
      </c>
      <c r="C63">
        <v>0</v>
      </c>
      <c r="D63">
        <v>0.5</v>
      </c>
    </row>
    <row r="64" spans="1:7" x14ac:dyDescent="0.25">
      <c r="A64" t="s">
        <v>15</v>
      </c>
      <c r="B64">
        <v>7</v>
      </c>
      <c r="C64">
        <v>0</v>
      </c>
      <c r="D64">
        <v>0.5</v>
      </c>
    </row>
    <row r="65" spans="1:4" x14ac:dyDescent="0.25">
      <c r="A65" t="s">
        <v>16</v>
      </c>
      <c r="B65">
        <v>1</v>
      </c>
      <c r="C65">
        <v>240</v>
      </c>
      <c r="D65">
        <v>0.5</v>
      </c>
    </row>
    <row r="66" spans="1:4" x14ac:dyDescent="0.25">
      <c r="A66" t="s">
        <v>16</v>
      </c>
      <c r="B66">
        <v>2</v>
      </c>
      <c r="C66">
        <v>240</v>
      </c>
      <c r="D66">
        <v>0.5</v>
      </c>
    </row>
    <row r="67" spans="1:4" x14ac:dyDescent="0.25">
      <c r="A67" t="s">
        <v>16</v>
      </c>
      <c r="B67">
        <v>3</v>
      </c>
      <c r="C67">
        <v>240</v>
      </c>
      <c r="D67">
        <v>0.5</v>
      </c>
    </row>
    <row r="68" spans="1:4" x14ac:dyDescent="0.25">
      <c r="A68" t="s">
        <v>16</v>
      </c>
      <c r="B68">
        <v>4</v>
      </c>
      <c r="C68">
        <v>300</v>
      </c>
      <c r="D68">
        <v>0.5</v>
      </c>
    </row>
    <row r="69" spans="1:4" x14ac:dyDescent="0.25">
      <c r="A69" t="s">
        <v>16</v>
      </c>
      <c r="B69">
        <v>5</v>
      </c>
      <c r="C69">
        <v>300</v>
      </c>
      <c r="D69">
        <v>0.5</v>
      </c>
    </row>
    <row r="70" spans="1:4" x14ac:dyDescent="0.25">
      <c r="A70" t="s">
        <v>16</v>
      </c>
      <c r="B70">
        <v>6</v>
      </c>
      <c r="C70">
        <v>0</v>
      </c>
      <c r="D70">
        <v>0.5</v>
      </c>
    </row>
    <row r="71" spans="1:4" x14ac:dyDescent="0.25">
      <c r="A71" t="s">
        <v>16</v>
      </c>
      <c r="B71">
        <v>7</v>
      </c>
      <c r="C71">
        <v>0</v>
      </c>
      <c r="D71">
        <v>0.5</v>
      </c>
    </row>
    <row r="72" spans="1:4" x14ac:dyDescent="0.25">
      <c r="A72" t="s">
        <v>17</v>
      </c>
      <c r="B72">
        <v>1</v>
      </c>
      <c r="C72">
        <v>480</v>
      </c>
      <c r="D72">
        <v>0.5</v>
      </c>
    </row>
    <row r="73" spans="1:4" x14ac:dyDescent="0.25">
      <c r="A73" t="s">
        <v>17</v>
      </c>
      <c r="B73">
        <v>2</v>
      </c>
      <c r="C73">
        <v>480</v>
      </c>
      <c r="D73">
        <v>0.5</v>
      </c>
    </row>
    <row r="74" spans="1:4" x14ac:dyDescent="0.25">
      <c r="A74" t="s">
        <v>17</v>
      </c>
      <c r="B74">
        <v>3</v>
      </c>
      <c r="C74">
        <v>0</v>
      </c>
      <c r="D74">
        <v>0.5</v>
      </c>
    </row>
    <row r="75" spans="1:4" x14ac:dyDescent="0.25">
      <c r="A75" t="s">
        <v>17</v>
      </c>
      <c r="B75">
        <v>4</v>
      </c>
      <c r="C75">
        <v>360</v>
      </c>
      <c r="D75">
        <v>0.5</v>
      </c>
    </row>
    <row r="76" spans="1:4" x14ac:dyDescent="0.25">
      <c r="A76" t="s">
        <v>17</v>
      </c>
      <c r="B76">
        <v>5</v>
      </c>
      <c r="C76">
        <v>360</v>
      </c>
      <c r="D76">
        <v>0.5</v>
      </c>
    </row>
    <row r="77" spans="1:4" x14ac:dyDescent="0.25">
      <c r="A77" t="s">
        <v>17</v>
      </c>
      <c r="B77">
        <v>6</v>
      </c>
      <c r="C77">
        <v>0</v>
      </c>
      <c r="D77">
        <v>0.5</v>
      </c>
    </row>
    <row r="78" spans="1:4" x14ac:dyDescent="0.25">
      <c r="A78" t="s">
        <v>17</v>
      </c>
      <c r="B78">
        <v>7</v>
      </c>
      <c r="C78">
        <v>0</v>
      </c>
      <c r="D78">
        <v>0.5</v>
      </c>
    </row>
    <row r="79" spans="1:4" x14ac:dyDescent="0.25">
      <c r="A79" t="s">
        <v>18</v>
      </c>
      <c r="B79">
        <v>1</v>
      </c>
      <c r="C79">
        <v>240</v>
      </c>
      <c r="D79">
        <v>0.5</v>
      </c>
    </row>
    <row r="80" spans="1:4" x14ac:dyDescent="0.25">
      <c r="A80" t="s">
        <v>18</v>
      </c>
      <c r="B80">
        <v>2</v>
      </c>
      <c r="C80">
        <v>240</v>
      </c>
      <c r="D80">
        <v>0.5</v>
      </c>
    </row>
    <row r="81" spans="1:7" x14ac:dyDescent="0.25">
      <c r="A81" t="s">
        <v>18</v>
      </c>
      <c r="B81">
        <v>3</v>
      </c>
      <c r="C81">
        <v>240</v>
      </c>
      <c r="D81">
        <v>0.5</v>
      </c>
    </row>
    <row r="82" spans="1:7" x14ac:dyDescent="0.25">
      <c r="A82" t="s">
        <v>18</v>
      </c>
      <c r="B82">
        <v>4</v>
      </c>
      <c r="C82">
        <v>240</v>
      </c>
      <c r="D82">
        <v>0.5</v>
      </c>
    </row>
    <row r="83" spans="1:7" x14ac:dyDescent="0.25">
      <c r="A83" t="s">
        <v>18</v>
      </c>
      <c r="B83">
        <v>5</v>
      </c>
      <c r="C83">
        <v>240</v>
      </c>
      <c r="D83">
        <v>0.5</v>
      </c>
    </row>
    <row r="84" spans="1:7" x14ac:dyDescent="0.25">
      <c r="A84" t="s">
        <v>18</v>
      </c>
      <c r="B84">
        <v>6</v>
      </c>
      <c r="C84">
        <v>0</v>
      </c>
      <c r="D84">
        <v>0.5</v>
      </c>
    </row>
    <row r="85" spans="1:7" x14ac:dyDescent="0.25">
      <c r="A85" t="s">
        <v>18</v>
      </c>
      <c r="B85">
        <v>7</v>
      </c>
      <c r="C85">
        <v>0</v>
      </c>
      <c r="D85">
        <v>0.5</v>
      </c>
    </row>
    <row r="86" spans="1:7" x14ac:dyDescent="0.25">
      <c r="A86" t="s">
        <v>19</v>
      </c>
      <c r="B86">
        <v>1</v>
      </c>
      <c r="C86">
        <v>0</v>
      </c>
      <c r="D86">
        <v>10</v>
      </c>
      <c r="E86">
        <v>0.02</v>
      </c>
      <c r="F86">
        <v>0</v>
      </c>
      <c r="G86">
        <v>12.49</v>
      </c>
    </row>
    <row r="87" spans="1:7" x14ac:dyDescent="0.25">
      <c r="A87" t="s">
        <v>19</v>
      </c>
      <c r="B87">
        <v>2</v>
      </c>
      <c r="C87">
        <v>0</v>
      </c>
      <c r="D87">
        <v>10</v>
      </c>
      <c r="E87">
        <v>0.02</v>
      </c>
      <c r="F87">
        <v>0</v>
      </c>
      <c r="G87">
        <v>12.49</v>
      </c>
    </row>
    <row r="88" spans="1:7" x14ac:dyDescent="0.25">
      <c r="A88" t="s">
        <v>19</v>
      </c>
      <c r="B88">
        <v>3</v>
      </c>
      <c r="C88">
        <v>0</v>
      </c>
      <c r="D88">
        <v>10</v>
      </c>
      <c r="E88">
        <v>0.02</v>
      </c>
      <c r="F88">
        <v>2</v>
      </c>
      <c r="G88">
        <v>12.49</v>
      </c>
    </row>
    <row r="89" spans="1:7" x14ac:dyDescent="0.25">
      <c r="A89" t="s">
        <v>19</v>
      </c>
      <c r="B89">
        <v>4</v>
      </c>
      <c r="C89">
        <v>0</v>
      </c>
      <c r="D89">
        <v>10</v>
      </c>
      <c r="E89">
        <v>0.02</v>
      </c>
      <c r="F89">
        <v>0</v>
      </c>
      <c r="G89">
        <v>12.49</v>
      </c>
    </row>
    <row r="90" spans="1:7" x14ac:dyDescent="0.25">
      <c r="A90" t="s">
        <v>19</v>
      </c>
      <c r="B90">
        <v>5</v>
      </c>
      <c r="C90">
        <v>0</v>
      </c>
      <c r="D90">
        <v>10</v>
      </c>
      <c r="E90">
        <v>0.02</v>
      </c>
      <c r="F90">
        <v>0</v>
      </c>
      <c r="G90">
        <v>12.49</v>
      </c>
    </row>
    <row r="91" spans="1:7" x14ac:dyDescent="0.25">
      <c r="A91" t="s">
        <v>19</v>
      </c>
      <c r="B91">
        <v>6</v>
      </c>
      <c r="C91">
        <v>0</v>
      </c>
      <c r="D91">
        <v>10</v>
      </c>
      <c r="E91">
        <v>0.02</v>
      </c>
      <c r="F91">
        <v>1</v>
      </c>
      <c r="G91">
        <v>12.49</v>
      </c>
    </row>
    <row r="92" spans="1:7" x14ac:dyDescent="0.25">
      <c r="A92" t="s">
        <v>19</v>
      </c>
      <c r="B92">
        <v>7</v>
      </c>
      <c r="C92">
        <v>0</v>
      </c>
      <c r="D92">
        <v>10</v>
      </c>
      <c r="E92">
        <v>0.02</v>
      </c>
      <c r="F92">
        <v>0</v>
      </c>
      <c r="G92">
        <v>12.49</v>
      </c>
    </row>
    <row r="93" spans="1:7" x14ac:dyDescent="0.25">
      <c r="A93" t="s">
        <v>20</v>
      </c>
      <c r="B93">
        <v>1</v>
      </c>
      <c r="C93">
        <v>0</v>
      </c>
      <c r="D93">
        <v>10</v>
      </c>
      <c r="E93">
        <v>1.7999999999999999E-2</v>
      </c>
      <c r="F93">
        <v>0</v>
      </c>
      <c r="G93">
        <v>10.49</v>
      </c>
    </row>
    <row r="94" spans="1:7" x14ac:dyDescent="0.25">
      <c r="A94" t="s">
        <v>20</v>
      </c>
      <c r="B94">
        <v>2</v>
      </c>
      <c r="C94">
        <v>0</v>
      </c>
      <c r="D94">
        <v>10</v>
      </c>
      <c r="E94">
        <v>1.7999999999999999E-2</v>
      </c>
      <c r="F94">
        <v>2</v>
      </c>
      <c r="G94">
        <v>10.49</v>
      </c>
    </row>
    <row r="95" spans="1:7" x14ac:dyDescent="0.25">
      <c r="A95" t="s">
        <v>20</v>
      </c>
      <c r="B95">
        <v>3</v>
      </c>
      <c r="C95">
        <v>0</v>
      </c>
      <c r="D95">
        <v>10</v>
      </c>
      <c r="E95">
        <v>1.7999999999999999E-2</v>
      </c>
      <c r="F95">
        <v>0</v>
      </c>
      <c r="G95">
        <v>10.49</v>
      </c>
    </row>
    <row r="96" spans="1:7" x14ac:dyDescent="0.25">
      <c r="A96" t="s">
        <v>20</v>
      </c>
      <c r="B96">
        <v>4</v>
      </c>
      <c r="C96">
        <v>0</v>
      </c>
      <c r="D96">
        <v>10</v>
      </c>
      <c r="E96">
        <v>1.7999999999999999E-2</v>
      </c>
      <c r="F96">
        <v>1</v>
      </c>
      <c r="G96">
        <v>10.49</v>
      </c>
    </row>
    <row r="97" spans="1:7" x14ac:dyDescent="0.25">
      <c r="A97" t="s">
        <v>20</v>
      </c>
      <c r="B97">
        <v>5</v>
      </c>
      <c r="C97">
        <v>0</v>
      </c>
      <c r="D97">
        <v>10</v>
      </c>
      <c r="E97">
        <v>1.7999999999999999E-2</v>
      </c>
      <c r="F97">
        <v>0</v>
      </c>
      <c r="G97">
        <v>10.49</v>
      </c>
    </row>
    <row r="98" spans="1:7" x14ac:dyDescent="0.25">
      <c r="A98" t="s">
        <v>20</v>
      </c>
      <c r="B98">
        <v>6</v>
      </c>
      <c r="C98">
        <v>0</v>
      </c>
      <c r="D98">
        <v>10</v>
      </c>
      <c r="E98">
        <v>1.7999999999999999E-2</v>
      </c>
      <c r="F98">
        <v>0</v>
      </c>
      <c r="G98">
        <v>10.49</v>
      </c>
    </row>
    <row r="99" spans="1:7" x14ac:dyDescent="0.25">
      <c r="A99" t="s">
        <v>20</v>
      </c>
      <c r="B99">
        <v>7</v>
      </c>
      <c r="C99">
        <v>0</v>
      </c>
      <c r="D99">
        <v>10</v>
      </c>
      <c r="E99">
        <v>1.7999999999999999E-2</v>
      </c>
      <c r="F99">
        <v>1</v>
      </c>
      <c r="G99">
        <v>10.49</v>
      </c>
    </row>
    <row r="100" spans="1:7" x14ac:dyDescent="0.25">
      <c r="A100" t="s">
        <v>21</v>
      </c>
      <c r="B100">
        <v>1</v>
      </c>
      <c r="C100">
        <v>0</v>
      </c>
      <c r="D100">
        <v>7.5</v>
      </c>
      <c r="E100">
        <v>2.5000000000000001E-2</v>
      </c>
      <c r="F100">
        <v>1</v>
      </c>
      <c r="G100">
        <v>9.89</v>
      </c>
    </row>
    <row r="101" spans="1:7" x14ac:dyDescent="0.25">
      <c r="A101" t="s">
        <v>21</v>
      </c>
      <c r="B101">
        <v>2</v>
      </c>
      <c r="C101">
        <v>0</v>
      </c>
      <c r="D101">
        <v>7.5</v>
      </c>
      <c r="E101">
        <v>2.5000000000000001E-2</v>
      </c>
      <c r="F101">
        <v>3</v>
      </c>
      <c r="G101">
        <v>9.89</v>
      </c>
    </row>
    <row r="102" spans="1:7" x14ac:dyDescent="0.25">
      <c r="A102" t="s">
        <v>21</v>
      </c>
      <c r="B102">
        <v>3</v>
      </c>
      <c r="C102">
        <v>0</v>
      </c>
      <c r="D102">
        <v>7.5</v>
      </c>
      <c r="E102">
        <v>2.5000000000000001E-2</v>
      </c>
      <c r="F102">
        <v>4</v>
      </c>
      <c r="G102">
        <v>9.89</v>
      </c>
    </row>
    <row r="103" spans="1:7" x14ac:dyDescent="0.25">
      <c r="A103" t="s">
        <v>21</v>
      </c>
      <c r="B103">
        <v>4</v>
      </c>
      <c r="C103">
        <v>0</v>
      </c>
      <c r="D103">
        <v>7.5</v>
      </c>
      <c r="E103">
        <v>2.5000000000000001E-2</v>
      </c>
      <c r="F103">
        <v>2</v>
      </c>
      <c r="G103">
        <v>9.89</v>
      </c>
    </row>
    <row r="104" spans="1:7" x14ac:dyDescent="0.25">
      <c r="A104" t="s">
        <v>21</v>
      </c>
      <c r="B104">
        <v>5</v>
      </c>
      <c r="C104">
        <v>0</v>
      </c>
      <c r="D104">
        <v>7.5</v>
      </c>
      <c r="E104">
        <v>2.5000000000000001E-2</v>
      </c>
      <c r="F104">
        <v>1</v>
      </c>
      <c r="G104">
        <v>9.89</v>
      </c>
    </row>
    <row r="105" spans="1:7" x14ac:dyDescent="0.25">
      <c r="A105" t="s">
        <v>21</v>
      </c>
      <c r="B105">
        <v>6</v>
      </c>
      <c r="C105">
        <v>0</v>
      </c>
      <c r="D105">
        <v>7.5</v>
      </c>
      <c r="E105">
        <v>2.5000000000000001E-2</v>
      </c>
      <c r="F105">
        <v>6</v>
      </c>
      <c r="G105">
        <v>9.89</v>
      </c>
    </row>
    <row r="106" spans="1:7" x14ac:dyDescent="0.25">
      <c r="A106" t="s">
        <v>21</v>
      </c>
      <c r="B106">
        <v>7</v>
      </c>
      <c r="C106">
        <v>0</v>
      </c>
      <c r="D106">
        <v>7.5</v>
      </c>
      <c r="E106">
        <v>2.5000000000000001E-2</v>
      </c>
      <c r="F106">
        <v>8</v>
      </c>
      <c r="G106">
        <v>9.89</v>
      </c>
    </row>
    <row r="107" spans="1:7" x14ac:dyDescent="0.25">
      <c r="A107" t="s">
        <v>22</v>
      </c>
      <c r="B107">
        <v>1</v>
      </c>
      <c r="C107">
        <v>0</v>
      </c>
      <c r="D107">
        <v>7.5</v>
      </c>
      <c r="E107">
        <v>1.4999999999999999E-2</v>
      </c>
      <c r="F107">
        <v>0</v>
      </c>
      <c r="G107">
        <v>8.49</v>
      </c>
    </row>
    <row r="108" spans="1:7" x14ac:dyDescent="0.25">
      <c r="A108" t="s">
        <v>22</v>
      </c>
      <c r="B108">
        <v>2</v>
      </c>
      <c r="C108">
        <v>0</v>
      </c>
      <c r="D108">
        <v>7.5</v>
      </c>
      <c r="E108">
        <v>1.4999999999999999E-2</v>
      </c>
      <c r="F108">
        <v>2</v>
      </c>
      <c r="G108">
        <v>8.49</v>
      </c>
    </row>
    <row r="109" spans="1:7" x14ac:dyDescent="0.25">
      <c r="A109" t="s">
        <v>22</v>
      </c>
      <c r="B109">
        <v>3</v>
      </c>
      <c r="C109">
        <v>0</v>
      </c>
      <c r="D109">
        <v>7.5</v>
      </c>
      <c r="E109">
        <v>1.4999999999999999E-2</v>
      </c>
      <c r="F109">
        <v>0</v>
      </c>
      <c r="G109">
        <v>8.49</v>
      </c>
    </row>
    <row r="110" spans="1:7" x14ac:dyDescent="0.25">
      <c r="A110" t="s">
        <v>22</v>
      </c>
      <c r="B110">
        <v>4</v>
      </c>
      <c r="C110">
        <v>0</v>
      </c>
      <c r="D110">
        <v>7.5</v>
      </c>
      <c r="E110">
        <v>1.4999999999999999E-2</v>
      </c>
      <c r="F110">
        <v>3</v>
      </c>
      <c r="G110">
        <v>8.49</v>
      </c>
    </row>
    <row r="111" spans="1:7" x14ac:dyDescent="0.25">
      <c r="A111" t="s">
        <v>22</v>
      </c>
      <c r="B111">
        <v>5</v>
      </c>
      <c r="C111">
        <v>0</v>
      </c>
      <c r="D111">
        <v>7.5</v>
      </c>
      <c r="E111">
        <v>1.4999999999999999E-2</v>
      </c>
      <c r="F111">
        <v>0</v>
      </c>
      <c r="G111">
        <v>8.49</v>
      </c>
    </row>
    <row r="112" spans="1:7" x14ac:dyDescent="0.25">
      <c r="A112" t="s">
        <v>22</v>
      </c>
      <c r="B112">
        <v>6</v>
      </c>
      <c r="C112">
        <v>0</v>
      </c>
      <c r="D112">
        <v>7.5</v>
      </c>
      <c r="E112">
        <v>1.4999999999999999E-2</v>
      </c>
      <c r="F112">
        <v>4</v>
      </c>
      <c r="G112">
        <v>8.49</v>
      </c>
    </row>
    <row r="113" spans="1:7" x14ac:dyDescent="0.25">
      <c r="A113" t="s">
        <v>22</v>
      </c>
      <c r="B113">
        <v>7</v>
      </c>
      <c r="C113">
        <v>0</v>
      </c>
      <c r="D113">
        <v>7.5</v>
      </c>
      <c r="E113">
        <v>1.4999999999999999E-2</v>
      </c>
      <c r="F113">
        <v>6</v>
      </c>
      <c r="G113">
        <v>8.49</v>
      </c>
    </row>
    <row r="114" spans="1:7" x14ac:dyDescent="0.25">
      <c r="A114" t="s">
        <v>23</v>
      </c>
      <c r="B114">
        <v>1</v>
      </c>
      <c r="C114">
        <v>0</v>
      </c>
      <c r="D114">
        <v>5.5</v>
      </c>
      <c r="E114">
        <v>5.0000000000000001E-3</v>
      </c>
      <c r="F114">
        <v>0</v>
      </c>
      <c r="G114">
        <v>7.28</v>
      </c>
    </row>
    <row r="115" spans="1:7" x14ac:dyDescent="0.25">
      <c r="A115" t="s">
        <v>23</v>
      </c>
      <c r="B115">
        <v>2</v>
      </c>
      <c r="C115">
        <v>0</v>
      </c>
      <c r="D115">
        <v>5.5</v>
      </c>
      <c r="E115">
        <v>5.0000000000000001E-3</v>
      </c>
      <c r="F115">
        <v>0</v>
      </c>
      <c r="G115">
        <v>7.28</v>
      </c>
    </row>
    <row r="116" spans="1:7" x14ac:dyDescent="0.25">
      <c r="A116" t="s">
        <v>23</v>
      </c>
      <c r="B116">
        <v>3</v>
      </c>
      <c r="C116">
        <v>0</v>
      </c>
      <c r="D116">
        <v>5.5</v>
      </c>
      <c r="E116">
        <v>5.0000000000000001E-3</v>
      </c>
      <c r="F116">
        <v>1</v>
      </c>
      <c r="G116">
        <v>7.28</v>
      </c>
    </row>
    <row r="117" spans="1:7" x14ac:dyDescent="0.25">
      <c r="A117" t="s">
        <v>23</v>
      </c>
      <c r="B117">
        <v>4</v>
      </c>
      <c r="C117">
        <v>0</v>
      </c>
      <c r="D117">
        <v>5.5</v>
      </c>
      <c r="E117">
        <v>5.0000000000000001E-3</v>
      </c>
      <c r="F117">
        <v>1</v>
      </c>
      <c r="G117">
        <v>7.28</v>
      </c>
    </row>
    <row r="118" spans="1:7" x14ac:dyDescent="0.25">
      <c r="A118" t="s">
        <v>23</v>
      </c>
      <c r="B118">
        <v>5</v>
      </c>
      <c r="C118">
        <v>0</v>
      </c>
      <c r="D118">
        <v>5.5</v>
      </c>
      <c r="E118">
        <v>5.0000000000000001E-3</v>
      </c>
      <c r="F118">
        <v>2</v>
      </c>
      <c r="G118">
        <v>7.28</v>
      </c>
    </row>
    <row r="119" spans="1:7" x14ac:dyDescent="0.25">
      <c r="A119" t="s">
        <v>23</v>
      </c>
      <c r="B119">
        <v>6</v>
      </c>
      <c r="C119">
        <v>0</v>
      </c>
      <c r="D119">
        <v>5.5</v>
      </c>
      <c r="E119">
        <v>5.0000000000000001E-3</v>
      </c>
      <c r="F119">
        <v>0</v>
      </c>
      <c r="G119">
        <v>7.28</v>
      </c>
    </row>
    <row r="120" spans="1:7" x14ac:dyDescent="0.25">
      <c r="A120" t="s">
        <v>23</v>
      </c>
      <c r="B120">
        <v>7</v>
      </c>
      <c r="C120">
        <v>0</v>
      </c>
      <c r="D120">
        <v>5.5</v>
      </c>
      <c r="E120">
        <v>5.0000000000000001E-3</v>
      </c>
      <c r="F120">
        <v>0</v>
      </c>
      <c r="G120">
        <v>7.28</v>
      </c>
    </row>
    <row r="121" spans="1:7" x14ac:dyDescent="0.25">
      <c r="A121" t="s">
        <v>24</v>
      </c>
      <c r="B121">
        <v>1</v>
      </c>
      <c r="C121">
        <v>0</v>
      </c>
      <c r="D121">
        <v>5.5</v>
      </c>
      <c r="E121">
        <v>5.0000000000000001E-3</v>
      </c>
      <c r="F121">
        <v>0</v>
      </c>
      <c r="G121">
        <v>7.68</v>
      </c>
    </row>
    <row r="122" spans="1:7" x14ac:dyDescent="0.25">
      <c r="A122" t="s">
        <v>24</v>
      </c>
      <c r="B122">
        <v>2</v>
      </c>
      <c r="C122">
        <v>0</v>
      </c>
      <c r="D122">
        <v>5.5</v>
      </c>
      <c r="E122">
        <v>5.0000000000000001E-3</v>
      </c>
      <c r="F122">
        <v>1</v>
      </c>
      <c r="G122">
        <v>7.68</v>
      </c>
    </row>
    <row r="123" spans="1:7" x14ac:dyDescent="0.25">
      <c r="A123" t="s">
        <v>24</v>
      </c>
      <c r="B123">
        <v>3</v>
      </c>
      <c r="C123">
        <v>0</v>
      </c>
      <c r="D123">
        <v>5.5</v>
      </c>
      <c r="E123">
        <v>5.0000000000000001E-3</v>
      </c>
      <c r="F123">
        <v>0</v>
      </c>
      <c r="G123">
        <v>7.68</v>
      </c>
    </row>
    <row r="124" spans="1:7" x14ac:dyDescent="0.25">
      <c r="A124" t="s">
        <v>24</v>
      </c>
      <c r="B124">
        <v>4</v>
      </c>
      <c r="C124">
        <v>0</v>
      </c>
      <c r="D124">
        <v>5.5</v>
      </c>
      <c r="E124">
        <v>5.0000000000000001E-3</v>
      </c>
      <c r="F124">
        <v>1</v>
      </c>
      <c r="G124">
        <v>7.68</v>
      </c>
    </row>
    <row r="125" spans="1:7" x14ac:dyDescent="0.25">
      <c r="A125" t="s">
        <v>24</v>
      </c>
      <c r="B125">
        <v>5</v>
      </c>
      <c r="C125">
        <v>0</v>
      </c>
      <c r="D125">
        <v>5.5</v>
      </c>
      <c r="E125">
        <v>5.0000000000000001E-3</v>
      </c>
      <c r="F125">
        <v>0</v>
      </c>
      <c r="G125">
        <v>7.68</v>
      </c>
    </row>
    <row r="126" spans="1:7" x14ac:dyDescent="0.25">
      <c r="A126" t="s">
        <v>24</v>
      </c>
      <c r="B126">
        <v>6</v>
      </c>
      <c r="C126">
        <v>0</v>
      </c>
      <c r="D126">
        <v>5.5</v>
      </c>
      <c r="E126">
        <v>5.0000000000000001E-3</v>
      </c>
      <c r="F126">
        <v>0</v>
      </c>
      <c r="G126">
        <v>7.68</v>
      </c>
    </row>
    <row r="127" spans="1:7" x14ac:dyDescent="0.25">
      <c r="A127" t="s">
        <v>24</v>
      </c>
      <c r="B127">
        <v>7</v>
      </c>
      <c r="C127">
        <v>0</v>
      </c>
      <c r="D127">
        <v>5.5</v>
      </c>
      <c r="E127">
        <v>5.0000000000000001E-3</v>
      </c>
      <c r="F127">
        <v>1</v>
      </c>
      <c r="G127">
        <v>7.68</v>
      </c>
    </row>
    <row r="128" spans="1:7" x14ac:dyDescent="0.25">
      <c r="A128" t="s">
        <v>25</v>
      </c>
      <c r="B128">
        <v>1</v>
      </c>
      <c r="C128">
        <v>0</v>
      </c>
      <c r="D128">
        <v>5.5</v>
      </c>
      <c r="E128">
        <v>5.0000000000000001E-3</v>
      </c>
      <c r="F128">
        <v>2</v>
      </c>
      <c r="G128">
        <v>5.99</v>
      </c>
    </row>
    <row r="129" spans="1:7" x14ac:dyDescent="0.25">
      <c r="A129" t="s">
        <v>25</v>
      </c>
      <c r="B129">
        <v>2</v>
      </c>
      <c r="C129">
        <v>0</v>
      </c>
      <c r="D129">
        <v>5.5</v>
      </c>
      <c r="E129">
        <v>5.0000000000000001E-3</v>
      </c>
      <c r="F129">
        <v>0</v>
      </c>
      <c r="G129">
        <v>5.99</v>
      </c>
    </row>
    <row r="130" spans="1:7" x14ac:dyDescent="0.25">
      <c r="A130" t="s">
        <v>25</v>
      </c>
      <c r="B130">
        <v>3</v>
      </c>
      <c r="C130">
        <v>0</v>
      </c>
      <c r="D130">
        <v>5.5</v>
      </c>
      <c r="E130">
        <v>5.0000000000000001E-3</v>
      </c>
      <c r="F130">
        <v>1</v>
      </c>
      <c r="G130">
        <v>5.99</v>
      </c>
    </row>
    <row r="131" spans="1:7" x14ac:dyDescent="0.25">
      <c r="A131" t="s">
        <v>25</v>
      </c>
      <c r="B131">
        <v>4</v>
      </c>
      <c r="C131">
        <v>0</v>
      </c>
      <c r="D131">
        <v>5.5</v>
      </c>
      <c r="E131">
        <v>5.0000000000000001E-3</v>
      </c>
      <c r="F131">
        <v>1</v>
      </c>
      <c r="G131">
        <v>5.99</v>
      </c>
    </row>
    <row r="132" spans="1:7" x14ac:dyDescent="0.25">
      <c r="A132" t="s">
        <v>25</v>
      </c>
      <c r="B132">
        <v>5</v>
      </c>
      <c r="C132">
        <v>0</v>
      </c>
      <c r="D132">
        <v>5.5</v>
      </c>
      <c r="E132">
        <v>5.0000000000000001E-3</v>
      </c>
      <c r="F132">
        <v>0</v>
      </c>
      <c r="G132">
        <v>5.99</v>
      </c>
    </row>
    <row r="133" spans="1:7" x14ac:dyDescent="0.25">
      <c r="A133" t="s">
        <v>25</v>
      </c>
      <c r="B133">
        <v>6</v>
      </c>
      <c r="C133">
        <v>0</v>
      </c>
      <c r="D133">
        <v>5.5</v>
      </c>
      <c r="E133">
        <v>5.0000000000000001E-3</v>
      </c>
      <c r="F133">
        <v>2</v>
      </c>
      <c r="G133">
        <v>5.99</v>
      </c>
    </row>
    <row r="134" spans="1:7" x14ac:dyDescent="0.25">
      <c r="A134" t="s">
        <v>25</v>
      </c>
      <c r="B134">
        <v>7</v>
      </c>
      <c r="C134">
        <v>0</v>
      </c>
      <c r="D134">
        <v>5.5</v>
      </c>
      <c r="E134">
        <v>5.0000000000000001E-3</v>
      </c>
      <c r="F134">
        <v>0</v>
      </c>
      <c r="G134">
        <v>5.99</v>
      </c>
    </row>
    <row r="135" spans="1:7" x14ac:dyDescent="0.25">
      <c r="A135" t="s">
        <v>26</v>
      </c>
      <c r="B135">
        <v>1</v>
      </c>
      <c r="C135">
        <v>0</v>
      </c>
      <c r="D135">
        <v>5.5</v>
      </c>
      <c r="E135">
        <v>5.0000000000000001E-3</v>
      </c>
      <c r="F135">
        <v>0</v>
      </c>
      <c r="G135">
        <v>6.29</v>
      </c>
    </row>
    <row r="136" spans="1:7" x14ac:dyDescent="0.25">
      <c r="A136" t="s">
        <v>26</v>
      </c>
      <c r="B136">
        <v>2</v>
      </c>
      <c r="C136">
        <v>0</v>
      </c>
      <c r="D136">
        <v>5.5</v>
      </c>
      <c r="E136">
        <v>5.0000000000000001E-3</v>
      </c>
      <c r="F136">
        <v>0</v>
      </c>
      <c r="G136">
        <v>6.29</v>
      </c>
    </row>
    <row r="137" spans="1:7" x14ac:dyDescent="0.25">
      <c r="A137" t="s">
        <v>26</v>
      </c>
      <c r="B137">
        <v>3</v>
      </c>
      <c r="C137">
        <v>0</v>
      </c>
      <c r="D137">
        <v>5.5</v>
      </c>
      <c r="E137">
        <v>5.0000000000000001E-3</v>
      </c>
      <c r="F137">
        <v>2</v>
      </c>
      <c r="G137">
        <v>6.29</v>
      </c>
    </row>
    <row r="138" spans="1:7" x14ac:dyDescent="0.25">
      <c r="A138" t="s">
        <v>26</v>
      </c>
      <c r="B138">
        <v>4</v>
      </c>
      <c r="C138">
        <v>0</v>
      </c>
      <c r="D138">
        <v>5.5</v>
      </c>
      <c r="E138">
        <v>5.0000000000000001E-3</v>
      </c>
      <c r="F138">
        <v>0</v>
      </c>
      <c r="G138">
        <v>6.29</v>
      </c>
    </row>
    <row r="139" spans="1:7" x14ac:dyDescent="0.25">
      <c r="A139" t="s">
        <v>26</v>
      </c>
      <c r="B139">
        <v>5</v>
      </c>
      <c r="C139">
        <v>0</v>
      </c>
      <c r="D139">
        <v>5.5</v>
      </c>
      <c r="E139">
        <v>5.0000000000000001E-3</v>
      </c>
      <c r="F139">
        <v>0</v>
      </c>
      <c r="G139">
        <v>6.29</v>
      </c>
    </row>
    <row r="140" spans="1:7" x14ac:dyDescent="0.25">
      <c r="A140" t="s">
        <v>26</v>
      </c>
      <c r="B140">
        <v>6</v>
      </c>
      <c r="C140">
        <v>0</v>
      </c>
      <c r="D140">
        <v>5.5</v>
      </c>
      <c r="E140">
        <v>5.0000000000000001E-3</v>
      </c>
      <c r="F140">
        <v>1</v>
      </c>
      <c r="G140">
        <v>6.29</v>
      </c>
    </row>
    <row r="141" spans="1:7" x14ac:dyDescent="0.25">
      <c r="A141" t="s">
        <v>26</v>
      </c>
      <c r="B141">
        <v>7</v>
      </c>
      <c r="C141">
        <v>0</v>
      </c>
      <c r="D141">
        <v>5.5</v>
      </c>
      <c r="E141">
        <v>5.0000000000000001E-3</v>
      </c>
      <c r="F141">
        <v>0</v>
      </c>
      <c r="G141">
        <v>6.29</v>
      </c>
    </row>
    <row r="142" spans="1:7" x14ac:dyDescent="0.25">
      <c r="A142" t="s">
        <v>27</v>
      </c>
      <c r="B142">
        <v>1</v>
      </c>
      <c r="C142">
        <v>0</v>
      </c>
      <c r="D142">
        <v>5.5</v>
      </c>
      <c r="E142">
        <v>5.0000000000000001E-3</v>
      </c>
      <c r="F142">
        <v>1</v>
      </c>
      <c r="G142">
        <v>4.49</v>
      </c>
    </row>
    <row r="143" spans="1:7" x14ac:dyDescent="0.25">
      <c r="A143" t="s">
        <v>27</v>
      </c>
      <c r="B143">
        <v>2</v>
      </c>
      <c r="C143">
        <v>0</v>
      </c>
      <c r="D143">
        <v>5.5</v>
      </c>
      <c r="E143">
        <v>5.0000000000000001E-3</v>
      </c>
      <c r="F143">
        <v>1</v>
      </c>
      <c r="G143">
        <v>4.49</v>
      </c>
    </row>
    <row r="144" spans="1:7" x14ac:dyDescent="0.25">
      <c r="A144" t="s">
        <v>27</v>
      </c>
      <c r="B144">
        <v>3</v>
      </c>
      <c r="C144">
        <v>0</v>
      </c>
      <c r="D144">
        <v>5.5</v>
      </c>
      <c r="E144">
        <v>5.0000000000000001E-3</v>
      </c>
      <c r="F144">
        <v>0</v>
      </c>
      <c r="G144">
        <v>4.49</v>
      </c>
    </row>
    <row r="145" spans="1:7" x14ac:dyDescent="0.25">
      <c r="A145" t="s">
        <v>27</v>
      </c>
      <c r="B145">
        <v>4</v>
      </c>
      <c r="C145">
        <v>0</v>
      </c>
      <c r="D145">
        <v>5.5</v>
      </c>
      <c r="E145">
        <v>5.0000000000000001E-3</v>
      </c>
      <c r="F145">
        <v>0</v>
      </c>
      <c r="G145">
        <v>4.49</v>
      </c>
    </row>
    <row r="146" spans="1:7" x14ac:dyDescent="0.25">
      <c r="A146" t="s">
        <v>27</v>
      </c>
      <c r="B146">
        <v>5</v>
      </c>
      <c r="C146">
        <v>0</v>
      </c>
      <c r="D146">
        <v>5.5</v>
      </c>
      <c r="E146">
        <v>5.0000000000000001E-3</v>
      </c>
      <c r="F146">
        <v>2</v>
      </c>
      <c r="G146">
        <v>4.49</v>
      </c>
    </row>
    <row r="147" spans="1:7" x14ac:dyDescent="0.25">
      <c r="A147" t="s">
        <v>27</v>
      </c>
      <c r="B147">
        <v>6</v>
      </c>
      <c r="C147">
        <v>0</v>
      </c>
      <c r="D147">
        <v>5.5</v>
      </c>
      <c r="E147">
        <v>5.0000000000000001E-3</v>
      </c>
      <c r="F147">
        <v>0</v>
      </c>
      <c r="G147">
        <v>4.49</v>
      </c>
    </row>
    <row r="148" spans="1:7" x14ac:dyDescent="0.25">
      <c r="A148" t="s">
        <v>27</v>
      </c>
      <c r="B148">
        <v>7</v>
      </c>
      <c r="C148">
        <v>0</v>
      </c>
      <c r="D148">
        <v>5.5</v>
      </c>
      <c r="E148">
        <v>5.0000000000000001E-3</v>
      </c>
      <c r="F148">
        <v>0</v>
      </c>
      <c r="G148">
        <v>4.49</v>
      </c>
    </row>
    <row r="149" spans="1:7" x14ac:dyDescent="0.25">
      <c r="A149" t="s">
        <v>28</v>
      </c>
      <c r="B149">
        <v>1</v>
      </c>
      <c r="C149">
        <v>0</v>
      </c>
      <c r="D149">
        <v>5.5</v>
      </c>
      <c r="E149">
        <v>5.0000000000000001E-3</v>
      </c>
      <c r="F149">
        <v>0</v>
      </c>
      <c r="G149">
        <v>5.22</v>
      </c>
    </row>
    <row r="150" spans="1:7" x14ac:dyDescent="0.25">
      <c r="A150" t="s">
        <v>28</v>
      </c>
      <c r="B150">
        <v>2</v>
      </c>
      <c r="C150">
        <v>0</v>
      </c>
      <c r="D150">
        <v>5.5</v>
      </c>
      <c r="E150">
        <v>5.0000000000000001E-3</v>
      </c>
      <c r="F150">
        <v>1</v>
      </c>
      <c r="G150">
        <v>5.22</v>
      </c>
    </row>
    <row r="151" spans="1:7" x14ac:dyDescent="0.25">
      <c r="A151" t="s">
        <v>28</v>
      </c>
      <c r="B151">
        <v>3</v>
      </c>
      <c r="C151">
        <v>0</v>
      </c>
      <c r="D151">
        <v>5.5</v>
      </c>
      <c r="E151">
        <v>5.0000000000000001E-3</v>
      </c>
      <c r="F151">
        <v>0</v>
      </c>
      <c r="G151">
        <v>5.22</v>
      </c>
    </row>
    <row r="152" spans="1:7" x14ac:dyDescent="0.25">
      <c r="A152" t="s">
        <v>28</v>
      </c>
      <c r="B152">
        <v>4</v>
      </c>
      <c r="C152">
        <v>0</v>
      </c>
      <c r="D152">
        <v>5.5</v>
      </c>
      <c r="E152">
        <v>5.0000000000000001E-3</v>
      </c>
      <c r="F152">
        <v>0</v>
      </c>
      <c r="G152">
        <v>5.22</v>
      </c>
    </row>
    <row r="153" spans="1:7" x14ac:dyDescent="0.25">
      <c r="A153" t="s">
        <v>28</v>
      </c>
      <c r="B153">
        <v>5</v>
      </c>
      <c r="C153">
        <v>0</v>
      </c>
      <c r="D153">
        <v>5.5</v>
      </c>
      <c r="E153">
        <v>5.0000000000000001E-3</v>
      </c>
      <c r="F153">
        <v>0</v>
      </c>
      <c r="G153">
        <v>5.22</v>
      </c>
    </row>
    <row r="154" spans="1:7" x14ac:dyDescent="0.25">
      <c r="A154" t="s">
        <v>28</v>
      </c>
      <c r="B154">
        <v>6</v>
      </c>
      <c r="C154">
        <v>0</v>
      </c>
      <c r="D154">
        <v>5.5</v>
      </c>
      <c r="E154">
        <v>5.0000000000000001E-3</v>
      </c>
      <c r="F154">
        <v>0</v>
      </c>
      <c r="G154">
        <v>5.22</v>
      </c>
    </row>
    <row r="155" spans="1:7" x14ac:dyDescent="0.25">
      <c r="A155" t="s">
        <v>28</v>
      </c>
      <c r="B155">
        <v>7</v>
      </c>
      <c r="C155">
        <v>0</v>
      </c>
      <c r="D155">
        <v>5.5</v>
      </c>
      <c r="E155">
        <v>5.0000000000000001E-3</v>
      </c>
      <c r="F155">
        <v>0</v>
      </c>
      <c r="G155">
        <v>5.22</v>
      </c>
    </row>
    <row r="156" spans="1:7" x14ac:dyDescent="0.25">
      <c r="A156" t="s">
        <v>29</v>
      </c>
      <c r="B156">
        <v>1</v>
      </c>
      <c r="C156">
        <v>0</v>
      </c>
      <c r="D156">
        <v>12</v>
      </c>
      <c r="E156">
        <v>0.08</v>
      </c>
      <c r="F156">
        <v>2</v>
      </c>
      <c r="G156">
        <v>38.270000000000003</v>
      </c>
    </row>
    <row r="157" spans="1:7" x14ac:dyDescent="0.25">
      <c r="A157" t="s">
        <v>29</v>
      </c>
      <c r="B157">
        <v>2</v>
      </c>
      <c r="C157">
        <v>0</v>
      </c>
      <c r="D157">
        <v>12</v>
      </c>
      <c r="E157">
        <v>0.08</v>
      </c>
      <c r="F157">
        <v>3</v>
      </c>
      <c r="G157">
        <v>38.270000000000003</v>
      </c>
    </row>
    <row r="158" spans="1:7" x14ac:dyDescent="0.25">
      <c r="A158" t="s">
        <v>29</v>
      </c>
      <c r="B158">
        <v>3</v>
      </c>
      <c r="C158">
        <v>0</v>
      </c>
      <c r="D158">
        <v>12</v>
      </c>
      <c r="E158">
        <v>0.08</v>
      </c>
      <c r="F158">
        <v>2</v>
      </c>
      <c r="G158">
        <v>38.270000000000003</v>
      </c>
    </row>
    <row r="159" spans="1:7" x14ac:dyDescent="0.25">
      <c r="A159" t="s">
        <v>29</v>
      </c>
      <c r="B159">
        <v>4</v>
      </c>
      <c r="C159">
        <v>0</v>
      </c>
      <c r="D159">
        <v>12</v>
      </c>
      <c r="E159">
        <v>0.08</v>
      </c>
      <c r="F159">
        <v>5</v>
      </c>
      <c r="G159">
        <v>38.270000000000003</v>
      </c>
    </row>
    <row r="160" spans="1:7" x14ac:dyDescent="0.25">
      <c r="A160" t="s">
        <v>29</v>
      </c>
      <c r="B160">
        <v>5</v>
      </c>
      <c r="C160">
        <v>0</v>
      </c>
      <c r="D160">
        <v>12</v>
      </c>
      <c r="E160">
        <v>0.08</v>
      </c>
      <c r="F160">
        <v>3</v>
      </c>
      <c r="G160">
        <v>38.270000000000003</v>
      </c>
    </row>
    <row r="161" spans="1:7" x14ac:dyDescent="0.25">
      <c r="A161" t="s">
        <v>29</v>
      </c>
      <c r="B161">
        <v>6</v>
      </c>
      <c r="C161">
        <v>0</v>
      </c>
      <c r="D161">
        <v>12</v>
      </c>
      <c r="E161">
        <v>0.08</v>
      </c>
      <c r="F161">
        <v>8</v>
      </c>
      <c r="G161">
        <v>33.99</v>
      </c>
    </row>
    <row r="162" spans="1:7" x14ac:dyDescent="0.25">
      <c r="A162" t="s">
        <v>29</v>
      </c>
      <c r="B162">
        <v>7</v>
      </c>
      <c r="C162">
        <v>0</v>
      </c>
      <c r="D162">
        <v>12</v>
      </c>
      <c r="E162">
        <v>0.08</v>
      </c>
      <c r="F162">
        <v>11</v>
      </c>
      <c r="G162">
        <v>33.99</v>
      </c>
    </row>
    <row r="163" spans="1:7" x14ac:dyDescent="0.25">
      <c r="A163" t="s">
        <v>30</v>
      </c>
      <c r="B163">
        <v>1</v>
      </c>
      <c r="C163">
        <v>0</v>
      </c>
      <c r="D163">
        <v>12</v>
      </c>
      <c r="E163">
        <v>0.08</v>
      </c>
      <c r="F163">
        <v>0</v>
      </c>
      <c r="G163">
        <v>34.979999999999997</v>
      </c>
    </row>
    <row r="164" spans="1:7" x14ac:dyDescent="0.25">
      <c r="A164" t="s">
        <v>30</v>
      </c>
      <c r="B164">
        <v>2</v>
      </c>
      <c r="C164">
        <v>0</v>
      </c>
      <c r="D164">
        <v>12</v>
      </c>
      <c r="E164">
        <v>0.08</v>
      </c>
      <c r="F164">
        <v>2</v>
      </c>
      <c r="G164">
        <v>34.979999999999997</v>
      </c>
    </row>
    <row r="165" spans="1:7" x14ac:dyDescent="0.25">
      <c r="A165" t="s">
        <v>30</v>
      </c>
      <c r="B165">
        <v>3</v>
      </c>
      <c r="C165">
        <v>0</v>
      </c>
      <c r="D165">
        <v>12</v>
      </c>
      <c r="E165">
        <v>0.08</v>
      </c>
      <c r="F165">
        <v>3</v>
      </c>
      <c r="G165">
        <v>34.979999999999997</v>
      </c>
    </row>
    <row r="166" spans="1:7" x14ac:dyDescent="0.25">
      <c r="A166" t="s">
        <v>30</v>
      </c>
      <c r="B166">
        <v>4</v>
      </c>
      <c r="C166">
        <v>0</v>
      </c>
      <c r="D166">
        <v>12</v>
      </c>
      <c r="E166">
        <v>0.08</v>
      </c>
      <c r="F166">
        <v>6</v>
      </c>
      <c r="G166">
        <v>34.979999999999997</v>
      </c>
    </row>
    <row r="167" spans="1:7" x14ac:dyDescent="0.25">
      <c r="A167" t="s">
        <v>30</v>
      </c>
      <c r="B167">
        <v>5</v>
      </c>
      <c r="C167">
        <v>0</v>
      </c>
      <c r="D167">
        <v>12</v>
      </c>
      <c r="E167">
        <v>0.08</v>
      </c>
      <c r="F167">
        <v>0</v>
      </c>
      <c r="G167">
        <v>34.979999999999997</v>
      </c>
    </row>
    <row r="168" spans="1:7" x14ac:dyDescent="0.25">
      <c r="A168" t="s">
        <v>30</v>
      </c>
      <c r="B168">
        <v>6</v>
      </c>
      <c r="C168">
        <v>0</v>
      </c>
      <c r="D168">
        <v>12</v>
      </c>
      <c r="E168">
        <v>0.08</v>
      </c>
      <c r="F168">
        <v>8</v>
      </c>
      <c r="G168">
        <v>28.99</v>
      </c>
    </row>
    <row r="169" spans="1:7" x14ac:dyDescent="0.25">
      <c r="A169" t="s">
        <v>30</v>
      </c>
      <c r="B169">
        <v>7</v>
      </c>
      <c r="C169">
        <v>0</v>
      </c>
      <c r="D169">
        <v>12</v>
      </c>
      <c r="E169">
        <v>0.08</v>
      </c>
      <c r="F169">
        <v>12</v>
      </c>
      <c r="G169">
        <v>28.99</v>
      </c>
    </row>
    <row r="170" spans="1:7" x14ac:dyDescent="0.25">
      <c r="A170" t="s">
        <v>31</v>
      </c>
      <c r="B170">
        <v>1</v>
      </c>
      <c r="C170">
        <v>0</v>
      </c>
      <c r="D170">
        <v>12</v>
      </c>
      <c r="E170">
        <v>0.06</v>
      </c>
      <c r="F170">
        <v>1</v>
      </c>
      <c r="G170">
        <v>29.49</v>
      </c>
    </row>
    <row r="171" spans="1:7" x14ac:dyDescent="0.25">
      <c r="A171" t="s">
        <v>31</v>
      </c>
      <c r="B171">
        <v>2</v>
      </c>
      <c r="C171">
        <v>0</v>
      </c>
      <c r="D171">
        <v>12</v>
      </c>
      <c r="E171">
        <v>0.06</v>
      </c>
      <c r="F171">
        <v>0</v>
      </c>
      <c r="G171">
        <v>29.49</v>
      </c>
    </row>
    <row r="172" spans="1:7" x14ac:dyDescent="0.25">
      <c r="A172" t="s">
        <v>31</v>
      </c>
      <c r="B172">
        <v>3</v>
      </c>
      <c r="C172">
        <v>0</v>
      </c>
      <c r="D172">
        <v>12</v>
      </c>
      <c r="E172">
        <v>0.06</v>
      </c>
      <c r="F172">
        <v>2</v>
      </c>
      <c r="G172">
        <v>29.49</v>
      </c>
    </row>
    <row r="173" spans="1:7" x14ac:dyDescent="0.25">
      <c r="A173" t="s">
        <v>31</v>
      </c>
      <c r="B173">
        <v>4</v>
      </c>
      <c r="C173">
        <v>0</v>
      </c>
      <c r="D173">
        <v>12</v>
      </c>
      <c r="E173">
        <v>0.06</v>
      </c>
      <c r="F173">
        <v>2</v>
      </c>
      <c r="G173">
        <v>29.49</v>
      </c>
    </row>
    <row r="174" spans="1:7" x14ac:dyDescent="0.25">
      <c r="A174" t="s">
        <v>31</v>
      </c>
      <c r="B174">
        <v>5</v>
      </c>
      <c r="C174">
        <v>0</v>
      </c>
      <c r="D174">
        <v>12</v>
      </c>
      <c r="E174">
        <v>0.06</v>
      </c>
      <c r="F174">
        <v>3</v>
      </c>
      <c r="G174">
        <v>29.49</v>
      </c>
    </row>
    <row r="175" spans="1:7" x14ac:dyDescent="0.25">
      <c r="A175" t="s">
        <v>31</v>
      </c>
      <c r="B175">
        <v>6</v>
      </c>
      <c r="C175">
        <v>0</v>
      </c>
      <c r="D175">
        <v>12</v>
      </c>
      <c r="E175">
        <v>0.06</v>
      </c>
      <c r="F175">
        <v>24</v>
      </c>
      <c r="G175">
        <v>24.99</v>
      </c>
    </row>
    <row r="176" spans="1:7" x14ac:dyDescent="0.25">
      <c r="A176" t="s">
        <v>31</v>
      </c>
      <c r="B176">
        <v>7</v>
      </c>
      <c r="C176">
        <v>0</v>
      </c>
      <c r="D176">
        <v>12</v>
      </c>
      <c r="E176">
        <v>0.06</v>
      </c>
      <c r="F176">
        <v>14</v>
      </c>
      <c r="G176">
        <v>24.99</v>
      </c>
    </row>
    <row r="177" spans="1:7" x14ac:dyDescent="0.25">
      <c r="A177" t="s">
        <v>32</v>
      </c>
      <c r="B177">
        <v>1</v>
      </c>
      <c r="C177">
        <v>0</v>
      </c>
      <c r="D177">
        <v>12</v>
      </c>
      <c r="E177">
        <v>0.06</v>
      </c>
      <c r="F177">
        <v>1</v>
      </c>
      <c r="G177">
        <v>26.24</v>
      </c>
    </row>
    <row r="178" spans="1:7" x14ac:dyDescent="0.25">
      <c r="A178" t="s">
        <v>32</v>
      </c>
      <c r="B178">
        <v>2</v>
      </c>
      <c r="C178">
        <v>0</v>
      </c>
      <c r="D178">
        <v>12</v>
      </c>
      <c r="E178">
        <v>0.06</v>
      </c>
      <c r="F178">
        <v>0</v>
      </c>
      <c r="G178">
        <v>26.24</v>
      </c>
    </row>
    <row r="179" spans="1:7" x14ac:dyDescent="0.25">
      <c r="A179" t="s">
        <v>32</v>
      </c>
      <c r="B179">
        <v>3</v>
      </c>
      <c r="C179">
        <v>0</v>
      </c>
      <c r="D179">
        <v>12</v>
      </c>
      <c r="E179">
        <v>0.06</v>
      </c>
      <c r="F179">
        <v>2</v>
      </c>
      <c r="G179">
        <v>26.24</v>
      </c>
    </row>
    <row r="180" spans="1:7" x14ac:dyDescent="0.25">
      <c r="A180" t="s">
        <v>32</v>
      </c>
      <c r="B180">
        <v>4</v>
      </c>
      <c r="C180">
        <v>0</v>
      </c>
      <c r="D180">
        <v>12</v>
      </c>
      <c r="E180">
        <v>0.06</v>
      </c>
      <c r="F180">
        <v>3</v>
      </c>
      <c r="G180">
        <v>26.24</v>
      </c>
    </row>
    <row r="181" spans="1:7" x14ac:dyDescent="0.25">
      <c r="A181" t="s">
        <v>32</v>
      </c>
      <c r="B181">
        <v>5</v>
      </c>
      <c r="C181">
        <v>0</v>
      </c>
      <c r="D181">
        <v>12</v>
      </c>
      <c r="E181">
        <v>0.06</v>
      </c>
      <c r="F181">
        <v>2</v>
      </c>
      <c r="G181">
        <v>26.24</v>
      </c>
    </row>
    <row r="182" spans="1:7" x14ac:dyDescent="0.25">
      <c r="A182" t="s">
        <v>32</v>
      </c>
      <c r="B182">
        <v>6</v>
      </c>
      <c r="C182">
        <v>0</v>
      </c>
      <c r="D182">
        <v>12</v>
      </c>
      <c r="E182">
        <v>0.06</v>
      </c>
      <c r="F182">
        <v>12</v>
      </c>
      <c r="G182">
        <v>19.989999999999998</v>
      </c>
    </row>
    <row r="183" spans="1:7" x14ac:dyDescent="0.25">
      <c r="A183" t="s">
        <v>32</v>
      </c>
      <c r="B183">
        <v>7</v>
      </c>
      <c r="C183">
        <v>0</v>
      </c>
      <c r="D183">
        <v>12</v>
      </c>
      <c r="E183">
        <v>0.06</v>
      </c>
      <c r="F183">
        <v>11</v>
      </c>
      <c r="G183">
        <v>19.989999999999998</v>
      </c>
    </row>
    <row r="184" spans="1:7" x14ac:dyDescent="0.25">
      <c r="A184" t="s">
        <v>33</v>
      </c>
      <c r="B184">
        <v>1</v>
      </c>
      <c r="C184">
        <v>0</v>
      </c>
      <c r="D184">
        <v>11</v>
      </c>
      <c r="E184">
        <v>0.06</v>
      </c>
      <c r="F184">
        <v>0</v>
      </c>
      <c r="G184">
        <v>24.98</v>
      </c>
    </row>
    <row r="185" spans="1:7" x14ac:dyDescent="0.25">
      <c r="A185" t="s">
        <v>33</v>
      </c>
      <c r="B185">
        <v>2</v>
      </c>
      <c r="C185">
        <v>0</v>
      </c>
      <c r="D185">
        <v>11</v>
      </c>
      <c r="E185">
        <v>0.06</v>
      </c>
      <c r="F185">
        <v>2</v>
      </c>
      <c r="G185">
        <v>24.98</v>
      </c>
    </row>
    <row r="186" spans="1:7" x14ac:dyDescent="0.25">
      <c r="A186" t="s">
        <v>33</v>
      </c>
      <c r="B186">
        <v>3</v>
      </c>
      <c r="C186">
        <v>0</v>
      </c>
      <c r="D186">
        <v>11</v>
      </c>
      <c r="E186">
        <v>0.06</v>
      </c>
      <c r="F186">
        <v>0</v>
      </c>
      <c r="G186">
        <v>24.98</v>
      </c>
    </row>
    <row r="187" spans="1:7" x14ac:dyDescent="0.25">
      <c r="A187" t="s">
        <v>33</v>
      </c>
      <c r="B187">
        <v>4</v>
      </c>
      <c r="C187">
        <v>0</v>
      </c>
      <c r="D187">
        <v>11</v>
      </c>
      <c r="E187">
        <v>0.06</v>
      </c>
      <c r="F187">
        <v>3</v>
      </c>
      <c r="G187">
        <v>24.98</v>
      </c>
    </row>
    <row r="188" spans="1:7" x14ac:dyDescent="0.25">
      <c r="A188" t="s">
        <v>33</v>
      </c>
      <c r="B188">
        <v>5</v>
      </c>
      <c r="C188">
        <v>0</v>
      </c>
      <c r="D188">
        <v>11</v>
      </c>
      <c r="E188">
        <v>0.06</v>
      </c>
      <c r="F188">
        <v>2</v>
      </c>
      <c r="G188">
        <v>24.98</v>
      </c>
    </row>
    <row r="189" spans="1:7" x14ac:dyDescent="0.25">
      <c r="A189" t="s">
        <v>33</v>
      </c>
      <c r="B189">
        <v>6</v>
      </c>
      <c r="C189">
        <v>0</v>
      </c>
      <c r="D189">
        <v>11</v>
      </c>
      <c r="E189">
        <v>0.06</v>
      </c>
      <c r="F189">
        <v>9</v>
      </c>
      <c r="G189">
        <v>19.989999999999998</v>
      </c>
    </row>
    <row r="190" spans="1:7" x14ac:dyDescent="0.25">
      <c r="A190" t="s">
        <v>33</v>
      </c>
      <c r="B190">
        <v>7</v>
      </c>
      <c r="C190">
        <v>0</v>
      </c>
      <c r="D190">
        <v>11</v>
      </c>
      <c r="E190">
        <v>0.06</v>
      </c>
      <c r="F190">
        <v>12</v>
      </c>
      <c r="G190">
        <v>19.989999999999998</v>
      </c>
    </row>
    <row r="191" spans="1:7" x14ac:dyDescent="0.25">
      <c r="A191" t="s">
        <v>34</v>
      </c>
      <c r="B191">
        <v>1</v>
      </c>
      <c r="C191">
        <v>0</v>
      </c>
      <c r="D191">
        <v>11</v>
      </c>
      <c r="E191">
        <v>0.06</v>
      </c>
      <c r="F191">
        <v>0</v>
      </c>
      <c r="G191">
        <v>22.24</v>
      </c>
    </row>
    <row r="192" spans="1:7" x14ac:dyDescent="0.25">
      <c r="A192" t="s">
        <v>34</v>
      </c>
      <c r="B192">
        <v>2</v>
      </c>
      <c r="C192">
        <v>0</v>
      </c>
      <c r="D192">
        <v>11</v>
      </c>
      <c r="E192">
        <v>0.06</v>
      </c>
      <c r="F192">
        <v>0</v>
      </c>
      <c r="G192">
        <v>22.24</v>
      </c>
    </row>
    <row r="193" spans="1:7" x14ac:dyDescent="0.25">
      <c r="A193" t="s">
        <v>34</v>
      </c>
      <c r="B193">
        <v>3</v>
      </c>
      <c r="C193">
        <v>0</v>
      </c>
      <c r="D193">
        <v>11</v>
      </c>
      <c r="E193">
        <v>0.06</v>
      </c>
      <c r="F193">
        <v>2</v>
      </c>
      <c r="G193">
        <v>22.24</v>
      </c>
    </row>
    <row r="194" spans="1:7" x14ac:dyDescent="0.25">
      <c r="A194" t="s">
        <v>34</v>
      </c>
      <c r="B194">
        <v>4</v>
      </c>
      <c r="C194">
        <v>0</v>
      </c>
      <c r="D194">
        <v>11</v>
      </c>
      <c r="E194">
        <v>0.06</v>
      </c>
      <c r="F194">
        <v>2</v>
      </c>
      <c r="G194">
        <v>22.24</v>
      </c>
    </row>
    <row r="195" spans="1:7" x14ac:dyDescent="0.25">
      <c r="A195" t="s">
        <v>34</v>
      </c>
      <c r="B195">
        <v>5</v>
      </c>
      <c r="C195">
        <v>0</v>
      </c>
      <c r="D195">
        <v>11</v>
      </c>
      <c r="E195">
        <v>0.06</v>
      </c>
      <c r="F195">
        <v>0</v>
      </c>
      <c r="G195">
        <v>22.24</v>
      </c>
    </row>
    <row r="196" spans="1:7" x14ac:dyDescent="0.25">
      <c r="A196" t="s">
        <v>34</v>
      </c>
      <c r="B196">
        <v>6</v>
      </c>
      <c r="C196">
        <v>0</v>
      </c>
      <c r="D196">
        <v>11</v>
      </c>
      <c r="E196">
        <v>0.06</v>
      </c>
      <c r="F196">
        <v>3</v>
      </c>
      <c r="G196">
        <v>18.920000000000002</v>
      </c>
    </row>
    <row r="197" spans="1:7" x14ac:dyDescent="0.25">
      <c r="A197" t="s">
        <v>34</v>
      </c>
      <c r="B197">
        <v>7</v>
      </c>
      <c r="C197">
        <v>0</v>
      </c>
      <c r="D197">
        <v>11</v>
      </c>
      <c r="E197">
        <v>0.06</v>
      </c>
      <c r="F197">
        <v>5</v>
      </c>
      <c r="G197">
        <v>18.920000000000002</v>
      </c>
    </row>
    <row r="198" spans="1:7" x14ac:dyDescent="0.25">
      <c r="A198" t="s">
        <v>35</v>
      </c>
      <c r="B198">
        <v>1</v>
      </c>
      <c r="C198">
        <v>0</v>
      </c>
      <c r="D198">
        <v>11</v>
      </c>
      <c r="E198">
        <v>0.05</v>
      </c>
      <c r="F198">
        <v>2</v>
      </c>
      <c r="G198">
        <v>15.24</v>
      </c>
    </row>
    <row r="199" spans="1:7" x14ac:dyDescent="0.25">
      <c r="A199" t="s">
        <v>35</v>
      </c>
      <c r="B199">
        <v>2</v>
      </c>
      <c r="C199">
        <v>0</v>
      </c>
      <c r="D199">
        <v>11</v>
      </c>
      <c r="E199">
        <v>0.05</v>
      </c>
      <c r="F199">
        <v>3</v>
      </c>
      <c r="G199">
        <v>15.24</v>
      </c>
    </row>
    <row r="200" spans="1:7" x14ac:dyDescent="0.25">
      <c r="A200" t="s">
        <v>35</v>
      </c>
      <c r="B200">
        <v>3</v>
      </c>
      <c r="C200">
        <v>0</v>
      </c>
      <c r="D200">
        <v>11</v>
      </c>
      <c r="E200">
        <v>0.05</v>
      </c>
      <c r="F200">
        <v>2</v>
      </c>
      <c r="G200">
        <v>15.24</v>
      </c>
    </row>
    <row r="201" spans="1:7" x14ac:dyDescent="0.25">
      <c r="A201" t="s">
        <v>35</v>
      </c>
      <c r="B201">
        <v>4</v>
      </c>
      <c r="C201">
        <v>0</v>
      </c>
      <c r="D201">
        <v>11</v>
      </c>
      <c r="E201">
        <v>0.05</v>
      </c>
      <c r="F201">
        <v>1</v>
      </c>
      <c r="G201">
        <v>15.24</v>
      </c>
    </row>
    <row r="202" spans="1:7" x14ac:dyDescent="0.25">
      <c r="A202" t="s">
        <v>35</v>
      </c>
      <c r="B202">
        <v>5</v>
      </c>
      <c r="C202">
        <v>0</v>
      </c>
      <c r="D202">
        <v>11</v>
      </c>
      <c r="E202">
        <v>0.05</v>
      </c>
      <c r="F202">
        <v>0</v>
      </c>
      <c r="G202">
        <v>15.24</v>
      </c>
    </row>
    <row r="203" spans="1:7" x14ac:dyDescent="0.25">
      <c r="A203" t="s">
        <v>35</v>
      </c>
      <c r="B203">
        <v>6</v>
      </c>
      <c r="C203">
        <v>0</v>
      </c>
      <c r="D203">
        <v>11</v>
      </c>
      <c r="E203">
        <v>0.05</v>
      </c>
      <c r="F203">
        <v>24</v>
      </c>
      <c r="G203">
        <v>11.24</v>
      </c>
    </row>
    <row r="204" spans="1:7" x14ac:dyDescent="0.25">
      <c r="A204" t="s">
        <v>35</v>
      </c>
      <c r="B204">
        <v>7</v>
      </c>
      <c r="C204">
        <v>0</v>
      </c>
      <c r="D204">
        <v>11</v>
      </c>
      <c r="E204">
        <v>0.05</v>
      </c>
      <c r="F204">
        <v>23</v>
      </c>
      <c r="G204">
        <v>11.24</v>
      </c>
    </row>
    <row r="205" spans="1:7" x14ac:dyDescent="0.25">
      <c r="A205" t="s">
        <v>36</v>
      </c>
      <c r="B205">
        <v>1</v>
      </c>
      <c r="C205">
        <v>0</v>
      </c>
      <c r="D205">
        <v>11</v>
      </c>
      <c r="E205">
        <v>0.05</v>
      </c>
      <c r="F205">
        <v>2</v>
      </c>
      <c r="G205">
        <v>14.98</v>
      </c>
    </row>
    <row r="206" spans="1:7" x14ac:dyDescent="0.25">
      <c r="A206" t="s">
        <v>36</v>
      </c>
      <c r="B206">
        <v>2</v>
      </c>
      <c r="C206">
        <v>0</v>
      </c>
      <c r="D206">
        <v>11</v>
      </c>
      <c r="E206">
        <v>0.05</v>
      </c>
      <c r="F206">
        <v>0</v>
      </c>
      <c r="G206">
        <v>14.98</v>
      </c>
    </row>
    <row r="207" spans="1:7" x14ac:dyDescent="0.25">
      <c r="A207" t="s">
        <v>36</v>
      </c>
      <c r="B207">
        <v>3</v>
      </c>
      <c r="C207">
        <v>0</v>
      </c>
      <c r="D207">
        <v>11</v>
      </c>
      <c r="E207">
        <v>0.05</v>
      </c>
      <c r="F207">
        <v>2</v>
      </c>
      <c r="G207">
        <v>14.98</v>
      </c>
    </row>
    <row r="208" spans="1:7" x14ac:dyDescent="0.25">
      <c r="A208" t="s">
        <v>36</v>
      </c>
      <c r="B208">
        <v>4</v>
      </c>
      <c r="C208">
        <v>0</v>
      </c>
      <c r="D208">
        <v>11</v>
      </c>
      <c r="E208">
        <v>0.05</v>
      </c>
      <c r="F208">
        <v>3</v>
      </c>
      <c r="G208">
        <v>14.98</v>
      </c>
    </row>
    <row r="209" spans="1:7" x14ac:dyDescent="0.25">
      <c r="A209" t="s">
        <v>36</v>
      </c>
      <c r="B209">
        <v>5</v>
      </c>
      <c r="C209">
        <v>0</v>
      </c>
      <c r="D209">
        <v>11</v>
      </c>
      <c r="E209">
        <v>0.05</v>
      </c>
      <c r="F209">
        <v>0</v>
      </c>
      <c r="G209">
        <v>14.98</v>
      </c>
    </row>
    <row r="210" spans="1:7" x14ac:dyDescent="0.25">
      <c r="A210" t="s">
        <v>36</v>
      </c>
      <c r="B210">
        <v>6</v>
      </c>
      <c r="C210">
        <v>0</v>
      </c>
      <c r="D210">
        <v>11</v>
      </c>
      <c r="E210">
        <v>0.05</v>
      </c>
      <c r="F210">
        <v>13</v>
      </c>
      <c r="G210">
        <v>9.99</v>
      </c>
    </row>
    <row r="211" spans="1:7" x14ac:dyDescent="0.25">
      <c r="A211" t="s">
        <v>36</v>
      </c>
      <c r="B211">
        <v>7</v>
      </c>
      <c r="C211">
        <v>0</v>
      </c>
      <c r="D211">
        <v>11</v>
      </c>
      <c r="E211">
        <v>0.05</v>
      </c>
      <c r="F211">
        <v>24</v>
      </c>
      <c r="G211">
        <v>9.99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6"/>
  <sheetViews>
    <sheetView workbookViewId="0">
      <selection sqref="A1:B19"/>
    </sheetView>
  </sheetViews>
  <sheetFormatPr defaultRowHeight="15" x14ac:dyDescent="0.25"/>
  <cols>
    <col min="1" max="1" width="19.5703125" customWidth="1"/>
    <col min="15" max="15" width="11.85546875" customWidth="1"/>
    <col min="16" max="16" width="14.7109375" customWidth="1"/>
    <col min="17" max="17" width="13.5703125" customWidth="1"/>
    <col min="18" max="18" width="12" customWidth="1"/>
    <col min="19" max="19" width="13" customWidth="1"/>
    <col min="20" max="20" width="12.28515625" customWidth="1"/>
    <col min="21" max="21" width="11.5703125" customWidth="1"/>
    <col min="22" max="22" width="11" customWidth="1"/>
    <col min="23" max="23" width="10.85546875" style="27" customWidth="1"/>
  </cols>
  <sheetData>
    <row r="1" spans="1:31" ht="15.75" x14ac:dyDescent="0.25">
      <c r="A1" s="21" t="s">
        <v>45</v>
      </c>
      <c r="B1" s="19" t="s">
        <v>7</v>
      </c>
      <c r="C1" s="19" t="s">
        <v>8</v>
      </c>
      <c r="D1" s="19" t="s">
        <v>9</v>
      </c>
      <c r="E1" s="19" t="s">
        <v>10</v>
      </c>
      <c r="F1" s="19" t="s">
        <v>11</v>
      </c>
      <c r="G1" s="19" t="s">
        <v>12</v>
      </c>
      <c r="H1" s="19" t="s">
        <v>13</v>
      </c>
      <c r="I1" s="19" t="s">
        <v>14</v>
      </c>
      <c r="J1" s="19" t="s">
        <v>15</v>
      </c>
      <c r="K1" s="19" t="s">
        <v>16</v>
      </c>
      <c r="L1" s="19" t="s">
        <v>17</v>
      </c>
      <c r="M1" s="19" t="s">
        <v>18</v>
      </c>
      <c r="N1" s="19" t="s">
        <v>19</v>
      </c>
      <c r="O1" s="19" t="s">
        <v>20</v>
      </c>
      <c r="P1" s="19" t="s">
        <v>21</v>
      </c>
      <c r="Q1" s="19" t="s">
        <v>22</v>
      </c>
      <c r="R1" s="19" t="s">
        <v>23</v>
      </c>
      <c r="S1" s="19" t="s">
        <v>24</v>
      </c>
      <c r="T1" s="19" t="s">
        <v>25</v>
      </c>
      <c r="U1" s="19" t="s">
        <v>26</v>
      </c>
      <c r="V1" s="19" t="s">
        <v>43</v>
      </c>
      <c r="W1" s="25" t="s">
        <v>44</v>
      </c>
      <c r="X1" s="19" t="s">
        <v>36</v>
      </c>
      <c r="Y1" s="19" t="s">
        <v>35</v>
      </c>
      <c r="Z1" s="19" t="s">
        <v>32</v>
      </c>
      <c r="AA1" s="19" t="s">
        <v>31</v>
      </c>
      <c r="AB1" s="19" t="s">
        <v>34</v>
      </c>
      <c r="AC1" s="19" t="s">
        <v>33</v>
      </c>
      <c r="AD1" s="19" t="s">
        <v>30</v>
      </c>
      <c r="AE1" s="19" t="s">
        <v>29</v>
      </c>
    </row>
    <row r="2" spans="1:31" ht="15.75" x14ac:dyDescent="0.25">
      <c r="A2" s="19" t="s">
        <v>27</v>
      </c>
      <c r="B2" s="19">
        <v>0</v>
      </c>
      <c r="C2" s="19">
        <v>22</v>
      </c>
      <c r="D2" s="19">
        <v>0</v>
      </c>
      <c r="E2" s="19">
        <v>0</v>
      </c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13.4</v>
      </c>
      <c r="L2" s="19">
        <v>15</v>
      </c>
      <c r="M2" s="19">
        <v>0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0</v>
      </c>
      <c r="W2" s="25">
        <v>0</v>
      </c>
      <c r="X2" s="28">
        <v>0</v>
      </c>
      <c r="Y2" s="28">
        <v>0</v>
      </c>
      <c r="Z2" s="28">
        <v>0</v>
      </c>
      <c r="AA2" s="28">
        <v>0</v>
      </c>
      <c r="AB2" s="28">
        <v>0</v>
      </c>
      <c r="AC2" s="28">
        <v>0</v>
      </c>
      <c r="AD2" s="28">
        <v>0</v>
      </c>
      <c r="AE2" s="28">
        <v>0</v>
      </c>
    </row>
    <row r="3" spans="1:31" ht="15.75" x14ac:dyDescent="0.25">
      <c r="A3" s="19" t="s">
        <v>28</v>
      </c>
      <c r="B3" s="19">
        <v>22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11.2</v>
      </c>
      <c r="L3" s="19">
        <v>22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25">
        <v>0</v>
      </c>
      <c r="X3" s="28">
        <v>0</v>
      </c>
      <c r="Y3" s="28">
        <v>0</v>
      </c>
      <c r="Z3" s="28">
        <v>0</v>
      </c>
      <c r="AA3" s="28">
        <v>0</v>
      </c>
      <c r="AB3" s="28">
        <v>0</v>
      </c>
      <c r="AC3" s="28">
        <v>0</v>
      </c>
      <c r="AD3" s="28">
        <v>0</v>
      </c>
      <c r="AE3" s="28">
        <v>0</v>
      </c>
    </row>
    <row r="4" spans="1:31" ht="15.75" x14ac:dyDescent="0.25">
      <c r="A4" s="19" t="s">
        <v>22</v>
      </c>
      <c r="B4" s="19">
        <v>0</v>
      </c>
      <c r="C4" s="19">
        <v>0</v>
      </c>
      <c r="D4" s="19">
        <v>0</v>
      </c>
      <c r="E4" s="19">
        <v>84</v>
      </c>
      <c r="F4" s="19">
        <v>0</v>
      </c>
      <c r="G4" s="19">
        <v>4</v>
      </c>
      <c r="H4" s="19">
        <v>0</v>
      </c>
      <c r="I4" s="19">
        <v>0</v>
      </c>
      <c r="J4" s="19">
        <v>8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25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  <c r="AC4" s="28">
        <v>0</v>
      </c>
      <c r="AD4" s="28">
        <v>0</v>
      </c>
      <c r="AE4" s="28">
        <v>0</v>
      </c>
    </row>
    <row r="5" spans="1:31" ht="15.75" x14ac:dyDescent="0.25">
      <c r="A5" s="19" t="s">
        <v>36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1</v>
      </c>
      <c r="I5" s="19">
        <v>0</v>
      </c>
      <c r="J5" s="19">
        <v>0</v>
      </c>
      <c r="K5" s="19">
        <v>0</v>
      </c>
      <c r="L5" s="19">
        <v>0</v>
      </c>
      <c r="M5" s="19">
        <v>6</v>
      </c>
      <c r="N5" s="19">
        <v>0</v>
      </c>
      <c r="O5" s="19">
        <v>0</v>
      </c>
      <c r="P5" s="19">
        <v>0</v>
      </c>
      <c r="Q5" s="19">
        <v>1</v>
      </c>
      <c r="R5" s="19">
        <v>0</v>
      </c>
      <c r="S5" s="19">
        <v>0</v>
      </c>
      <c r="T5" s="19">
        <v>0</v>
      </c>
      <c r="U5" s="19">
        <v>0</v>
      </c>
      <c r="V5" s="19">
        <v>1</v>
      </c>
      <c r="W5" s="25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28">
        <v>0</v>
      </c>
      <c r="AD5" s="28">
        <v>0</v>
      </c>
      <c r="AE5" s="28">
        <v>0</v>
      </c>
    </row>
    <row r="6" spans="1:31" ht="15.75" x14ac:dyDescent="0.25">
      <c r="A6" s="19" t="s">
        <v>35</v>
      </c>
      <c r="B6" s="19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1</v>
      </c>
      <c r="I6" s="19">
        <v>0</v>
      </c>
      <c r="J6" s="19">
        <v>0</v>
      </c>
      <c r="K6" s="19">
        <v>0</v>
      </c>
      <c r="L6" s="19">
        <v>0</v>
      </c>
      <c r="M6" s="19">
        <v>8</v>
      </c>
      <c r="N6" s="19">
        <v>0</v>
      </c>
      <c r="O6" s="19">
        <v>0</v>
      </c>
      <c r="P6" s="19">
        <v>0</v>
      </c>
      <c r="Q6" s="19">
        <v>1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25">
        <v>1</v>
      </c>
      <c r="X6" s="28">
        <v>0</v>
      </c>
      <c r="Y6" s="28">
        <v>0</v>
      </c>
      <c r="Z6" s="28">
        <v>0</v>
      </c>
      <c r="AA6" s="28">
        <v>0</v>
      </c>
      <c r="AB6" s="28">
        <v>0</v>
      </c>
      <c r="AC6" s="28">
        <v>0</v>
      </c>
      <c r="AD6" s="28">
        <v>0</v>
      </c>
      <c r="AE6" s="28">
        <v>0</v>
      </c>
    </row>
    <row r="7" spans="1:31" ht="15.75" x14ac:dyDescent="0.25">
      <c r="A7" s="19" t="s">
        <v>25</v>
      </c>
      <c r="B7" s="19">
        <v>0</v>
      </c>
      <c r="C7" s="19">
        <v>28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10.1</v>
      </c>
      <c r="L7" s="19">
        <v>17.399999999999999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25">
        <v>0</v>
      </c>
      <c r="X7" s="28">
        <v>0</v>
      </c>
      <c r="Y7" s="28">
        <v>0</v>
      </c>
      <c r="Z7" s="28">
        <v>0</v>
      </c>
      <c r="AA7" s="28">
        <v>0</v>
      </c>
      <c r="AB7" s="28">
        <v>0</v>
      </c>
      <c r="AC7" s="28">
        <v>0</v>
      </c>
      <c r="AD7" s="28">
        <v>0</v>
      </c>
      <c r="AE7" s="28">
        <v>0</v>
      </c>
    </row>
    <row r="8" spans="1:31" ht="15.75" x14ac:dyDescent="0.25">
      <c r="A8" s="19" t="s">
        <v>20</v>
      </c>
      <c r="B8" s="19">
        <v>0</v>
      </c>
      <c r="C8" s="19">
        <v>0</v>
      </c>
      <c r="D8" s="19">
        <v>108</v>
      </c>
      <c r="E8" s="19">
        <v>0</v>
      </c>
      <c r="F8" s="19">
        <v>4</v>
      </c>
      <c r="G8" s="19">
        <v>0</v>
      </c>
      <c r="H8" s="19">
        <v>0</v>
      </c>
      <c r="I8" s="19">
        <v>10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25">
        <v>0</v>
      </c>
      <c r="X8" s="28">
        <v>0</v>
      </c>
      <c r="Y8" s="28">
        <v>0</v>
      </c>
      <c r="Z8" s="28">
        <v>0</v>
      </c>
      <c r="AA8" s="28">
        <v>0</v>
      </c>
      <c r="AB8" s="28">
        <v>0</v>
      </c>
      <c r="AC8" s="28">
        <v>0</v>
      </c>
      <c r="AD8" s="28">
        <v>0</v>
      </c>
      <c r="AE8" s="28">
        <v>0</v>
      </c>
    </row>
    <row r="9" spans="1:31" ht="15.75" x14ac:dyDescent="0.25">
      <c r="A9" s="19" t="s">
        <v>32</v>
      </c>
      <c r="B9" s="19">
        <v>0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1</v>
      </c>
      <c r="I9" s="19">
        <v>0</v>
      </c>
      <c r="J9" s="19">
        <v>0</v>
      </c>
      <c r="K9" s="19">
        <v>0</v>
      </c>
      <c r="L9" s="19">
        <v>0</v>
      </c>
      <c r="M9" s="19">
        <v>8</v>
      </c>
      <c r="N9" s="19">
        <v>0</v>
      </c>
      <c r="O9" s="19">
        <v>1</v>
      </c>
      <c r="P9" s="19">
        <v>0</v>
      </c>
      <c r="Q9" s="19">
        <v>0</v>
      </c>
      <c r="R9" s="19">
        <v>0</v>
      </c>
      <c r="S9" s="19">
        <v>0</v>
      </c>
      <c r="T9" s="19">
        <v>1</v>
      </c>
      <c r="U9" s="19">
        <v>0</v>
      </c>
      <c r="V9" s="19">
        <v>0</v>
      </c>
      <c r="W9" s="25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</row>
    <row r="10" spans="1:31" ht="15.75" x14ac:dyDescent="0.25">
      <c r="A10" s="19" t="s">
        <v>31</v>
      </c>
      <c r="B10" s="19">
        <v>0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1</v>
      </c>
      <c r="I10" s="19">
        <v>0</v>
      </c>
      <c r="J10" s="19">
        <v>0</v>
      </c>
      <c r="K10" s="19">
        <v>0</v>
      </c>
      <c r="L10" s="19">
        <v>0</v>
      </c>
      <c r="M10" s="19">
        <v>10</v>
      </c>
      <c r="N10" s="19">
        <v>0</v>
      </c>
      <c r="O10" s="19">
        <v>1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1</v>
      </c>
      <c r="V10" s="19">
        <v>0</v>
      </c>
      <c r="W10" s="25">
        <v>0</v>
      </c>
      <c r="X10" s="28">
        <v>0</v>
      </c>
      <c r="Y10" s="28">
        <v>0</v>
      </c>
      <c r="Z10" s="28">
        <v>0</v>
      </c>
      <c r="AA10" s="28">
        <v>0</v>
      </c>
      <c r="AB10" s="28">
        <v>0</v>
      </c>
      <c r="AC10" s="28">
        <v>0</v>
      </c>
      <c r="AD10" s="28">
        <v>0</v>
      </c>
      <c r="AE10" s="28">
        <v>0</v>
      </c>
    </row>
    <row r="11" spans="1:31" ht="15.75" x14ac:dyDescent="0.25">
      <c r="A11" s="19" t="s">
        <v>26</v>
      </c>
      <c r="B11" s="19">
        <v>28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11.8</v>
      </c>
      <c r="L11" s="19">
        <v>25.2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25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</row>
    <row r="12" spans="1:31" ht="15.75" x14ac:dyDescent="0.25">
      <c r="A12" s="19" t="s">
        <v>21</v>
      </c>
      <c r="B12" s="19">
        <v>0</v>
      </c>
      <c r="C12" s="19">
        <v>0</v>
      </c>
      <c r="D12" s="19">
        <v>0</v>
      </c>
      <c r="E12" s="19">
        <v>108</v>
      </c>
      <c r="F12" s="19">
        <v>0</v>
      </c>
      <c r="G12" s="19">
        <v>4</v>
      </c>
      <c r="H12" s="19">
        <v>0</v>
      </c>
      <c r="I12" s="19">
        <v>0</v>
      </c>
      <c r="J12" s="19">
        <v>8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25">
        <v>0</v>
      </c>
      <c r="X12" s="28">
        <v>0</v>
      </c>
      <c r="Y12" s="28">
        <v>0</v>
      </c>
      <c r="Z12" s="28">
        <v>0</v>
      </c>
      <c r="AA12" s="28">
        <v>0</v>
      </c>
      <c r="AB12" s="28">
        <v>0</v>
      </c>
      <c r="AC12" s="28">
        <v>0</v>
      </c>
      <c r="AD12" s="28">
        <v>0</v>
      </c>
      <c r="AE12" s="28">
        <v>0</v>
      </c>
    </row>
    <row r="13" spans="1:31" ht="15.75" x14ac:dyDescent="0.25">
      <c r="A13" s="19" t="s">
        <v>34</v>
      </c>
      <c r="B13" s="19">
        <v>0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1</v>
      </c>
      <c r="I13" s="19">
        <v>0</v>
      </c>
      <c r="J13" s="19">
        <v>0</v>
      </c>
      <c r="K13" s="19">
        <v>0</v>
      </c>
      <c r="L13" s="19">
        <v>0</v>
      </c>
      <c r="M13" s="19">
        <v>8</v>
      </c>
      <c r="N13" s="19">
        <v>0</v>
      </c>
      <c r="O13" s="19">
        <v>0</v>
      </c>
      <c r="P13" s="19">
        <v>1</v>
      </c>
      <c r="Q13" s="19">
        <v>0</v>
      </c>
      <c r="R13" s="19">
        <v>0</v>
      </c>
      <c r="S13" s="19">
        <v>0</v>
      </c>
      <c r="T13" s="19">
        <v>1</v>
      </c>
      <c r="U13" s="19">
        <v>0</v>
      </c>
      <c r="V13" s="19">
        <v>0</v>
      </c>
      <c r="W13" s="25">
        <v>0</v>
      </c>
      <c r="X13" s="28">
        <v>0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</row>
    <row r="14" spans="1:31" ht="15.75" x14ac:dyDescent="0.25">
      <c r="A14" s="19" t="s">
        <v>33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1</v>
      </c>
      <c r="I14" s="19">
        <v>0</v>
      </c>
      <c r="J14" s="19">
        <v>0</v>
      </c>
      <c r="K14" s="19">
        <v>0</v>
      </c>
      <c r="L14" s="19">
        <v>0</v>
      </c>
      <c r="M14" s="19">
        <v>10</v>
      </c>
      <c r="N14" s="19">
        <v>0</v>
      </c>
      <c r="O14" s="19">
        <v>0</v>
      </c>
      <c r="P14" s="19">
        <v>1</v>
      </c>
      <c r="Q14" s="19">
        <v>0</v>
      </c>
      <c r="R14" s="19">
        <v>0</v>
      </c>
      <c r="S14" s="19">
        <v>0</v>
      </c>
      <c r="T14" s="19">
        <v>0</v>
      </c>
      <c r="U14" s="19">
        <v>1</v>
      </c>
      <c r="V14" s="19">
        <v>0</v>
      </c>
      <c r="W14" s="25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</row>
    <row r="15" spans="1:31" ht="15.75" x14ac:dyDescent="0.25">
      <c r="A15" s="19" t="s">
        <v>23</v>
      </c>
      <c r="B15" s="19">
        <v>0</v>
      </c>
      <c r="C15" s="19">
        <v>40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10.1</v>
      </c>
      <c r="L15" s="19">
        <v>19.8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25">
        <v>0</v>
      </c>
      <c r="X15" s="28">
        <v>0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</row>
    <row r="16" spans="1:31" ht="15.75" x14ac:dyDescent="0.25">
      <c r="A16" s="19" t="s">
        <v>19</v>
      </c>
      <c r="B16" s="19">
        <v>0</v>
      </c>
      <c r="C16" s="19">
        <v>0</v>
      </c>
      <c r="D16" s="19">
        <v>132</v>
      </c>
      <c r="E16" s="19">
        <v>0</v>
      </c>
      <c r="F16" s="19">
        <v>4</v>
      </c>
      <c r="G16" s="19">
        <v>0</v>
      </c>
      <c r="H16" s="19">
        <v>0</v>
      </c>
      <c r="I16" s="19">
        <v>10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25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</row>
    <row r="17" spans="1:31" ht="15.75" x14ac:dyDescent="0.25">
      <c r="A17" s="19" t="s">
        <v>30</v>
      </c>
      <c r="B17" s="19">
        <v>0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1</v>
      </c>
      <c r="I17" s="19">
        <v>0</v>
      </c>
      <c r="J17" s="19">
        <v>0</v>
      </c>
      <c r="K17" s="19">
        <v>0</v>
      </c>
      <c r="L17" s="19">
        <v>0</v>
      </c>
      <c r="M17" s="19">
        <v>10</v>
      </c>
      <c r="N17" s="19">
        <v>1</v>
      </c>
      <c r="O17" s="19">
        <v>0</v>
      </c>
      <c r="P17" s="19">
        <v>0</v>
      </c>
      <c r="Q17" s="19">
        <v>0</v>
      </c>
      <c r="R17" s="19">
        <v>1</v>
      </c>
      <c r="S17" s="19">
        <v>0</v>
      </c>
      <c r="T17" s="19">
        <v>0</v>
      </c>
      <c r="U17" s="19">
        <v>0</v>
      </c>
      <c r="V17" s="19">
        <v>0</v>
      </c>
      <c r="W17" s="25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</row>
    <row r="18" spans="1:31" ht="15.75" x14ac:dyDescent="0.25">
      <c r="A18" s="19" t="s">
        <v>29</v>
      </c>
      <c r="B18" s="19">
        <v>0</v>
      </c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19">
        <v>1</v>
      </c>
      <c r="I18" s="19">
        <v>0</v>
      </c>
      <c r="J18" s="19">
        <v>0</v>
      </c>
      <c r="K18" s="19">
        <v>0</v>
      </c>
      <c r="L18" s="19">
        <v>0</v>
      </c>
      <c r="M18" s="19">
        <v>12</v>
      </c>
      <c r="N18" s="19">
        <v>1</v>
      </c>
      <c r="O18" s="19">
        <v>0</v>
      </c>
      <c r="P18" s="19">
        <v>0</v>
      </c>
      <c r="Q18" s="19">
        <v>0</v>
      </c>
      <c r="R18" s="19">
        <v>0</v>
      </c>
      <c r="S18" s="19">
        <v>1</v>
      </c>
      <c r="T18" s="19">
        <v>0</v>
      </c>
      <c r="U18" s="19">
        <v>0</v>
      </c>
      <c r="V18" s="19">
        <v>0</v>
      </c>
      <c r="W18" s="25">
        <v>0</v>
      </c>
      <c r="X18" s="28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</row>
    <row r="19" spans="1:31" s="24" customFormat="1" ht="15.75" x14ac:dyDescent="0.25">
      <c r="A19" s="23" t="s">
        <v>24</v>
      </c>
      <c r="B19" s="23">
        <v>34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7</v>
      </c>
      <c r="L19" s="23">
        <v>29.2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6">
        <v>0</v>
      </c>
      <c r="X19" s="28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</row>
    <row r="20" spans="1:31" ht="15.75" x14ac:dyDescent="0.25">
      <c r="A20" s="19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</row>
    <row r="21" spans="1:31" ht="15.75" x14ac:dyDescent="0.25">
      <c r="A21" s="19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</row>
    <row r="22" spans="1:31" ht="15.75" x14ac:dyDescent="0.25">
      <c r="A22" s="19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</row>
    <row r="23" spans="1:31" ht="15.75" x14ac:dyDescent="0.25">
      <c r="A23" s="19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</row>
    <row r="24" spans="1:31" ht="15.75" x14ac:dyDescent="0.25">
      <c r="A24" s="19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</row>
    <row r="25" spans="1:31" ht="15.75" x14ac:dyDescent="0.25">
      <c r="A25" s="19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</row>
    <row r="26" spans="1:31" ht="15.75" x14ac:dyDescent="0.25">
      <c r="A26" s="19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</row>
    <row r="27" spans="1:31" ht="15.75" x14ac:dyDescent="0.25">
      <c r="X27" s="28"/>
      <c r="Y27" s="28"/>
      <c r="Z27" s="28"/>
      <c r="AA27" s="28"/>
      <c r="AB27" s="28"/>
      <c r="AC27" s="28"/>
      <c r="AD27" s="28"/>
      <c r="AE27" s="28"/>
    </row>
    <row r="28" spans="1:31" ht="15.75" x14ac:dyDescent="0.25">
      <c r="B28" s="19"/>
      <c r="F28" s="19"/>
    </row>
    <row r="29" spans="1:31" ht="15.75" x14ac:dyDescent="0.25">
      <c r="B29" s="19"/>
      <c r="F29" s="19"/>
    </row>
    <row r="30" spans="1:31" ht="15.75" x14ac:dyDescent="0.25">
      <c r="B30" s="19"/>
      <c r="F30" s="19"/>
    </row>
    <row r="31" spans="1:31" ht="15.75" x14ac:dyDescent="0.25">
      <c r="B31" s="19"/>
      <c r="F31" s="19"/>
    </row>
    <row r="32" spans="1:31" ht="15.75" x14ac:dyDescent="0.25">
      <c r="B32" s="19"/>
      <c r="F32" s="19"/>
    </row>
    <row r="33" spans="2:15" ht="15.75" x14ac:dyDescent="0.25">
      <c r="B33" s="19"/>
      <c r="F33" s="19"/>
    </row>
    <row r="34" spans="2:15" ht="15.75" x14ac:dyDescent="0.25">
      <c r="B34" s="19"/>
      <c r="F34" s="19"/>
    </row>
    <row r="35" spans="2:15" ht="15.75" x14ac:dyDescent="0.25">
      <c r="B35" s="19"/>
      <c r="F35" s="19"/>
    </row>
    <row r="36" spans="2:15" ht="15.75" x14ac:dyDescent="0.25">
      <c r="B36" s="19"/>
      <c r="F36" s="19"/>
    </row>
    <row r="37" spans="2:15" ht="15.75" x14ac:dyDescent="0.25">
      <c r="B37" s="19"/>
      <c r="F37" s="19"/>
    </row>
    <row r="38" spans="2:15" ht="15.75" x14ac:dyDescent="0.25">
      <c r="B38" s="19"/>
    </row>
    <row r="39" spans="2:15" ht="15.75" x14ac:dyDescent="0.25">
      <c r="B39" s="19"/>
      <c r="F39" s="19"/>
      <c r="H39" s="19"/>
      <c r="I39" s="19"/>
      <c r="J39" s="19"/>
      <c r="K39" s="19"/>
      <c r="L39" s="19"/>
      <c r="M39" s="19"/>
      <c r="N39" s="19"/>
      <c r="O39" s="19"/>
    </row>
    <row r="40" spans="2:15" ht="15.75" x14ac:dyDescent="0.25">
      <c r="B40" s="19"/>
      <c r="F40" s="19"/>
    </row>
    <row r="41" spans="2:15" ht="15.75" x14ac:dyDescent="0.25">
      <c r="B41" s="19"/>
      <c r="F41" s="19"/>
    </row>
    <row r="42" spans="2:15" ht="15.75" x14ac:dyDescent="0.25">
      <c r="B42" s="19"/>
      <c r="F42" s="19"/>
    </row>
    <row r="43" spans="2:15" ht="15.75" x14ac:dyDescent="0.25">
      <c r="B43" s="19"/>
      <c r="F43" s="19"/>
    </row>
    <row r="44" spans="2:15" ht="15.75" x14ac:dyDescent="0.25">
      <c r="B44" s="19"/>
      <c r="F44" s="19"/>
    </row>
    <row r="45" spans="2:15" ht="15.75" x14ac:dyDescent="0.25">
      <c r="B45" s="23"/>
      <c r="F45" s="19"/>
    </row>
    <row r="46" spans="2:15" ht="15.75" x14ac:dyDescent="0.25">
      <c r="F46" s="19"/>
    </row>
  </sheetData>
  <sortState ref="B28:C45">
    <sortCondition descending="1" ref="C2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0"/>
  <sheetViews>
    <sheetView workbookViewId="0">
      <selection activeCell="G9" sqref="G9"/>
    </sheetView>
  </sheetViews>
  <sheetFormatPr defaultRowHeight="15" x14ac:dyDescent="0.25"/>
  <cols>
    <col min="1" max="1" width="14.140625" bestFit="1" customWidth="1"/>
    <col min="2" max="2" width="22.42578125" customWidth="1"/>
  </cols>
  <sheetData>
    <row r="1" spans="1:9" ht="15.75" x14ac:dyDescent="0.25">
      <c r="A1" s="19" t="s">
        <v>27</v>
      </c>
      <c r="B1" s="19" t="s">
        <v>7</v>
      </c>
      <c r="C1" s="19">
        <v>0</v>
      </c>
      <c r="G1">
        <f>750-210</f>
        <v>540</v>
      </c>
      <c r="I1" s="19"/>
    </row>
    <row r="2" spans="1:9" ht="15.75" x14ac:dyDescent="0.25">
      <c r="A2" s="19" t="s">
        <v>28</v>
      </c>
      <c r="B2" s="19" t="s">
        <v>7</v>
      </c>
      <c r="C2" s="19">
        <v>22</v>
      </c>
      <c r="I2" s="19"/>
    </row>
    <row r="3" spans="1:9" ht="15.75" x14ac:dyDescent="0.25">
      <c r="A3" s="19" t="s">
        <v>22</v>
      </c>
      <c r="B3" s="19" t="s">
        <v>7</v>
      </c>
      <c r="C3" s="19">
        <v>0</v>
      </c>
      <c r="I3" s="19"/>
    </row>
    <row r="4" spans="1:9" ht="15.75" x14ac:dyDescent="0.25">
      <c r="A4" s="19" t="s">
        <v>36</v>
      </c>
      <c r="B4" s="19" t="s">
        <v>7</v>
      </c>
      <c r="C4" s="19">
        <v>0</v>
      </c>
      <c r="I4" s="19"/>
    </row>
    <row r="5" spans="1:9" ht="15.75" x14ac:dyDescent="0.25">
      <c r="A5" s="19" t="s">
        <v>35</v>
      </c>
      <c r="B5" s="19" t="s">
        <v>7</v>
      </c>
      <c r="C5" s="19">
        <v>0</v>
      </c>
      <c r="I5" s="19"/>
    </row>
    <row r="6" spans="1:9" ht="15.75" x14ac:dyDescent="0.25">
      <c r="A6" s="19" t="s">
        <v>25</v>
      </c>
      <c r="B6" s="19" t="s">
        <v>7</v>
      </c>
      <c r="C6" s="19">
        <v>0</v>
      </c>
      <c r="I6" s="19"/>
    </row>
    <row r="7" spans="1:9" ht="15.75" x14ac:dyDescent="0.25">
      <c r="A7" s="19" t="s">
        <v>20</v>
      </c>
      <c r="B7" s="19" t="s">
        <v>7</v>
      </c>
      <c r="C7" s="19">
        <v>0</v>
      </c>
      <c r="I7" s="19"/>
    </row>
    <row r="8" spans="1:9" ht="15.75" x14ac:dyDescent="0.25">
      <c r="A8" s="19" t="s">
        <v>32</v>
      </c>
      <c r="B8" s="19" t="s">
        <v>7</v>
      </c>
      <c r="C8" s="19">
        <v>0</v>
      </c>
    </row>
    <row r="9" spans="1:9" ht="15.75" x14ac:dyDescent="0.25">
      <c r="A9" s="19" t="s">
        <v>31</v>
      </c>
      <c r="B9" s="19" t="s">
        <v>7</v>
      </c>
      <c r="C9" s="19">
        <v>0</v>
      </c>
    </row>
    <row r="10" spans="1:9" ht="15.75" x14ac:dyDescent="0.25">
      <c r="A10" s="19" t="s">
        <v>26</v>
      </c>
      <c r="B10" s="19" t="s">
        <v>7</v>
      </c>
      <c r="C10" s="19">
        <v>28</v>
      </c>
    </row>
    <row r="11" spans="1:9" ht="15.75" x14ac:dyDescent="0.25">
      <c r="A11" s="19" t="s">
        <v>21</v>
      </c>
      <c r="B11" s="19" t="s">
        <v>7</v>
      </c>
      <c r="C11" s="19">
        <v>0</v>
      </c>
    </row>
    <row r="12" spans="1:9" ht="15.75" x14ac:dyDescent="0.25">
      <c r="A12" s="19" t="s">
        <v>34</v>
      </c>
      <c r="B12" s="19" t="s">
        <v>7</v>
      </c>
      <c r="C12" s="19">
        <v>0</v>
      </c>
    </row>
    <row r="13" spans="1:9" ht="15.75" x14ac:dyDescent="0.25">
      <c r="A13" s="19" t="s">
        <v>33</v>
      </c>
      <c r="B13" s="19" t="s">
        <v>7</v>
      </c>
      <c r="C13" s="19">
        <v>0</v>
      </c>
    </row>
    <row r="14" spans="1:9" ht="15.75" x14ac:dyDescent="0.25">
      <c r="A14" s="19" t="s">
        <v>23</v>
      </c>
      <c r="B14" s="19" t="s">
        <v>7</v>
      </c>
      <c r="C14" s="19">
        <v>0</v>
      </c>
    </row>
    <row r="15" spans="1:9" ht="15.75" x14ac:dyDescent="0.25">
      <c r="A15" s="19" t="s">
        <v>19</v>
      </c>
      <c r="B15" s="19" t="s">
        <v>7</v>
      </c>
      <c r="C15" s="19">
        <v>0</v>
      </c>
    </row>
    <row r="16" spans="1:9" ht="15.75" x14ac:dyDescent="0.25">
      <c r="A16" s="19" t="s">
        <v>30</v>
      </c>
      <c r="B16" s="19" t="s">
        <v>7</v>
      </c>
      <c r="C16" s="19">
        <v>0</v>
      </c>
    </row>
    <row r="17" spans="1:3" ht="15.75" x14ac:dyDescent="0.25">
      <c r="A17" s="19" t="s">
        <v>29</v>
      </c>
      <c r="B17" s="19" t="s">
        <v>7</v>
      </c>
      <c r="C17" s="19">
        <v>0</v>
      </c>
    </row>
    <row r="18" spans="1:3" ht="15.75" x14ac:dyDescent="0.25">
      <c r="A18" s="23" t="s">
        <v>24</v>
      </c>
      <c r="B18" s="19" t="s">
        <v>7</v>
      </c>
      <c r="C18" s="23">
        <v>34</v>
      </c>
    </row>
    <row r="19" spans="1:3" ht="15.75" x14ac:dyDescent="0.25">
      <c r="A19" s="19" t="s">
        <v>27</v>
      </c>
      <c r="B19" s="19" t="s">
        <v>8</v>
      </c>
      <c r="C19" s="19">
        <v>22</v>
      </c>
    </row>
    <row r="20" spans="1:3" ht="15.75" x14ac:dyDescent="0.25">
      <c r="A20" s="19" t="s">
        <v>28</v>
      </c>
      <c r="B20" s="19" t="s">
        <v>8</v>
      </c>
      <c r="C20" s="19">
        <v>0</v>
      </c>
    </row>
    <row r="21" spans="1:3" ht="15.75" x14ac:dyDescent="0.25">
      <c r="A21" s="19" t="s">
        <v>22</v>
      </c>
      <c r="B21" s="19" t="s">
        <v>8</v>
      </c>
      <c r="C21" s="19">
        <v>0</v>
      </c>
    </row>
    <row r="22" spans="1:3" ht="15.75" x14ac:dyDescent="0.25">
      <c r="A22" s="19" t="s">
        <v>36</v>
      </c>
      <c r="B22" s="19" t="s">
        <v>8</v>
      </c>
      <c r="C22" s="19">
        <v>0</v>
      </c>
    </row>
    <row r="23" spans="1:3" ht="15.75" x14ac:dyDescent="0.25">
      <c r="A23" s="19" t="s">
        <v>35</v>
      </c>
      <c r="B23" s="19" t="s">
        <v>8</v>
      </c>
      <c r="C23" s="19">
        <v>0</v>
      </c>
    </row>
    <row r="24" spans="1:3" ht="15.75" x14ac:dyDescent="0.25">
      <c r="A24" s="19" t="s">
        <v>25</v>
      </c>
      <c r="B24" s="19" t="s">
        <v>8</v>
      </c>
      <c r="C24" s="19">
        <v>28</v>
      </c>
    </row>
    <row r="25" spans="1:3" ht="15.75" x14ac:dyDescent="0.25">
      <c r="A25" s="19" t="s">
        <v>20</v>
      </c>
      <c r="B25" s="19" t="s">
        <v>8</v>
      </c>
      <c r="C25" s="19">
        <v>0</v>
      </c>
    </row>
    <row r="26" spans="1:3" ht="15.75" x14ac:dyDescent="0.25">
      <c r="A26" s="19" t="s">
        <v>32</v>
      </c>
      <c r="B26" s="19" t="s">
        <v>8</v>
      </c>
      <c r="C26" s="19">
        <v>0</v>
      </c>
    </row>
    <row r="27" spans="1:3" ht="15.75" x14ac:dyDescent="0.25">
      <c r="A27" s="19" t="s">
        <v>31</v>
      </c>
      <c r="B27" s="19" t="s">
        <v>8</v>
      </c>
      <c r="C27" s="19">
        <v>0</v>
      </c>
    </row>
    <row r="28" spans="1:3" ht="15.75" x14ac:dyDescent="0.25">
      <c r="A28" s="19" t="s">
        <v>26</v>
      </c>
      <c r="B28" s="19" t="s">
        <v>8</v>
      </c>
      <c r="C28" s="19">
        <v>0</v>
      </c>
    </row>
    <row r="29" spans="1:3" ht="15.75" x14ac:dyDescent="0.25">
      <c r="A29" s="19" t="s">
        <v>21</v>
      </c>
      <c r="B29" s="19" t="s">
        <v>8</v>
      </c>
      <c r="C29" s="19">
        <v>0</v>
      </c>
    </row>
    <row r="30" spans="1:3" ht="15.75" x14ac:dyDescent="0.25">
      <c r="A30" s="19" t="s">
        <v>34</v>
      </c>
      <c r="B30" s="19" t="s">
        <v>8</v>
      </c>
      <c r="C30" s="19">
        <v>0</v>
      </c>
    </row>
    <row r="31" spans="1:3" ht="15.75" x14ac:dyDescent="0.25">
      <c r="A31" s="19" t="s">
        <v>33</v>
      </c>
      <c r="B31" s="19" t="s">
        <v>8</v>
      </c>
      <c r="C31" s="19">
        <v>0</v>
      </c>
    </row>
    <row r="32" spans="1:3" ht="15.75" x14ac:dyDescent="0.25">
      <c r="A32" s="19" t="s">
        <v>23</v>
      </c>
      <c r="B32" s="19" t="s">
        <v>8</v>
      </c>
      <c r="C32" s="19">
        <v>40</v>
      </c>
    </row>
    <row r="33" spans="1:3" ht="15.75" x14ac:dyDescent="0.25">
      <c r="A33" s="19" t="s">
        <v>19</v>
      </c>
      <c r="B33" s="19" t="s">
        <v>8</v>
      </c>
      <c r="C33" s="19">
        <v>0</v>
      </c>
    </row>
    <row r="34" spans="1:3" ht="15.75" x14ac:dyDescent="0.25">
      <c r="A34" s="19" t="s">
        <v>30</v>
      </c>
      <c r="B34" s="19" t="s">
        <v>8</v>
      </c>
      <c r="C34" s="19">
        <v>0</v>
      </c>
    </row>
    <row r="35" spans="1:3" ht="15.75" x14ac:dyDescent="0.25">
      <c r="A35" s="19" t="s">
        <v>29</v>
      </c>
      <c r="B35" s="19" t="s">
        <v>8</v>
      </c>
      <c r="C35" s="19">
        <v>0</v>
      </c>
    </row>
    <row r="36" spans="1:3" ht="15.75" x14ac:dyDescent="0.25">
      <c r="A36" s="23" t="s">
        <v>24</v>
      </c>
      <c r="B36" s="19" t="s">
        <v>8</v>
      </c>
      <c r="C36" s="23">
        <v>0</v>
      </c>
    </row>
    <row r="37" spans="1:3" ht="15.75" x14ac:dyDescent="0.25">
      <c r="A37" s="19" t="s">
        <v>27</v>
      </c>
      <c r="B37" s="19" t="s">
        <v>9</v>
      </c>
      <c r="C37" s="19">
        <v>0</v>
      </c>
    </row>
    <row r="38" spans="1:3" ht="15.75" x14ac:dyDescent="0.25">
      <c r="A38" s="19" t="s">
        <v>28</v>
      </c>
      <c r="B38" s="19" t="s">
        <v>9</v>
      </c>
      <c r="C38" s="19">
        <v>0</v>
      </c>
    </row>
    <row r="39" spans="1:3" ht="15.75" x14ac:dyDescent="0.25">
      <c r="A39" s="19" t="s">
        <v>22</v>
      </c>
      <c r="B39" s="19" t="s">
        <v>9</v>
      </c>
      <c r="C39" s="19">
        <v>0</v>
      </c>
    </row>
    <row r="40" spans="1:3" ht="15.75" x14ac:dyDescent="0.25">
      <c r="A40" s="19" t="s">
        <v>36</v>
      </c>
      <c r="B40" s="19" t="s">
        <v>9</v>
      </c>
      <c r="C40" s="19">
        <v>0</v>
      </c>
    </row>
    <row r="41" spans="1:3" ht="15.75" x14ac:dyDescent="0.25">
      <c r="A41" s="19" t="s">
        <v>35</v>
      </c>
      <c r="B41" s="19" t="s">
        <v>9</v>
      </c>
      <c r="C41" s="19">
        <v>0</v>
      </c>
    </row>
    <row r="42" spans="1:3" ht="15.75" x14ac:dyDescent="0.25">
      <c r="A42" s="19" t="s">
        <v>25</v>
      </c>
      <c r="B42" s="19" t="s">
        <v>9</v>
      </c>
      <c r="C42" s="19">
        <v>0</v>
      </c>
    </row>
    <row r="43" spans="1:3" ht="15.75" x14ac:dyDescent="0.25">
      <c r="A43" s="19" t="s">
        <v>20</v>
      </c>
      <c r="B43" s="19" t="s">
        <v>9</v>
      </c>
      <c r="C43" s="19">
        <v>108</v>
      </c>
    </row>
    <row r="44" spans="1:3" ht="15.75" x14ac:dyDescent="0.25">
      <c r="A44" s="19" t="s">
        <v>32</v>
      </c>
      <c r="B44" s="19" t="s">
        <v>9</v>
      </c>
      <c r="C44" s="19">
        <v>0</v>
      </c>
    </row>
    <row r="45" spans="1:3" ht="15.75" x14ac:dyDescent="0.25">
      <c r="A45" s="19" t="s">
        <v>31</v>
      </c>
      <c r="B45" s="19" t="s">
        <v>9</v>
      </c>
      <c r="C45" s="19">
        <v>0</v>
      </c>
    </row>
    <row r="46" spans="1:3" ht="15.75" x14ac:dyDescent="0.25">
      <c r="A46" s="19" t="s">
        <v>26</v>
      </c>
      <c r="B46" s="19" t="s">
        <v>9</v>
      </c>
      <c r="C46" s="19">
        <v>0</v>
      </c>
    </row>
    <row r="47" spans="1:3" ht="15.75" x14ac:dyDescent="0.25">
      <c r="A47" s="19" t="s">
        <v>21</v>
      </c>
      <c r="B47" s="19" t="s">
        <v>9</v>
      </c>
      <c r="C47" s="19">
        <v>0</v>
      </c>
    </row>
    <row r="48" spans="1:3" ht="15.75" x14ac:dyDescent="0.25">
      <c r="A48" s="19" t="s">
        <v>34</v>
      </c>
      <c r="B48" s="19" t="s">
        <v>9</v>
      </c>
      <c r="C48" s="19">
        <v>0</v>
      </c>
    </row>
    <row r="49" spans="1:3" ht="15.75" x14ac:dyDescent="0.25">
      <c r="A49" s="19" t="s">
        <v>33</v>
      </c>
      <c r="B49" s="19" t="s">
        <v>9</v>
      </c>
      <c r="C49" s="19">
        <v>0</v>
      </c>
    </row>
    <row r="50" spans="1:3" ht="15.75" x14ac:dyDescent="0.25">
      <c r="A50" s="19" t="s">
        <v>23</v>
      </c>
      <c r="B50" s="19" t="s">
        <v>9</v>
      </c>
      <c r="C50" s="19">
        <v>0</v>
      </c>
    </row>
    <row r="51" spans="1:3" ht="15.75" x14ac:dyDescent="0.25">
      <c r="A51" s="19" t="s">
        <v>19</v>
      </c>
      <c r="B51" s="19" t="s">
        <v>9</v>
      </c>
      <c r="C51" s="19">
        <v>132</v>
      </c>
    </row>
    <row r="52" spans="1:3" ht="15.75" x14ac:dyDescent="0.25">
      <c r="A52" s="19" t="s">
        <v>30</v>
      </c>
      <c r="B52" s="19" t="s">
        <v>9</v>
      </c>
      <c r="C52" s="19">
        <v>0</v>
      </c>
    </row>
    <row r="53" spans="1:3" ht="15.75" x14ac:dyDescent="0.25">
      <c r="A53" s="19" t="s">
        <v>29</v>
      </c>
      <c r="B53" s="19" t="s">
        <v>9</v>
      </c>
      <c r="C53" s="19">
        <v>0</v>
      </c>
    </row>
    <row r="54" spans="1:3" ht="15.75" x14ac:dyDescent="0.25">
      <c r="A54" s="23" t="s">
        <v>24</v>
      </c>
      <c r="B54" s="19" t="s">
        <v>9</v>
      </c>
      <c r="C54" s="23">
        <v>0</v>
      </c>
    </row>
    <row r="55" spans="1:3" ht="15.75" x14ac:dyDescent="0.25">
      <c r="A55" s="19" t="s">
        <v>27</v>
      </c>
      <c r="B55" s="19" t="s">
        <v>10</v>
      </c>
      <c r="C55" s="19">
        <v>0</v>
      </c>
    </row>
    <row r="56" spans="1:3" ht="15.75" x14ac:dyDescent="0.25">
      <c r="A56" s="19" t="s">
        <v>28</v>
      </c>
      <c r="B56" s="19" t="s">
        <v>10</v>
      </c>
      <c r="C56" s="19">
        <v>0</v>
      </c>
    </row>
    <row r="57" spans="1:3" ht="15.75" x14ac:dyDescent="0.25">
      <c r="A57" s="19" t="s">
        <v>22</v>
      </c>
      <c r="B57" s="19" t="s">
        <v>10</v>
      </c>
      <c r="C57" s="19">
        <v>84</v>
      </c>
    </row>
    <row r="58" spans="1:3" ht="15.75" x14ac:dyDescent="0.25">
      <c r="A58" s="19" t="s">
        <v>36</v>
      </c>
      <c r="B58" s="19" t="s">
        <v>10</v>
      </c>
      <c r="C58" s="19">
        <v>0</v>
      </c>
    </row>
    <row r="59" spans="1:3" ht="15.75" x14ac:dyDescent="0.25">
      <c r="A59" s="19" t="s">
        <v>35</v>
      </c>
      <c r="B59" s="19" t="s">
        <v>10</v>
      </c>
      <c r="C59" s="19">
        <v>0</v>
      </c>
    </row>
    <row r="60" spans="1:3" ht="15.75" x14ac:dyDescent="0.25">
      <c r="A60" s="19" t="s">
        <v>25</v>
      </c>
      <c r="B60" s="19" t="s">
        <v>10</v>
      </c>
      <c r="C60" s="19">
        <v>0</v>
      </c>
    </row>
    <row r="61" spans="1:3" ht="15.75" x14ac:dyDescent="0.25">
      <c r="A61" s="19" t="s">
        <v>20</v>
      </c>
      <c r="B61" s="19" t="s">
        <v>10</v>
      </c>
      <c r="C61" s="19">
        <v>0</v>
      </c>
    </row>
    <row r="62" spans="1:3" ht="15.75" x14ac:dyDescent="0.25">
      <c r="A62" s="19" t="s">
        <v>32</v>
      </c>
      <c r="B62" s="19" t="s">
        <v>10</v>
      </c>
      <c r="C62" s="19">
        <v>0</v>
      </c>
    </row>
    <row r="63" spans="1:3" ht="15.75" x14ac:dyDescent="0.25">
      <c r="A63" s="19" t="s">
        <v>31</v>
      </c>
      <c r="B63" s="19" t="s">
        <v>10</v>
      </c>
      <c r="C63" s="19">
        <v>0</v>
      </c>
    </row>
    <row r="64" spans="1:3" ht="15.75" x14ac:dyDescent="0.25">
      <c r="A64" s="19" t="s">
        <v>26</v>
      </c>
      <c r="B64" s="19" t="s">
        <v>10</v>
      </c>
      <c r="C64" s="19">
        <v>0</v>
      </c>
    </row>
    <row r="65" spans="1:3" ht="15.75" x14ac:dyDescent="0.25">
      <c r="A65" s="19" t="s">
        <v>21</v>
      </c>
      <c r="B65" s="19" t="s">
        <v>10</v>
      </c>
      <c r="C65" s="19">
        <v>108</v>
      </c>
    </row>
    <row r="66" spans="1:3" ht="15.75" x14ac:dyDescent="0.25">
      <c r="A66" s="19" t="s">
        <v>34</v>
      </c>
      <c r="B66" s="19" t="s">
        <v>10</v>
      </c>
      <c r="C66" s="19">
        <v>0</v>
      </c>
    </row>
    <row r="67" spans="1:3" ht="15.75" x14ac:dyDescent="0.25">
      <c r="A67" s="19" t="s">
        <v>33</v>
      </c>
      <c r="B67" s="19" t="s">
        <v>10</v>
      </c>
      <c r="C67" s="19">
        <v>0</v>
      </c>
    </row>
    <row r="68" spans="1:3" ht="15.75" x14ac:dyDescent="0.25">
      <c r="A68" s="19" t="s">
        <v>23</v>
      </c>
      <c r="B68" s="19" t="s">
        <v>10</v>
      </c>
      <c r="C68" s="19">
        <v>0</v>
      </c>
    </row>
    <row r="69" spans="1:3" ht="15.75" x14ac:dyDescent="0.25">
      <c r="A69" s="19" t="s">
        <v>19</v>
      </c>
      <c r="B69" s="19" t="s">
        <v>10</v>
      </c>
      <c r="C69" s="19">
        <v>0</v>
      </c>
    </row>
    <row r="70" spans="1:3" ht="15.75" x14ac:dyDescent="0.25">
      <c r="A70" s="19" t="s">
        <v>30</v>
      </c>
      <c r="B70" s="19" t="s">
        <v>10</v>
      </c>
      <c r="C70" s="19">
        <v>0</v>
      </c>
    </row>
    <row r="71" spans="1:3" ht="15.75" x14ac:dyDescent="0.25">
      <c r="A71" s="19" t="s">
        <v>29</v>
      </c>
      <c r="B71" s="19" t="s">
        <v>10</v>
      </c>
      <c r="C71" s="19">
        <v>0</v>
      </c>
    </row>
    <row r="72" spans="1:3" ht="15.75" x14ac:dyDescent="0.25">
      <c r="A72" s="23" t="s">
        <v>24</v>
      </c>
      <c r="B72" s="19" t="s">
        <v>10</v>
      </c>
      <c r="C72" s="23">
        <v>0</v>
      </c>
    </row>
    <row r="73" spans="1:3" ht="15.75" x14ac:dyDescent="0.25">
      <c r="A73" s="19" t="s">
        <v>27</v>
      </c>
      <c r="B73" s="19" t="s">
        <v>11</v>
      </c>
      <c r="C73" s="19">
        <v>0</v>
      </c>
    </row>
    <row r="74" spans="1:3" ht="15.75" x14ac:dyDescent="0.25">
      <c r="A74" s="19" t="s">
        <v>28</v>
      </c>
      <c r="B74" s="19" t="s">
        <v>11</v>
      </c>
      <c r="C74" s="19">
        <v>0</v>
      </c>
    </row>
    <row r="75" spans="1:3" ht="15.75" x14ac:dyDescent="0.25">
      <c r="A75" s="19" t="s">
        <v>22</v>
      </c>
      <c r="B75" s="19" t="s">
        <v>11</v>
      </c>
      <c r="C75" s="19">
        <v>0</v>
      </c>
    </row>
    <row r="76" spans="1:3" ht="15.75" x14ac:dyDescent="0.25">
      <c r="A76" s="19" t="s">
        <v>36</v>
      </c>
      <c r="B76" s="19" t="s">
        <v>11</v>
      </c>
      <c r="C76" s="19">
        <v>0</v>
      </c>
    </row>
    <row r="77" spans="1:3" ht="15.75" x14ac:dyDescent="0.25">
      <c r="A77" s="19" t="s">
        <v>35</v>
      </c>
      <c r="B77" s="19" t="s">
        <v>11</v>
      </c>
      <c r="C77" s="19">
        <v>0</v>
      </c>
    </row>
    <row r="78" spans="1:3" ht="15.75" x14ac:dyDescent="0.25">
      <c r="A78" s="19" t="s">
        <v>25</v>
      </c>
      <c r="B78" s="19" t="s">
        <v>11</v>
      </c>
      <c r="C78" s="19">
        <v>0</v>
      </c>
    </row>
    <row r="79" spans="1:3" ht="15.75" x14ac:dyDescent="0.25">
      <c r="A79" s="19" t="s">
        <v>20</v>
      </c>
      <c r="B79" s="19" t="s">
        <v>11</v>
      </c>
      <c r="C79" s="19">
        <v>4</v>
      </c>
    </row>
    <row r="80" spans="1:3" ht="15.75" x14ac:dyDescent="0.25">
      <c r="A80" s="19" t="s">
        <v>32</v>
      </c>
      <c r="B80" s="19" t="s">
        <v>11</v>
      </c>
      <c r="C80" s="19">
        <v>0</v>
      </c>
    </row>
    <row r="81" spans="1:3" ht="15.75" x14ac:dyDescent="0.25">
      <c r="A81" s="19" t="s">
        <v>31</v>
      </c>
      <c r="B81" s="19" t="s">
        <v>11</v>
      </c>
      <c r="C81" s="19">
        <v>0</v>
      </c>
    </row>
    <row r="82" spans="1:3" ht="15.75" x14ac:dyDescent="0.25">
      <c r="A82" s="19" t="s">
        <v>26</v>
      </c>
      <c r="B82" s="19" t="s">
        <v>11</v>
      </c>
      <c r="C82" s="19">
        <v>0</v>
      </c>
    </row>
    <row r="83" spans="1:3" ht="15.75" x14ac:dyDescent="0.25">
      <c r="A83" s="19" t="s">
        <v>21</v>
      </c>
      <c r="B83" s="19" t="s">
        <v>11</v>
      </c>
      <c r="C83" s="19">
        <v>0</v>
      </c>
    </row>
    <row r="84" spans="1:3" ht="15.75" x14ac:dyDescent="0.25">
      <c r="A84" s="19" t="s">
        <v>34</v>
      </c>
      <c r="B84" s="19" t="s">
        <v>11</v>
      </c>
      <c r="C84" s="19">
        <v>0</v>
      </c>
    </row>
    <row r="85" spans="1:3" ht="15.75" x14ac:dyDescent="0.25">
      <c r="A85" s="19" t="s">
        <v>33</v>
      </c>
      <c r="B85" s="19" t="s">
        <v>11</v>
      </c>
      <c r="C85" s="19">
        <v>0</v>
      </c>
    </row>
    <row r="86" spans="1:3" ht="15.75" x14ac:dyDescent="0.25">
      <c r="A86" s="19" t="s">
        <v>23</v>
      </c>
      <c r="B86" s="19" t="s">
        <v>11</v>
      </c>
      <c r="C86" s="19">
        <v>0</v>
      </c>
    </row>
    <row r="87" spans="1:3" ht="15.75" x14ac:dyDescent="0.25">
      <c r="A87" s="19" t="s">
        <v>19</v>
      </c>
      <c r="B87" s="19" t="s">
        <v>11</v>
      </c>
      <c r="C87" s="19">
        <v>4</v>
      </c>
    </row>
    <row r="88" spans="1:3" ht="15.75" x14ac:dyDescent="0.25">
      <c r="A88" s="19" t="s">
        <v>30</v>
      </c>
      <c r="B88" s="19" t="s">
        <v>11</v>
      </c>
      <c r="C88" s="19">
        <v>0</v>
      </c>
    </row>
    <row r="89" spans="1:3" ht="15.75" x14ac:dyDescent="0.25">
      <c r="A89" s="19" t="s">
        <v>29</v>
      </c>
      <c r="B89" s="19" t="s">
        <v>11</v>
      </c>
      <c r="C89" s="19">
        <v>0</v>
      </c>
    </row>
    <row r="90" spans="1:3" ht="15.75" x14ac:dyDescent="0.25">
      <c r="A90" s="23" t="s">
        <v>24</v>
      </c>
      <c r="B90" s="19" t="s">
        <v>11</v>
      </c>
      <c r="C90" s="23">
        <v>0</v>
      </c>
    </row>
    <row r="91" spans="1:3" ht="15.75" x14ac:dyDescent="0.25">
      <c r="A91" s="19" t="s">
        <v>27</v>
      </c>
      <c r="B91" s="19" t="s">
        <v>12</v>
      </c>
      <c r="C91" s="19">
        <v>0</v>
      </c>
    </row>
    <row r="92" spans="1:3" ht="15.75" x14ac:dyDescent="0.25">
      <c r="A92" s="19" t="s">
        <v>28</v>
      </c>
      <c r="B92" s="19" t="s">
        <v>12</v>
      </c>
      <c r="C92" s="19">
        <v>0</v>
      </c>
    </row>
    <row r="93" spans="1:3" ht="15.75" x14ac:dyDescent="0.25">
      <c r="A93" s="19" t="s">
        <v>22</v>
      </c>
      <c r="B93" s="19" t="s">
        <v>12</v>
      </c>
      <c r="C93" s="19">
        <v>4</v>
      </c>
    </row>
    <row r="94" spans="1:3" ht="15.75" x14ac:dyDescent="0.25">
      <c r="A94" s="19" t="s">
        <v>36</v>
      </c>
      <c r="B94" s="19" t="s">
        <v>12</v>
      </c>
      <c r="C94" s="19">
        <v>0</v>
      </c>
    </row>
    <row r="95" spans="1:3" ht="15.75" x14ac:dyDescent="0.25">
      <c r="A95" s="19" t="s">
        <v>35</v>
      </c>
      <c r="B95" s="19" t="s">
        <v>12</v>
      </c>
      <c r="C95" s="19">
        <v>0</v>
      </c>
    </row>
    <row r="96" spans="1:3" ht="15.75" x14ac:dyDescent="0.25">
      <c r="A96" s="19" t="s">
        <v>25</v>
      </c>
      <c r="B96" s="19" t="s">
        <v>12</v>
      </c>
      <c r="C96" s="19">
        <v>0</v>
      </c>
    </row>
    <row r="97" spans="1:3" ht="15.75" x14ac:dyDescent="0.25">
      <c r="A97" s="19" t="s">
        <v>20</v>
      </c>
      <c r="B97" s="19" t="s">
        <v>12</v>
      </c>
      <c r="C97" s="19">
        <v>0</v>
      </c>
    </row>
    <row r="98" spans="1:3" ht="15.75" x14ac:dyDescent="0.25">
      <c r="A98" s="19" t="s">
        <v>32</v>
      </c>
      <c r="B98" s="19" t="s">
        <v>12</v>
      </c>
      <c r="C98" s="19">
        <v>0</v>
      </c>
    </row>
    <row r="99" spans="1:3" ht="15.75" x14ac:dyDescent="0.25">
      <c r="A99" s="19" t="s">
        <v>31</v>
      </c>
      <c r="B99" s="19" t="s">
        <v>12</v>
      </c>
      <c r="C99" s="19">
        <v>0</v>
      </c>
    </row>
    <row r="100" spans="1:3" ht="15.75" x14ac:dyDescent="0.25">
      <c r="A100" s="19" t="s">
        <v>26</v>
      </c>
      <c r="B100" s="19" t="s">
        <v>12</v>
      </c>
      <c r="C100" s="19">
        <v>0</v>
      </c>
    </row>
    <row r="101" spans="1:3" ht="15.75" x14ac:dyDescent="0.25">
      <c r="A101" s="19" t="s">
        <v>21</v>
      </c>
      <c r="B101" s="19" t="s">
        <v>12</v>
      </c>
      <c r="C101" s="19">
        <v>4</v>
      </c>
    </row>
    <row r="102" spans="1:3" ht="15.75" x14ac:dyDescent="0.25">
      <c r="A102" s="19" t="s">
        <v>34</v>
      </c>
      <c r="B102" s="19" t="s">
        <v>12</v>
      </c>
      <c r="C102" s="19">
        <v>0</v>
      </c>
    </row>
    <row r="103" spans="1:3" ht="15.75" x14ac:dyDescent="0.25">
      <c r="A103" s="19" t="s">
        <v>33</v>
      </c>
      <c r="B103" s="19" t="s">
        <v>12</v>
      </c>
      <c r="C103" s="19">
        <v>0</v>
      </c>
    </row>
    <row r="104" spans="1:3" ht="15.75" x14ac:dyDescent="0.25">
      <c r="A104" s="19" t="s">
        <v>23</v>
      </c>
      <c r="B104" s="19" t="s">
        <v>12</v>
      </c>
      <c r="C104" s="19">
        <v>0</v>
      </c>
    </row>
    <row r="105" spans="1:3" ht="15.75" x14ac:dyDescent="0.25">
      <c r="A105" s="19" t="s">
        <v>19</v>
      </c>
      <c r="B105" s="19" t="s">
        <v>12</v>
      </c>
      <c r="C105" s="19">
        <v>0</v>
      </c>
    </row>
    <row r="106" spans="1:3" ht="15.75" x14ac:dyDescent="0.25">
      <c r="A106" s="19" t="s">
        <v>30</v>
      </c>
      <c r="B106" s="19" t="s">
        <v>12</v>
      </c>
      <c r="C106" s="19">
        <v>0</v>
      </c>
    </row>
    <row r="107" spans="1:3" ht="15.75" x14ac:dyDescent="0.25">
      <c r="A107" s="19" t="s">
        <v>29</v>
      </c>
      <c r="B107" s="19" t="s">
        <v>12</v>
      </c>
      <c r="C107" s="19">
        <v>0</v>
      </c>
    </row>
    <row r="108" spans="1:3" ht="15.75" x14ac:dyDescent="0.25">
      <c r="A108" s="23" t="s">
        <v>24</v>
      </c>
      <c r="B108" s="19" t="s">
        <v>12</v>
      </c>
      <c r="C108" s="23">
        <v>0</v>
      </c>
    </row>
    <row r="109" spans="1:3" ht="15.75" x14ac:dyDescent="0.25">
      <c r="A109" s="19" t="s">
        <v>27</v>
      </c>
      <c r="B109" s="19" t="s">
        <v>13</v>
      </c>
      <c r="C109" s="19">
        <v>0</v>
      </c>
    </row>
    <row r="110" spans="1:3" ht="15.75" x14ac:dyDescent="0.25">
      <c r="A110" s="19" t="s">
        <v>28</v>
      </c>
      <c r="B110" s="19" t="s">
        <v>13</v>
      </c>
      <c r="C110" s="19">
        <v>0</v>
      </c>
    </row>
    <row r="111" spans="1:3" ht="15.75" x14ac:dyDescent="0.25">
      <c r="A111" s="19" t="s">
        <v>22</v>
      </c>
      <c r="B111" s="19" t="s">
        <v>13</v>
      </c>
      <c r="C111" s="19">
        <v>0</v>
      </c>
    </row>
    <row r="112" spans="1:3" ht="15.75" x14ac:dyDescent="0.25">
      <c r="A112" s="19" t="s">
        <v>36</v>
      </c>
      <c r="B112" s="19" t="s">
        <v>13</v>
      </c>
      <c r="C112" s="19">
        <v>1</v>
      </c>
    </row>
    <row r="113" spans="1:3" ht="15.75" x14ac:dyDescent="0.25">
      <c r="A113" s="19" t="s">
        <v>35</v>
      </c>
      <c r="B113" s="19" t="s">
        <v>13</v>
      </c>
      <c r="C113" s="19">
        <v>1</v>
      </c>
    </row>
    <row r="114" spans="1:3" ht="15.75" x14ac:dyDescent="0.25">
      <c r="A114" s="19" t="s">
        <v>25</v>
      </c>
      <c r="B114" s="19" t="s">
        <v>13</v>
      </c>
      <c r="C114" s="19">
        <v>0</v>
      </c>
    </row>
    <row r="115" spans="1:3" ht="15.75" x14ac:dyDescent="0.25">
      <c r="A115" s="19" t="s">
        <v>20</v>
      </c>
      <c r="B115" s="19" t="s">
        <v>13</v>
      </c>
      <c r="C115" s="19">
        <v>0</v>
      </c>
    </row>
    <row r="116" spans="1:3" ht="15.75" x14ac:dyDescent="0.25">
      <c r="A116" s="19" t="s">
        <v>32</v>
      </c>
      <c r="B116" s="19" t="s">
        <v>13</v>
      </c>
      <c r="C116" s="19">
        <v>1</v>
      </c>
    </row>
    <row r="117" spans="1:3" ht="15.75" x14ac:dyDescent="0.25">
      <c r="A117" s="19" t="s">
        <v>31</v>
      </c>
      <c r="B117" s="19" t="s">
        <v>13</v>
      </c>
      <c r="C117" s="19">
        <v>1</v>
      </c>
    </row>
    <row r="118" spans="1:3" ht="15.75" x14ac:dyDescent="0.25">
      <c r="A118" s="19" t="s">
        <v>26</v>
      </c>
      <c r="B118" s="19" t="s">
        <v>13</v>
      </c>
      <c r="C118" s="19">
        <v>0</v>
      </c>
    </row>
    <row r="119" spans="1:3" ht="15.75" x14ac:dyDescent="0.25">
      <c r="A119" s="19" t="s">
        <v>21</v>
      </c>
      <c r="B119" s="19" t="s">
        <v>13</v>
      </c>
      <c r="C119" s="19">
        <v>0</v>
      </c>
    </row>
    <row r="120" spans="1:3" ht="15.75" x14ac:dyDescent="0.25">
      <c r="A120" s="19" t="s">
        <v>34</v>
      </c>
      <c r="B120" s="19" t="s">
        <v>13</v>
      </c>
      <c r="C120" s="19">
        <v>1</v>
      </c>
    </row>
    <row r="121" spans="1:3" ht="15.75" x14ac:dyDescent="0.25">
      <c r="A121" s="19" t="s">
        <v>33</v>
      </c>
      <c r="B121" s="19" t="s">
        <v>13</v>
      </c>
      <c r="C121" s="19">
        <v>1</v>
      </c>
    </row>
    <row r="122" spans="1:3" ht="15.75" x14ac:dyDescent="0.25">
      <c r="A122" s="19" t="s">
        <v>23</v>
      </c>
      <c r="B122" s="19" t="s">
        <v>13</v>
      </c>
      <c r="C122" s="19">
        <v>0</v>
      </c>
    </row>
    <row r="123" spans="1:3" ht="15.75" x14ac:dyDescent="0.25">
      <c r="A123" s="19" t="s">
        <v>19</v>
      </c>
      <c r="B123" s="19" t="s">
        <v>13</v>
      </c>
      <c r="C123" s="19">
        <v>0</v>
      </c>
    </row>
    <row r="124" spans="1:3" ht="15.75" x14ac:dyDescent="0.25">
      <c r="A124" s="19" t="s">
        <v>30</v>
      </c>
      <c r="B124" s="19" t="s">
        <v>13</v>
      </c>
      <c r="C124" s="19">
        <v>1</v>
      </c>
    </row>
    <row r="125" spans="1:3" ht="15.75" x14ac:dyDescent="0.25">
      <c r="A125" s="19" t="s">
        <v>29</v>
      </c>
      <c r="B125" s="19" t="s">
        <v>13</v>
      </c>
      <c r="C125" s="19">
        <v>1</v>
      </c>
    </row>
    <row r="126" spans="1:3" ht="15.75" x14ac:dyDescent="0.25">
      <c r="A126" s="23" t="s">
        <v>24</v>
      </c>
      <c r="B126" s="19" t="s">
        <v>13</v>
      </c>
      <c r="C126" s="23">
        <v>0</v>
      </c>
    </row>
    <row r="127" spans="1:3" ht="15.75" x14ac:dyDescent="0.25">
      <c r="A127" s="19" t="s">
        <v>27</v>
      </c>
      <c r="B127" s="19" t="s">
        <v>14</v>
      </c>
      <c r="C127" s="19">
        <v>0</v>
      </c>
    </row>
    <row r="128" spans="1:3" ht="15.75" x14ac:dyDescent="0.25">
      <c r="A128" s="19" t="s">
        <v>28</v>
      </c>
      <c r="B128" s="19" t="s">
        <v>14</v>
      </c>
      <c r="C128" s="19">
        <v>0</v>
      </c>
    </row>
    <row r="129" spans="1:3" ht="15.75" x14ac:dyDescent="0.25">
      <c r="A129" s="19" t="s">
        <v>22</v>
      </c>
      <c r="B129" s="19" t="s">
        <v>14</v>
      </c>
      <c r="C129" s="19">
        <v>0</v>
      </c>
    </row>
    <row r="130" spans="1:3" ht="15.75" x14ac:dyDescent="0.25">
      <c r="A130" s="19" t="s">
        <v>36</v>
      </c>
      <c r="B130" s="19" t="s">
        <v>14</v>
      </c>
      <c r="C130" s="19">
        <v>0</v>
      </c>
    </row>
    <row r="131" spans="1:3" ht="15.75" x14ac:dyDescent="0.25">
      <c r="A131" s="19" t="s">
        <v>35</v>
      </c>
      <c r="B131" s="19" t="s">
        <v>14</v>
      </c>
      <c r="C131" s="19">
        <v>0</v>
      </c>
    </row>
    <row r="132" spans="1:3" ht="15.75" x14ac:dyDescent="0.25">
      <c r="A132" s="19" t="s">
        <v>25</v>
      </c>
      <c r="B132" s="19" t="s">
        <v>14</v>
      </c>
      <c r="C132" s="19">
        <v>0</v>
      </c>
    </row>
    <row r="133" spans="1:3" ht="15.75" x14ac:dyDescent="0.25">
      <c r="A133" s="19" t="s">
        <v>20</v>
      </c>
      <c r="B133" s="19" t="s">
        <v>14</v>
      </c>
      <c r="C133" s="19">
        <v>10</v>
      </c>
    </row>
    <row r="134" spans="1:3" ht="15.75" x14ac:dyDescent="0.25">
      <c r="A134" s="19" t="s">
        <v>32</v>
      </c>
      <c r="B134" s="19" t="s">
        <v>14</v>
      </c>
      <c r="C134" s="19">
        <v>0</v>
      </c>
    </row>
    <row r="135" spans="1:3" ht="15.75" x14ac:dyDescent="0.25">
      <c r="A135" s="19" t="s">
        <v>31</v>
      </c>
      <c r="B135" s="19" t="s">
        <v>14</v>
      </c>
      <c r="C135" s="19">
        <v>0</v>
      </c>
    </row>
    <row r="136" spans="1:3" ht="15.75" x14ac:dyDescent="0.25">
      <c r="A136" s="19" t="s">
        <v>26</v>
      </c>
      <c r="B136" s="19" t="s">
        <v>14</v>
      </c>
      <c r="C136" s="19">
        <v>0</v>
      </c>
    </row>
    <row r="137" spans="1:3" ht="15.75" x14ac:dyDescent="0.25">
      <c r="A137" s="19" t="s">
        <v>21</v>
      </c>
      <c r="B137" s="19" t="s">
        <v>14</v>
      </c>
      <c r="C137" s="19">
        <v>0</v>
      </c>
    </row>
    <row r="138" spans="1:3" ht="15.75" x14ac:dyDescent="0.25">
      <c r="A138" s="19" t="s">
        <v>34</v>
      </c>
      <c r="B138" s="19" t="s">
        <v>14</v>
      </c>
      <c r="C138" s="19">
        <v>0</v>
      </c>
    </row>
    <row r="139" spans="1:3" ht="15.75" x14ac:dyDescent="0.25">
      <c r="A139" s="19" t="s">
        <v>33</v>
      </c>
      <c r="B139" s="19" t="s">
        <v>14</v>
      </c>
      <c r="C139" s="19">
        <v>0</v>
      </c>
    </row>
    <row r="140" spans="1:3" ht="15.75" x14ac:dyDescent="0.25">
      <c r="A140" s="19" t="s">
        <v>23</v>
      </c>
      <c r="B140" s="19" t="s">
        <v>14</v>
      </c>
      <c r="C140" s="19">
        <v>0</v>
      </c>
    </row>
    <row r="141" spans="1:3" ht="15.75" x14ac:dyDescent="0.25">
      <c r="A141" s="19" t="s">
        <v>19</v>
      </c>
      <c r="B141" s="19" t="s">
        <v>14</v>
      </c>
      <c r="C141" s="19">
        <v>10</v>
      </c>
    </row>
    <row r="142" spans="1:3" ht="15.75" x14ac:dyDescent="0.25">
      <c r="A142" s="19" t="s">
        <v>30</v>
      </c>
      <c r="B142" s="19" t="s">
        <v>14</v>
      </c>
      <c r="C142" s="19">
        <v>0</v>
      </c>
    </row>
    <row r="143" spans="1:3" ht="15.75" x14ac:dyDescent="0.25">
      <c r="A143" s="19" t="s">
        <v>29</v>
      </c>
      <c r="B143" s="19" t="s">
        <v>14</v>
      </c>
      <c r="C143" s="19">
        <v>0</v>
      </c>
    </row>
    <row r="144" spans="1:3" ht="15.75" x14ac:dyDescent="0.25">
      <c r="A144" s="23" t="s">
        <v>24</v>
      </c>
      <c r="B144" s="19" t="s">
        <v>14</v>
      </c>
      <c r="C144" s="23">
        <v>0</v>
      </c>
    </row>
    <row r="145" spans="1:3" ht="15.75" x14ac:dyDescent="0.25">
      <c r="A145" s="19" t="s">
        <v>27</v>
      </c>
      <c r="B145" s="19" t="s">
        <v>15</v>
      </c>
      <c r="C145" s="19">
        <v>0</v>
      </c>
    </row>
    <row r="146" spans="1:3" ht="15.75" x14ac:dyDescent="0.25">
      <c r="A146" s="19" t="s">
        <v>28</v>
      </c>
      <c r="B146" s="19" t="s">
        <v>15</v>
      </c>
      <c r="C146" s="19">
        <v>0</v>
      </c>
    </row>
    <row r="147" spans="1:3" ht="15.75" x14ac:dyDescent="0.25">
      <c r="A147" s="19" t="s">
        <v>22</v>
      </c>
      <c r="B147" s="19" t="s">
        <v>15</v>
      </c>
      <c r="C147" s="19">
        <v>8</v>
      </c>
    </row>
    <row r="148" spans="1:3" ht="15.75" x14ac:dyDescent="0.25">
      <c r="A148" s="19" t="s">
        <v>36</v>
      </c>
      <c r="B148" s="19" t="s">
        <v>15</v>
      </c>
      <c r="C148" s="19">
        <v>0</v>
      </c>
    </row>
    <row r="149" spans="1:3" ht="15.75" x14ac:dyDescent="0.25">
      <c r="A149" s="19" t="s">
        <v>35</v>
      </c>
      <c r="B149" s="19" t="s">
        <v>15</v>
      </c>
      <c r="C149" s="19">
        <v>0</v>
      </c>
    </row>
    <row r="150" spans="1:3" ht="15.75" x14ac:dyDescent="0.25">
      <c r="A150" s="19" t="s">
        <v>25</v>
      </c>
      <c r="B150" s="19" t="s">
        <v>15</v>
      </c>
      <c r="C150" s="19">
        <v>0</v>
      </c>
    </row>
    <row r="151" spans="1:3" ht="15.75" x14ac:dyDescent="0.25">
      <c r="A151" s="19" t="s">
        <v>20</v>
      </c>
      <c r="B151" s="19" t="s">
        <v>15</v>
      </c>
      <c r="C151" s="19">
        <v>0</v>
      </c>
    </row>
    <row r="152" spans="1:3" ht="15.75" x14ac:dyDescent="0.25">
      <c r="A152" s="19" t="s">
        <v>32</v>
      </c>
      <c r="B152" s="19" t="s">
        <v>15</v>
      </c>
      <c r="C152" s="19">
        <v>0</v>
      </c>
    </row>
    <row r="153" spans="1:3" ht="15.75" x14ac:dyDescent="0.25">
      <c r="A153" s="19" t="s">
        <v>31</v>
      </c>
      <c r="B153" s="19" t="s">
        <v>15</v>
      </c>
      <c r="C153" s="19">
        <v>0</v>
      </c>
    </row>
    <row r="154" spans="1:3" ht="15.75" x14ac:dyDescent="0.25">
      <c r="A154" s="19" t="s">
        <v>26</v>
      </c>
      <c r="B154" s="19" t="s">
        <v>15</v>
      </c>
      <c r="C154" s="19">
        <v>0</v>
      </c>
    </row>
    <row r="155" spans="1:3" ht="15.75" x14ac:dyDescent="0.25">
      <c r="A155" s="19" t="s">
        <v>21</v>
      </c>
      <c r="B155" s="19" t="s">
        <v>15</v>
      </c>
      <c r="C155" s="19">
        <v>8</v>
      </c>
    </row>
    <row r="156" spans="1:3" ht="15.75" x14ac:dyDescent="0.25">
      <c r="A156" s="19" t="s">
        <v>34</v>
      </c>
      <c r="B156" s="19" t="s">
        <v>15</v>
      </c>
      <c r="C156" s="19">
        <v>0</v>
      </c>
    </row>
    <row r="157" spans="1:3" ht="15.75" x14ac:dyDescent="0.25">
      <c r="A157" s="19" t="s">
        <v>33</v>
      </c>
      <c r="B157" s="19" t="s">
        <v>15</v>
      </c>
      <c r="C157" s="19">
        <v>0</v>
      </c>
    </row>
    <row r="158" spans="1:3" ht="15.75" x14ac:dyDescent="0.25">
      <c r="A158" s="19" t="s">
        <v>23</v>
      </c>
      <c r="B158" s="19" t="s">
        <v>15</v>
      </c>
      <c r="C158" s="19">
        <v>0</v>
      </c>
    </row>
    <row r="159" spans="1:3" ht="15.75" x14ac:dyDescent="0.25">
      <c r="A159" s="19" t="s">
        <v>19</v>
      </c>
      <c r="B159" s="19" t="s">
        <v>15</v>
      </c>
      <c r="C159" s="19">
        <v>0</v>
      </c>
    </row>
    <row r="160" spans="1:3" ht="15.75" x14ac:dyDescent="0.25">
      <c r="A160" s="19" t="s">
        <v>30</v>
      </c>
      <c r="B160" s="19" t="s">
        <v>15</v>
      </c>
      <c r="C160" s="19">
        <v>0</v>
      </c>
    </row>
    <row r="161" spans="1:3" ht="15.75" x14ac:dyDescent="0.25">
      <c r="A161" s="19" t="s">
        <v>29</v>
      </c>
      <c r="B161" s="19" t="s">
        <v>15</v>
      </c>
      <c r="C161" s="19">
        <v>0</v>
      </c>
    </row>
    <row r="162" spans="1:3" ht="15.75" x14ac:dyDescent="0.25">
      <c r="A162" s="23" t="s">
        <v>24</v>
      </c>
      <c r="B162" s="19" t="s">
        <v>15</v>
      </c>
      <c r="C162" s="23">
        <v>0</v>
      </c>
    </row>
    <row r="163" spans="1:3" ht="15.75" x14ac:dyDescent="0.25">
      <c r="A163" s="19" t="s">
        <v>27</v>
      </c>
      <c r="B163" s="19" t="s">
        <v>16</v>
      </c>
      <c r="C163" s="19">
        <v>13.4</v>
      </c>
    </row>
    <row r="164" spans="1:3" ht="15.75" x14ac:dyDescent="0.25">
      <c r="A164" s="19" t="s">
        <v>28</v>
      </c>
      <c r="B164" s="19" t="s">
        <v>16</v>
      </c>
      <c r="C164" s="19">
        <v>11.2</v>
      </c>
    </row>
    <row r="165" spans="1:3" ht="15.75" x14ac:dyDescent="0.25">
      <c r="A165" s="19" t="s">
        <v>22</v>
      </c>
      <c r="B165" s="19" t="s">
        <v>16</v>
      </c>
      <c r="C165" s="19">
        <v>0</v>
      </c>
    </row>
    <row r="166" spans="1:3" ht="15.75" x14ac:dyDescent="0.25">
      <c r="A166" s="19" t="s">
        <v>36</v>
      </c>
      <c r="B166" s="19" t="s">
        <v>16</v>
      </c>
      <c r="C166" s="19">
        <v>0</v>
      </c>
    </row>
    <row r="167" spans="1:3" ht="15.75" x14ac:dyDescent="0.25">
      <c r="A167" s="19" t="s">
        <v>35</v>
      </c>
      <c r="B167" s="19" t="s">
        <v>16</v>
      </c>
      <c r="C167" s="19">
        <v>0</v>
      </c>
    </row>
    <row r="168" spans="1:3" ht="15.75" x14ac:dyDescent="0.25">
      <c r="A168" s="19" t="s">
        <v>25</v>
      </c>
      <c r="B168" s="19" t="s">
        <v>16</v>
      </c>
      <c r="C168" s="19">
        <v>10.1</v>
      </c>
    </row>
    <row r="169" spans="1:3" ht="15.75" x14ac:dyDescent="0.25">
      <c r="A169" s="19" t="s">
        <v>20</v>
      </c>
      <c r="B169" s="19" t="s">
        <v>16</v>
      </c>
      <c r="C169" s="19">
        <v>0</v>
      </c>
    </row>
    <row r="170" spans="1:3" ht="15.75" x14ac:dyDescent="0.25">
      <c r="A170" s="19" t="s">
        <v>32</v>
      </c>
      <c r="B170" s="19" t="s">
        <v>16</v>
      </c>
      <c r="C170" s="19">
        <v>0</v>
      </c>
    </row>
    <row r="171" spans="1:3" ht="15.75" x14ac:dyDescent="0.25">
      <c r="A171" s="19" t="s">
        <v>31</v>
      </c>
      <c r="B171" s="19" t="s">
        <v>16</v>
      </c>
      <c r="C171" s="19">
        <v>0</v>
      </c>
    </row>
    <row r="172" spans="1:3" ht="15.75" x14ac:dyDescent="0.25">
      <c r="A172" s="19" t="s">
        <v>26</v>
      </c>
      <c r="B172" s="19" t="s">
        <v>16</v>
      </c>
      <c r="C172" s="19">
        <v>11.8</v>
      </c>
    </row>
    <row r="173" spans="1:3" ht="15.75" x14ac:dyDescent="0.25">
      <c r="A173" s="19" t="s">
        <v>21</v>
      </c>
      <c r="B173" s="19" t="s">
        <v>16</v>
      </c>
      <c r="C173" s="19">
        <v>0</v>
      </c>
    </row>
    <row r="174" spans="1:3" ht="15.75" x14ac:dyDescent="0.25">
      <c r="A174" s="19" t="s">
        <v>34</v>
      </c>
      <c r="B174" s="19" t="s">
        <v>16</v>
      </c>
      <c r="C174" s="19">
        <v>0</v>
      </c>
    </row>
    <row r="175" spans="1:3" ht="15.75" x14ac:dyDescent="0.25">
      <c r="A175" s="19" t="s">
        <v>33</v>
      </c>
      <c r="B175" s="19" t="s">
        <v>16</v>
      </c>
      <c r="C175" s="19">
        <v>0</v>
      </c>
    </row>
    <row r="176" spans="1:3" ht="15.75" x14ac:dyDescent="0.25">
      <c r="A176" s="19" t="s">
        <v>23</v>
      </c>
      <c r="B176" s="19" t="s">
        <v>16</v>
      </c>
      <c r="C176" s="19">
        <v>10.1</v>
      </c>
    </row>
    <row r="177" spans="1:3" ht="15.75" x14ac:dyDescent="0.25">
      <c r="A177" s="19" t="s">
        <v>19</v>
      </c>
      <c r="B177" s="19" t="s">
        <v>16</v>
      </c>
      <c r="C177" s="19">
        <v>0</v>
      </c>
    </row>
    <row r="178" spans="1:3" ht="15.75" x14ac:dyDescent="0.25">
      <c r="A178" s="19" t="s">
        <v>30</v>
      </c>
      <c r="B178" s="19" t="s">
        <v>16</v>
      </c>
      <c r="C178" s="19">
        <v>0</v>
      </c>
    </row>
    <row r="179" spans="1:3" ht="15.75" x14ac:dyDescent="0.25">
      <c r="A179" s="19" t="s">
        <v>29</v>
      </c>
      <c r="B179" s="19" t="s">
        <v>16</v>
      </c>
      <c r="C179" s="19">
        <v>0</v>
      </c>
    </row>
    <row r="180" spans="1:3" ht="15.75" x14ac:dyDescent="0.25">
      <c r="A180" s="23" t="s">
        <v>24</v>
      </c>
      <c r="B180" s="19" t="s">
        <v>16</v>
      </c>
      <c r="C180" s="23">
        <v>7</v>
      </c>
    </row>
    <row r="181" spans="1:3" ht="15.75" x14ac:dyDescent="0.25">
      <c r="A181" s="19" t="s">
        <v>27</v>
      </c>
      <c r="B181" s="19" t="s">
        <v>17</v>
      </c>
      <c r="C181" s="19">
        <v>15</v>
      </c>
    </row>
    <row r="182" spans="1:3" ht="15.75" x14ac:dyDescent="0.25">
      <c r="A182" s="19" t="s">
        <v>28</v>
      </c>
      <c r="B182" s="19" t="s">
        <v>17</v>
      </c>
      <c r="C182" s="19">
        <v>22</v>
      </c>
    </row>
    <row r="183" spans="1:3" ht="15.75" x14ac:dyDescent="0.25">
      <c r="A183" s="19" t="s">
        <v>22</v>
      </c>
      <c r="B183" s="19" t="s">
        <v>17</v>
      </c>
      <c r="C183" s="19">
        <v>0</v>
      </c>
    </row>
    <row r="184" spans="1:3" ht="15.75" x14ac:dyDescent="0.25">
      <c r="A184" s="19" t="s">
        <v>36</v>
      </c>
      <c r="B184" s="19" t="s">
        <v>17</v>
      </c>
      <c r="C184" s="19">
        <v>0</v>
      </c>
    </row>
    <row r="185" spans="1:3" ht="15.75" x14ac:dyDescent="0.25">
      <c r="A185" s="19" t="s">
        <v>35</v>
      </c>
      <c r="B185" s="19" t="s">
        <v>17</v>
      </c>
      <c r="C185" s="19">
        <v>0</v>
      </c>
    </row>
    <row r="186" spans="1:3" ht="15.75" x14ac:dyDescent="0.25">
      <c r="A186" s="19" t="s">
        <v>25</v>
      </c>
      <c r="B186" s="19" t="s">
        <v>17</v>
      </c>
      <c r="C186" s="19">
        <v>17.399999999999999</v>
      </c>
    </row>
    <row r="187" spans="1:3" ht="15.75" x14ac:dyDescent="0.25">
      <c r="A187" s="19" t="s">
        <v>20</v>
      </c>
      <c r="B187" s="19" t="s">
        <v>17</v>
      </c>
      <c r="C187" s="19">
        <v>0</v>
      </c>
    </row>
    <row r="188" spans="1:3" ht="15.75" x14ac:dyDescent="0.25">
      <c r="A188" s="19" t="s">
        <v>32</v>
      </c>
      <c r="B188" s="19" t="s">
        <v>17</v>
      </c>
      <c r="C188" s="19">
        <v>0</v>
      </c>
    </row>
    <row r="189" spans="1:3" ht="15.75" x14ac:dyDescent="0.25">
      <c r="A189" s="19" t="s">
        <v>31</v>
      </c>
      <c r="B189" s="19" t="s">
        <v>17</v>
      </c>
      <c r="C189" s="19">
        <v>0</v>
      </c>
    </row>
    <row r="190" spans="1:3" ht="15.75" x14ac:dyDescent="0.25">
      <c r="A190" s="19" t="s">
        <v>26</v>
      </c>
      <c r="B190" s="19" t="s">
        <v>17</v>
      </c>
      <c r="C190" s="19">
        <v>25.2</v>
      </c>
    </row>
    <row r="191" spans="1:3" ht="15.75" x14ac:dyDescent="0.25">
      <c r="A191" s="19" t="s">
        <v>21</v>
      </c>
      <c r="B191" s="19" t="s">
        <v>17</v>
      </c>
      <c r="C191" s="19">
        <v>0</v>
      </c>
    </row>
    <row r="192" spans="1:3" ht="15.75" x14ac:dyDescent="0.25">
      <c r="A192" s="19" t="s">
        <v>34</v>
      </c>
      <c r="B192" s="19" t="s">
        <v>17</v>
      </c>
      <c r="C192" s="19">
        <v>0</v>
      </c>
    </row>
    <row r="193" spans="1:3" ht="15.75" x14ac:dyDescent="0.25">
      <c r="A193" s="19" t="s">
        <v>33</v>
      </c>
      <c r="B193" s="19" t="s">
        <v>17</v>
      </c>
      <c r="C193" s="19">
        <v>0</v>
      </c>
    </row>
    <row r="194" spans="1:3" ht="15.75" x14ac:dyDescent="0.25">
      <c r="A194" s="19" t="s">
        <v>23</v>
      </c>
      <c r="B194" s="19" t="s">
        <v>17</v>
      </c>
      <c r="C194" s="19">
        <v>19.8</v>
      </c>
    </row>
    <row r="195" spans="1:3" ht="15.75" x14ac:dyDescent="0.25">
      <c r="A195" s="19" t="s">
        <v>19</v>
      </c>
      <c r="B195" s="19" t="s">
        <v>17</v>
      </c>
      <c r="C195" s="19">
        <v>0</v>
      </c>
    </row>
    <row r="196" spans="1:3" ht="15.75" x14ac:dyDescent="0.25">
      <c r="A196" s="19" t="s">
        <v>30</v>
      </c>
      <c r="B196" s="19" t="s">
        <v>17</v>
      </c>
      <c r="C196" s="19">
        <v>0</v>
      </c>
    </row>
    <row r="197" spans="1:3" ht="15.75" x14ac:dyDescent="0.25">
      <c r="A197" s="19" t="s">
        <v>29</v>
      </c>
      <c r="B197" s="19" t="s">
        <v>17</v>
      </c>
      <c r="C197" s="19">
        <v>0</v>
      </c>
    </row>
    <row r="198" spans="1:3" ht="15.75" x14ac:dyDescent="0.25">
      <c r="A198" s="23" t="s">
        <v>24</v>
      </c>
      <c r="B198" s="19" t="s">
        <v>17</v>
      </c>
      <c r="C198" s="23">
        <v>29.2</v>
      </c>
    </row>
    <row r="199" spans="1:3" ht="15.75" x14ac:dyDescent="0.25">
      <c r="A199" s="19" t="s">
        <v>27</v>
      </c>
      <c r="B199" s="19" t="s">
        <v>18</v>
      </c>
      <c r="C199" s="19">
        <v>0</v>
      </c>
    </row>
    <row r="200" spans="1:3" ht="15.75" x14ac:dyDescent="0.25">
      <c r="A200" s="19" t="s">
        <v>28</v>
      </c>
      <c r="B200" s="19" t="s">
        <v>18</v>
      </c>
      <c r="C200" s="19">
        <v>0</v>
      </c>
    </row>
    <row r="201" spans="1:3" ht="15.75" x14ac:dyDescent="0.25">
      <c r="A201" s="19" t="s">
        <v>22</v>
      </c>
      <c r="B201" s="19" t="s">
        <v>18</v>
      </c>
      <c r="C201" s="19">
        <v>0</v>
      </c>
    </row>
    <row r="202" spans="1:3" ht="15.75" x14ac:dyDescent="0.25">
      <c r="A202" s="19" t="s">
        <v>36</v>
      </c>
      <c r="B202" s="19" t="s">
        <v>18</v>
      </c>
      <c r="C202" s="19">
        <v>6</v>
      </c>
    </row>
    <row r="203" spans="1:3" ht="15.75" x14ac:dyDescent="0.25">
      <c r="A203" s="19" t="s">
        <v>35</v>
      </c>
      <c r="B203" s="19" t="s">
        <v>18</v>
      </c>
      <c r="C203" s="19">
        <v>8</v>
      </c>
    </row>
    <row r="204" spans="1:3" ht="15.75" x14ac:dyDescent="0.25">
      <c r="A204" s="19" t="s">
        <v>25</v>
      </c>
      <c r="B204" s="19" t="s">
        <v>18</v>
      </c>
      <c r="C204" s="19">
        <v>0</v>
      </c>
    </row>
    <row r="205" spans="1:3" ht="15.75" x14ac:dyDescent="0.25">
      <c r="A205" s="19" t="s">
        <v>20</v>
      </c>
      <c r="B205" s="19" t="s">
        <v>18</v>
      </c>
      <c r="C205" s="19">
        <v>0</v>
      </c>
    </row>
    <row r="206" spans="1:3" ht="15.75" x14ac:dyDescent="0.25">
      <c r="A206" s="19" t="s">
        <v>32</v>
      </c>
      <c r="B206" s="19" t="s">
        <v>18</v>
      </c>
      <c r="C206" s="19">
        <v>8</v>
      </c>
    </row>
    <row r="207" spans="1:3" ht="15.75" x14ac:dyDescent="0.25">
      <c r="A207" s="19" t="s">
        <v>31</v>
      </c>
      <c r="B207" s="19" t="s">
        <v>18</v>
      </c>
      <c r="C207" s="19">
        <v>10</v>
      </c>
    </row>
    <row r="208" spans="1:3" ht="15.75" x14ac:dyDescent="0.25">
      <c r="A208" s="19" t="s">
        <v>26</v>
      </c>
      <c r="B208" s="19" t="s">
        <v>18</v>
      </c>
      <c r="C208" s="19">
        <v>0</v>
      </c>
    </row>
    <row r="209" spans="1:3" ht="15.75" x14ac:dyDescent="0.25">
      <c r="A209" s="19" t="s">
        <v>21</v>
      </c>
      <c r="B209" s="19" t="s">
        <v>18</v>
      </c>
      <c r="C209" s="19">
        <v>0</v>
      </c>
    </row>
    <row r="210" spans="1:3" ht="15.75" x14ac:dyDescent="0.25">
      <c r="A210" s="19" t="s">
        <v>34</v>
      </c>
      <c r="B210" s="19" t="s">
        <v>18</v>
      </c>
      <c r="C210" s="19">
        <v>8</v>
      </c>
    </row>
    <row r="211" spans="1:3" ht="15.75" x14ac:dyDescent="0.25">
      <c r="A211" s="19" t="s">
        <v>33</v>
      </c>
      <c r="B211" s="19" t="s">
        <v>18</v>
      </c>
      <c r="C211" s="19">
        <v>10</v>
      </c>
    </row>
    <row r="212" spans="1:3" ht="15.75" x14ac:dyDescent="0.25">
      <c r="A212" s="19" t="s">
        <v>23</v>
      </c>
      <c r="B212" s="19" t="s">
        <v>18</v>
      </c>
      <c r="C212" s="19">
        <v>0</v>
      </c>
    </row>
    <row r="213" spans="1:3" ht="15.75" x14ac:dyDescent="0.25">
      <c r="A213" s="19" t="s">
        <v>19</v>
      </c>
      <c r="B213" s="19" t="s">
        <v>18</v>
      </c>
      <c r="C213" s="19">
        <v>0</v>
      </c>
    </row>
    <row r="214" spans="1:3" ht="15.75" x14ac:dyDescent="0.25">
      <c r="A214" s="19" t="s">
        <v>30</v>
      </c>
      <c r="B214" s="19" t="s">
        <v>18</v>
      </c>
      <c r="C214" s="19">
        <v>10</v>
      </c>
    </row>
    <row r="215" spans="1:3" ht="15.75" x14ac:dyDescent="0.25">
      <c r="A215" s="19" t="s">
        <v>29</v>
      </c>
      <c r="B215" s="19" t="s">
        <v>18</v>
      </c>
      <c r="C215" s="19">
        <v>12</v>
      </c>
    </row>
    <row r="216" spans="1:3" ht="15.75" x14ac:dyDescent="0.25">
      <c r="A216" s="23" t="s">
        <v>24</v>
      </c>
      <c r="B216" s="19" t="s">
        <v>18</v>
      </c>
      <c r="C216" s="23">
        <v>0</v>
      </c>
    </row>
    <row r="217" spans="1:3" ht="15.75" x14ac:dyDescent="0.25">
      <c r="A217" s="19" t="s">
        <v>27</v>
      </c>
      <c r="B217" s="19" t="s">
        <v>19</v>
      </c>
      <c r="C217" s="19">
        <v>0</v>
      </c>
    </row>
    <row r="218" spans="1:3" ht="15.75" x14ac:dyDescent="0.25">
      <c r="A218" s="19" t="s">
        <v>28</v>
      </c>
      <c r="B218" s="19" t="s">
        <v>19</v>
      </c>
      <c r="C218" s="19">
        <v>0</v>
      </c>
    </row>
    <row r="219" spans="1:3" ht="15.75" x14ac:dyDescent="0.25">
      <c r="A219" s="19" t="s">
        <v>22</v>
      </c>
      <c r="B219" s="19" t="s">
        <v>19</v>
      </c>
      <c r="C219" s="19">
        <v>0</v>
      </c>
    </row>
    <row r="220" spans="1:3" ht="15.75" x14ac:dyDescent="0.25">
      <c r="A220" s="19" t="s">
        <v>36</v>
      </c>
      <c r="B220" s="19" t="s">
        <v>19</v>
      </c>
      <c r="C220" s="19">
        <v>0</v>
      </c>
    </row>
    <row r="221" spans="1:3" ht="15.75" x14ac:dyDescent="0.25">
      <c r="A221" s="19" t="s">
        <v>35</v>
      </c>
      <c r="B221" s="19" t="s">
        <v>19</v>
      </c>
      <c r="C221" s="19">
        <v>0</v>
      </c>
    </row>
    <row r="222" spans="1:3" ht="15.75" x14ac:dyDescent="0.25">
      <c r="A222" s="19" t="s">
        <v>25</v>
      </c>
      <c r="B222" s="19" t="s">
        <v>19</v>
      </c>
      <c r="C222" s="19">
        <v>0</v>
      </c>
    </row>
    <row r="223" spans="1:3" ht="15.75" x14ac:dyDescent="0.25">
      <c r="A223" s="19" t="s">
        <v>20</v>
      </c>
      <c r="B223" s="19" t="s">
        <v>19</v>
      </c>
      <c r="C223" s="19">
        <v>0</v>
      </c>
    </row>
    <row r="224" spans="1:3" ht="15.75" x14ac:dyDescent="0.25">
      <c r="A224" s="19" t="s">
        <v>32</v>
      </c>
      <c r="B224" s="19" t="s">
        <v>19</v>
      </c>
      <c r="C224" s="19">
        <v>0</v>
      </c>
    </row>
    <row r="225" spans="1:3" ht="15.75" x14ac:dyDescent="0.25">
      <c r="A225" s="19" t="s">
        <v>31</v>
      </c>
      <c r="B225" s="19" t="s">
        <v>19</v>
      </c>
      <c r="C225" s="19">
        <v>0</v>
      </c>
    </row>
    <row r="226" spans="1:3" ht="15.75" x14ac:dyDescent="0.25">
      <c r="A226" s="19" t="s">
        <v>26</v>
      </c>
      <c r="B226" s="19" t="s">
        <v>19</v>
      </c>
      <c r="C226" s="19">
        <v>0</v>
      </c>
    </row>
    <row r="227" spans="1:3" ht="15.75" x14ac:dyDescent="0.25">
      <c r="A227" s="19" t="s">
        <v>21</v>
      </c>
      <c r="B227" s="19" t="s">
        <v>19</v>
      </c>
      <c r="C227" s="19">
        <v>0</v>
      </c>
    </row>
    <row r="228" spans="1:3" ht="15.75" x14ac:dyDescent="0.25">
      <c r="A228" s="19" t="s">
        <v>34</v>
      </c>
      <c r="B228" s="19" t="s">
        <v>19</v>
      </c>
      <c r="C228" s="19">
        <v>0</v>
      </c>
    </row>
    <row r="229" spans="1:3" ht="15.75" x14ac:dyDescent="0.25">
      <c r="A229" s="19" t="s">
        <v>33</v>
      </c>
      <c r="B229" s="19" t="s">
        <v>19</v>
      </c>
      <c r="C229" s="19">
        <v>0</v>
      </c>
    </row>
    <row r="230" spans="1:3" ht="15.75" x14ac:dyDescent="0.25">
      <c r="A230" s="19" t="s">
        <v>23</v>
      </c>
      <c r="B230" s="19" t="s">
        <v>19</v>
      </c>
      <c r="C230" s="19">
        <v>0</v>
      </c>
    </row>
    <row r="231" spans="1:3" ht="15.75" x14ac:dyDescent="0.25">
      <c r="A231" s="19" t="s">
        <v>19</v>
      </c>
      <c r="B231" s="19" t="s">
        <v>19</v>
      </c>
      <c r="C231" s="19">
        <v>0</v>
      </c>
    </row>
    <row r="232" spans="1:3" ht="15.75" x14ac:dyDescent="0.25">
      <c r="A232" s="19" t="s">
        <v>30</v>
      </c>
      <c r="B232" s="19" t="s">
        <v>19</v>
      </c>
      <c r="C232" s="19">
        <v>1</v>
      </c>
    </row>
    <row r="233" spans="1:3" ht="15.75" x14ac:dyDescent="0.25">
      <c r="A233" s="19" t="s">
        <v>29</v>
      </c>
      <c r="B233" s="19" t="s">
        <v>19</v>
      </c>
      <c r="C233" s="19">
        <v>1</v>
      </c>
    </row>
    <row r="234" spans="1:3" ht="15.75" x14ac:dyDescent="0.25">
      <c r="A234" s="23" t="s">
        <v>24</v>
      </c>
      <c r="B234" s="19" t="s">
        <v>19</v>
      </c>
      <c r="C234" s="23">
        <v>0</v>
      </c>
    </row>
    <row r="235" spans="1:3" ht="15.75" x14ac:dyDescent="0.25">
      <c r="A235" s="19" t="s">
        <v>27</v>
      </c>
      <c r="B235" s="19" t="s">
        <v>20</v>
      </c>
      <c r="C235" s="19">
        <v>0</v>
      </c>
    </row>
    <row r="236" spans="1:3" ht="15.75" x14ac:dyDescent="0.25">
      <c r="A236" s="19" t="s">
        <v>28</v>
      </c>
      <c r="B236" s="19" t="s">
        <v>20</v>
      </c>
      <c r="C236" s="19">
        <v>0</v>
      </c>
    </row>
    <row r="237" spans="1:3" ht="15.75" x14ac:dyDescent="0.25">
      <c r="A237" s="19" t="s">
        <v>22</v>
      </c>
      <c r="B237" s="19" t="s">
        <v>20</v>
      </c>
      <c r="C237" s="19">
        <v>0</v>
      </c>
    </row>
    <row r="238" spans="1:3" ht="15.75" x14ac:dyDescent="0.25">
      <c r="A238" s="19" t="s">
        <v>36</v>
      </c>
      <c r="B238" s="19" t="s">
        <v>20</v>
      </c>
      <c r="C238" s="19">
        <v>0</v>
      </c>
    </row>
    <row r="239" spans="1:3" ht="15.75" x14ac:dyDescent="0.25">
      <c r="A239" s="19" t="s">
        <v>35</v>
      </c>
      <c r="B239" s="19" t="s">
        <v>20</v>
      </c>
      <c r="C239" s="19">
        <v>0</v>
      </c>
    </row>
    <row r="240" spans="1:3" ht="15.75" x14ac:dyDescent="0.25">
      <c r="A240" s="19" t="s">
        <v>25</v>
      </c>
      <c r="B240" s="19" t="s">
        <v>20</v>
      </c>
      <c r="C240" s="19">
        <v>0</v>
      </c>
    </row>
    <row r="241" spans="1:3" ht="15.75" x14ac:dyDescent="0.25">
      <c r="A241" s="19" t="s">
        <v>20</v>
      </c>
      <c r="B241" s="19" t="s">
        <v>20</v>
      </c>
      <c r="C241" s="19">
        <v>0</v>
      </c>
    </row>
    <row r="242" spans="1:3" ht="15.75" x14ac:dyDescent="0.25">
      <c r="A242" s="19" t="s">
        <v>32</v>
      </c>
      <c r="B242" s="19" t="s">
        <v>20</v>
      </c>
      <c r="C242" s="19">
        <v>1</v>
      </c>
    </row>
    <row r="243" spans="1:3" ht="15.75" x14ac:dyDescent="0.25">
      <c r="A243" s="19" t="s">
        <v>31</v>
      </c>
      <c r="B243" s="19" t="s">
        <v>20</v>
      </c>
      <c r="C243" s="19">
        <v>1</v>
      </c>
    </row>
    <row r="244" spans="1:3" ht="15.75" x14ac:dyDescent="0.25">
      <c r="A244" s="19" t="s">
        <v>26</v>
      </c>
      <c r="B244" s="19" t="s">
        <v>20</v>
      </c>
      <c r="C244" s="19">
        <v>0</v>
      </c>
    </row>
    <row r="245" spans="1:3" ht="15.75" x14ac:dyDescent="0.25">
      <c r="A245" s="19" t="s">
        <v>21</v>
      </c>
      <c r="B245" s="19" t="s">
        <v>20</v>
      </c>
      <c r="C245" s="19">
        <v>0</v>
      </c>
    </row>
    <row r="246" spans="1:3" ht="15.75" x14ac:dyDescent="0.25">
      <c r="A246" s="19" t="s">
        <v>34</v>
      </c>
      <c r="B246" s="19" t="s">
        <v>20</v>
      </c>
      <c r="C246" s="19">
        <v>0</v>
      </c>
    </row>
    <row r="247" spans="1:3" ht="15.75" x14ac:dyDescent="0.25">
      <c r="A247" s="19" t="s">
        <v>33</v>
      </c>
      <c r="B247" s="19" t="s">
        <v>20</v>
      </c>
      <c r="C247" s="19">
        <v>0</v>
      </c>
    </row>
    <row r="248" spans="1:3" ht="15.75" x14ac:dyDescent="0.25">
      <c r="A248" s="19" t="s">
        <v>23</v>
      </c>
      <c r="B248" s="19" t="s">
        <v>20</v>
      </c>
      <c r="C248" s="19">
        <v>0</v>
      </c>
    </row>
    <row r="249" spans="1:3" ht="15.75" x14ac:dyDescent="0.25">
      <c r="A249" s="19" t="s">
        <v>19</v>
      </c>
      <c r="B249" s="19" t="s">
        <v>20</v>
      </c>
      <c r="C249" s="19">
        <v>0</v>
      </c>
    </row>
    <row r="250" spans="1:3" ht="15.75" x14ac:dyDescent="0.25">
      <c r="A250" s="19" t="s">
        <v>30</v>
      </c>
      <c r="B250" s="19" t="s">
        <v>20</v>
      </c>
      <c r="C250" s="19">
        <v>0</v>
      </c>
    </row>
    <row r="251" spans="1:3" ht="15.75" x14ac:dyDescent="0.25">
      <c r="A251" s="19" t="s">
        <v>29</v>
      </c>
      <c r="B251" s="19" t="s">
        <v>20</v>
      </c>
      <c r="C251" s="19">
        <v>0</v>
      </c>
    </row>
    <row r="252" spans="1:3" ht="15.75" x14ac:dyDescent="0.25">
      <c r="A252" s="23" t="s">
        <v>24</v>
      </c>
      <c r="B252" s="19" t="s">
        <v>20</v>
      </c>
      <c r="C252" s="23">
        <v>0</v>
      </c>
    </row>
    <row r="253" spans="1:3" ht="15.75" x14ac:dyDescent="0.25">
      <c r="A253" s="19" t="s">
        <v>27</v>
      </c>
      <c r="B253" s="19" t="s">
        <v>21</v>
      </c>
      <c r="C253" s="19">
        <v>0</v>
      </c>
    </row>
    <row r="254" spans="1:3" ht="15.75" x14ac:dyDescent="0.25">
      <c r="A254" s="19" t="s">
        <v>28</v>
      </c>
      <c r="B254" s="19" t="s">
        <v>21</v>
      </c>
      <c r="C254" s="19">
        <v>0</v>
      </c>
    </row>
    <row r="255" spans="1:3" ht="15.75" x14ac:dyDescent="0.25">
      <c r="A255" s="19" t="s">
        <v>22</v>
      </c>
      <c r="B255" s="19" t="s">
        <v>21</v>
      </c>
      <c r="C255" s="19">
        <v>0</v>
      </c>
    </row>
    <row r="256" spans="1:3" ht="15.75" x14ac:dyDescent="0.25">
      <c r="A256" s="19" t="s">
        <v>36</v>
      </c>
      <c r="B256" s="19" t="s">
        <v>21</v>
      </c>
      <c r="C256" s="19">
        <v>0</v>
      </c>
    </row>
    <row r="257" spans="1:3" ht="15.75" x14ac:dyDescent="0.25">
      <c r="A257" s="19" t="s">
        <v>35</v>
      </c>
      <c r="B257" s="19" t="s">
        <v>21</v>
      </c>
      <c r="C257" s="19">
        <v>0</v>
      </c>
    </row>
    <row r="258" spans="1:3" ht="15.75" x14ac:dyDescent="0.25">
      <c r="A258" s="19" t="s">
        <v>25</v>
      </c>
      <c r="B258" s="19" t="s">
        <v>21</v>
      </c>
      <c r="C258" s="19">
        <v>0</v>
      </c>
    </row>
    <row r="259" spans="1:3" ht="15.75" x14ac:dyDescent="0.25">
      <c r="A259" s="19" t="s">
        <v>20</v>
      </c>
      <c r="B259" s="19" t="s">
        <v>21</v>
      </c>
      <c r="C259" s="19">
        <v>0</v>
      </c>
    </row>
    <row r="260" spans="1:3" ht="15.75" x14ac:dyDescent="0.25">
      <c r="A260" s="19" t="s">
        <v>32</v>
      </c>
      <c r="B260" s="19" t="s">
        <v>21</v>
      </c>
      <c r="C260" s="19">
        <v>0</v>
      </c>
    </row>
    <row r="261" spans="1:3" ht="15.75" x14ac:dyDescent="0.25">
      <c r="A261" s="19" t="s">
        <v>31</v>
      </c>
      <c r="B261" s="19" t="s">
        <v>21</v>
      </c>
      <c r="C261" s="19">
        <v>0</v>
      </c>
    </row>
    <row r="262" spans="1:3" ht="15.75" x14ac:dyDescent="0.25">
      <c r="A262" s="19" t="s">
        <v>26</v>
      </c>
      <c r="B262" s="19" t="s">
        <v>21</v>
      </c>
      <c r="C262" s="19">
        <v>0</v>
      </c>
    </row>
    <row r="263" spans="1:3" ht="15.75" x14ac:dyDescent="0.25">
      <c r="A263" s="19" t="s">
        <v>21</v>
      </c>
      <c r="B263" s="19" t="s">
        <v>21</v>
      </c>
      <c r="C263" s="19">
        <v>0</v>
      </c>
    </row>
    <row r="264" spans="1:3" ht="15.75" x14ac:dyDescent="0.25">
      <c r="A264" s="19" t="s">
        <v>34</v>
      </c>
      <c r="B264" s="19" t="s">
        <v>21</v>
      </c>
      <c r="C264" s="19">
        <v>1</v>
      </c>
    </row>
    <row r="265" spans="1:3" ht="15.75" x14ac:dyDescent="0.25">
      <c r="A265" s="19" t="s">
        <v>33</v>
      </c>
      <c r="B265" s="19" t="s">
        <v>21</v>
      </c>
      <c r="C265" s="19">
        <v>1</v>
      </c>
    </row>
    <row r="266" spans="1:3" ht="15.75" x14ac:dyDescent="0.25">
      <c r="A266" s="19" t="s">
        <v>23</v>
      </c>
      <c r="B266" s="19" t="s">
        <v>21</v>
      </c>
      <c r="C266" s="19">
        <v>0</v>
      </c>
    </row>
    <row r="267" spans="1:3" ht="15.75" x14ac:dyDescent="0.25">
      <c r="A267" s="19" t="s">
        <v>19</v>
      </c>
      <c r="B267" s="19" t="s">
        <v>21</v>
      </c>
      <c r="C267" s="19">
        <v>0</v>
      </c>
    </row>
    <row r="268" spans="1:3" ht="15.75" x14ac:dyDescent="0.25">
      <c r="A268" s="19" t="s">
        <v>30</v>
      </c>
      <c r="B268" s="19" t="s">
        <v>21</v>
      </c>
      <c r="C268" s="19">
        <v>0</v>
      </c>
    </row>
    <row r="269" spans="1:3" ht="15.75" x14ac:dyDescent="0.25">
      <c r="A269" s="19" t="s">
        <v>29</v>
      </c>
      <c r="B269" s="19" t="s">
        <v>21</v>
      </c>
      <c r="C269" s="19">
        <v>0</v>
      </c>
    </row>
    <row r="270" spans="1:3" ht="15.75" x14ac:dyDescent="0.25">
      <c r="A270" s="23" t="s">
        <v>24</v>
      </c>
      <c r="B270" s="19" t="s">
        <v>21</v>
      </c>
      <c r="C270" s="23">
        <v>0</v>
      </c>
    </row>
    <row r="271" spans="1:3" ht="15.75" x14ac:dyDescent="0.25">
      <c r="A271" s="19" t="s">
        <v>27</v>
      </c>
      <c r="B271" s="19" t="s">
        <v>22</v>
      </c>
      <c r="C271" s="19">
        <v>0</v>
      </c>
    </row>
    <row r="272" spans="1:3" ht="15.75" x14ac:dyDescent="0.25">
      <c r="A272" s="19" t="s">
        <v>28</v>
      </c>
      <c r="B272" s="19" t="s">
        <v>22</v>
      </c>
      <c r="C272" s="19">
        <v>0</v>
      </c>
    </row>
    <row r="273" spans="1:3" ht="15.75" x14ac:dyDescent="0.25">
      <c r="A273" s="19" t="s">
        <v>22</v>
      </c>
      <c r="B273" s="19" t="s">
        <v>22</v>
      </c>
      <c r="C273" s="19">
        <v>0</v>
      </c>
    </row>
    <row r="274" spans="1:3" ht="15.75" x14ac:dyDescent="0.25">
      <c r="A274" s="19" t="s">
        <v>36</v>
      </c>
      <c r="B274" s="19" t="s">
        <v>22</v>
      </c>
      <c r="C274" s="19">
        <v>1</v>
      </c>
    </row>
    <row r="275" spans="1:3" ht="15.75" x14ac:dyDescent="0.25">
      <c r="A275" s="19" t="s">
        <v>35</v>
      </c>
      <c r="B275" s="19" t="s">
        <v>22</v>
      </c>
      <c r="C275" s="19">
        <v>1</v>
      </c>
    </row>
    <row r="276" spans="1:3" ht="15.75" x14ac:dyDescent="0.25">
      <c r="A276" s="19" t="s">
        <v>25</v>
      </c>
      <c r="B276" s="19" t="s">
        <v>22</v>
      </c>
      <c r="C276" s="19">
        <v>0</v>
      </c>
    </row>
    <row r="277" spans="1:3" ht="15.75" x14ac:dyDescent="0.25">
      <c r="A277" s="19" t="s">
        <v>20</v>
      </c>
      <c r="B277" s="19" t="s">
        <v>22</v>
      </c>
      <c r="C277" s="19">
        <v>0</v>
      </c>
    </row>
    <row r="278" spans="1:3" ht="15.75" x14ac:dyDescent="0.25">
      <c r="A278" s="19" t="s">
        <v>32</v>
      </c>
      <c r="B278" s="19" t="s">
        <v>22</v>
      </c>
      <c r="C278" s="19">
        <v>0</v>
      </c>
    </row>
    <row r="279" spans="1:3" ht="15.75" x14ac:dyDescent="0.25">
      <c r="A279" s="19" t="s">
        <v>31</v>
      </c>
      <c r="B279" s="19" t="s">
        <v>22</v>
      </c>
      <c r="C279" s="19">
        <v>0</v>
      </c>
    </row>
    <row r="280" spans="1:3" ht="15.75" x14ac:dyDescent="0.25">
      <c r="A280" s="19" t="s">
        <v>26</v>
      </c>
      <c r="B280" s="19" t="s">
        <v>22</v>
      </c>
      <c r="C280" s="19">
        <v>0</v>
      </c>
    </row>
    <row r="281" spans="1:3" ht="15.75" x14ac:dyDescent="0.25">
      <c r="A281" s="19" t="s">
        <v>21</v>
      </c>
      <c r="B281" s="19" t="s">
        <v>22</v>
      </c>
      <c r="C281" s="19">
        <v>0</v>
      </c>
    </row>
    <row r="282" spans="1:3" ht="15.75" x14ac:dyDescent="0.25">
      <c r="A282" s="19" t="s">
        <v>34</v>
      </c>
      <c r="B282" s="19" t="s">
        <v>22</v>
      </c>
      <c r="C282" s="19">
        <v>0</v>
      </c>
    </row>
    <row r="283" spans="1:3" ht="15.75" x14ac:dyDescent="0.25">
      <c r="A283" s="19" t="s">
        <v>33</v>
      </c>
      <c r="B283" s="19" t="s">
        <v>22</v>
      </c>
      <c r="C283" s="19">
        <v>0</v>
      </c>
    </row>
    <row r="284" spans="1:3" ht="15.75" x14ac:dyDescent="0.25">
      <c r="A284" s="19" t="s">
        <v>23</v>
      </c>
      <c r="B284" s="19" t="s">
        <v>22</v>
      </c>
      <c r="C284" s="19">
        <v>0</v>
      </c>
    </row>
    <row r="285" spans="1:3" ht="15.75" x14ac:dyDescent="0.25">
      <c r="A285" s="19" t="s">
        <v>19</v>
      </c>
      <c r="B285" s="19" t="s">
        <v>22</v>
      </c>
      <c r="C285" s="19">
        <v>0</v>
      </c>
    </row>
    <row r="286" spans="1:3" ht="15.75" x14ac:dyDescent="0.25">
      <c r="A286" s="19" t="s">
        <v>30</v>
      </c>
      <c r="B286" s="19" t="s">
        <v>22</v>
      </c>
      <c r="C286" s="19">
        <v>0</v>
      </c>
    </row>
    <row r="287" spans="1:3" ht="15.75" x14ac:dyDescent="0.25">
      <c r="A287" s="19" t="s">
        <v>29</v>
      </c>
      <c r="B287" s="19" t="s">
        <v>22</v>
      </c>
      <c r="C287" s="19">
        <v>0</v>
      </c>
    </row>
    <row r="288" spans="1:3" ht="15.75" x14ac:dyDescent="0.25">
      <c r="A288" s="23" t="s">
        <v>24</v>
      </c>
      <c r="B288" s="19" t="s">
        <v>22</v>
      </c>
      <c r="C288" s="23">
        <v>0</v>
      </c>
    </row>
    <row r="289" spans="1:3" ht="15.75" x14ac:dyDescent="0.25">
      <c r="A289" s="19" t="s">
        <v>27</v>
      </c>
      <c r="B289" s="19" t="s">
        <v>23</v>
      </c>
      <c r="C289" s="19">
        <v>0</v>
      </c>
    </row>
    <row r="290" spans="1:3" ht="15.75" x14ac:dyDescent="0.25">
      <c r="A290" s="19" t="s">
        <v>28</v>
      </c>
      <c r="B290" s="19" t="s">
        <v>23</v>
      </c>
      <c r="C290" s="19">
        <v>0</v>
      </c>
    </row>
    <row r="291" spans="1:3" ht="15.75" x14ac:dyDescent="0.25">
      <c r="A291" s="19" t="s">
        <v>22</v>
      </c>
      <c r="B291" s="19" t="s">
        <v>23</v>
      </c>
      <c r="C291" s="19">
        <v>0</v>
      </c>
    </row>
    <row r="292" spans="1:3" ht="15.75" x14ac:dyDescent="0.25">
      <c r="A292" s="19" t="s">
        <v>36</v>
      </c>
      <c r="B292" s="19" t="s">
        <v>23</v>
      </c>
      <c r="C292" s="19">
        <v>0</v>
      </c>
    </row>
    <row r="293" spans="1:3" ht="15.75" x14ac:dyDescent="0.25">
      <c r="A293" s="19" t="s">
        <v>35</v>
      </c>
      <c r="B293" s="19" t="s">
        <v>23</v>
      </c>
      <c r="C293" s="19">
        <v>0</v>
      </c>
    </row>
    <row r="294" spans="1:3" ht="15.75" x14ac:dyDescent="0.25">
      <c r="A294" s="19" t="s">
        <v>25</v>
      </c>
      <c r="B294" s="19" t="s">
        <v>23</v>
      </c>
      <c r="C294" s="19">
        <v>0</v>
      </c>
    </row>
    <row r="295" spans="1:3" ht="15.75" x14ac:dyDescent="0.25">
      <c r="A295" s="19" t="s">
        <v>20</v>
      </c>
      <c r="B295" s="19" t="s">
        <v>23</v>
      </c>
      <c r="C295" s="19">
        <v>0</v>
      </c>
    </row>
    <row r="296" spans="1:3" ht="15.75" x14ac:dyDescent="0.25">
      <c r="A296" s="19" t="s">
        <v>32</v>
      </c>
      <c r="B296" s="19" t="s">
        <v>23</v>
      </c>
      <c r="C296" s="19">
        <v>0</v>
      </c>
    </row>
    <row r="297" spans="1:3" ht="15.75" x14ac:dyDescent="0.25">
      <c r="A297" s="19" t="s">
        <v>31</v>
      </c>
      <c r="B297" s="19" t="s">
        <v>23</v>
      </c>
      <c r="C297" s="19">
        <v>0</v>
      </c>
    </row>
    <row r="298" spans="1:3" ht="15.75" x14ac:dyDescent="0.25">
      <c r="A298" s="19" t="s">
        <v>26</v>
      </c>
      <c r="B298" s="19" t="s">
        <v>23</v>
      </c>
      <c r="C298" s="19">
        <v>0</v>
      </c>
    </row>
    <row r="299" spans="1:3" ht="15.75" x14ac:dyDescent="0.25">
      <c r="A299" s="19" t="s">
        <v>21</v>
      </c>
      <c r="B299" s="19" t="s">
        <v>23</v>
      </c>
      <c r="C299" s="19">
        <v>0</v>
      </c>
    </row>
    <row r="300" spans="1:3" ht="15.75" x14ac:dyDescent="0.25">
      <c r="A300" s="19" t="s">
        <v>34</v>
      </c>
      <c r="B300" s="19" t="s">
        <v>23</v>
      </c>
      <c r="C300" s="19">
        <v>0</v>
      </c>
    </row>
    <row r="301" spans="1:3" ht="15.75" x14ac:dyDescent="0.25">
      <c r="A301" s="19" t="s">
        <v>33</v>
      </c>
      <c r="B301" s="19" t="s">
        <v>23</v>
      </c>
      <c r="C301" s="19">
        <v>0</v>
      </c>
    </row>
    <row r="302" spans="1:3" ht="15.75" x14ac:dyDescent="0.25">
      <c r="A302" s="19" t="s">
        <v>23</v>
      </c>
      <c r="B302" s="19" t="s">
        <v>23</v>
      </c>
      <c r="C302" s="19">
        <v>0</v>
      </c>
    </row>
    <row r="303" spans="1:3" ht="15.75" x14ac:dyDescent="0.25">
      <c r="A303" s="19" t="s">
        <v>19</v>
      </c>
      <c r="B303" s="19" t="s">
        <v>23</v>
      </c>
      <c r="C303" s="19">
        <v>0</v>
      </c>
    </row>
    <row r="304" spans="1:3" ht="15.75" x14ac:dyDescent="0.25">
      <c r="A304" s="19" t="s">
        <v>30</v>
      </c>
      <c r="B304" s="19" t="s">
        <v>23</v>
      </c>
      <c r="C304" s="19">
        <v>1</v>
      </c>
    </row>
    <row r="305" spans="1:3" ht="15.75" x14ac:dyDescent="0.25">
      <c r="A305" s="19" t="s">
        <v>29</v>
      </c>
      <c r="B305" s="19" t="s">
        <v>23</v>
      </c>
      <c r="C305" s="19">
        <v>0</v>
      </c>
    </row>
    <row r="306" spans="1:3" ht="15.75" x14ac:dyDescent="0.25">
      <c r="A306" s="23" t="s">
        <v>24</v>
      </c>
      <c r="B306" s="19" t="s">
        <v>23</v>
      </c>
      <c r="C306" s="23">
        <v>0</v>
      </c>
    </row>
    <row r="307" spans="1:3" ht="15.75" x14ac:dyDescent="0.25">
      <c r="A307" s="19" t="s">
        <v>27</v>
      </c>
      <c r="B307" s="19" t="s">
        <v>24</v>
      </c>
      <c r="C307" s="19">
        <v>0</v>
      </c>
    </row>
    <row r="308" spans="1:3" ht="15.75" x14ac:dyDescent="0.25">
      <c r="A308" s="19" t="s">
        <v>28</v>
      </c>
      <c r="B308" s="19" t="s">
        <v>24</v>
      </c>
      <c r="C308" s="19">
        <v>0</v>
      </c>
    </row>
    <row r="309" spans="1:3" ht="15.75" x14ac:dyDescent="0.25">
      <c r="A309" s="19" t="s">
        <v>22</v>
      </c>
      <c r="B309" s="19" t="s">
        <v>24</v>
      </c>
      <c r="C309" s="19">
        <v>0</v>
      </c>
    </row>
    <row r="310" spans="1:3" ht="15.75" x14ac:dyDescent="0.25">
      <c r="A310" s="19" t="s">
        <v>36</v>
      </c>
      <c r="B310" s="19" t="s">
        <v>24</v>
      </c>
      <c r="C310" s="19">
        <v>0</v>
      </c>
    </row>
    <row r="311" spans="1:3" ht="15.75" x14ac:dyDescent="0.25">
      <c r="A311" s="19" t="s">
        <v>35</v>
      </c>
      <c r="B311" s="19" t="s">
        <v>24</v>
      </c>
      <c r="C311" s="19">
        <v>0</v>
      </c>
    </row>
    <row r="312" spans="1:3" ht="15.75" x14ac:dyDescent="0.25">
      <c r="A312" s="19" t="s">
        <v>25</v>
      </c>
      <c r="B312" s="19" t="s">
        <v>24</v>
      </c>
      <c r="C312" s="19">
        <v>0</v>
      </c>
    </row>
    <row r="313" spans="1:3" ht="15.75" x14ac:dyDescent="0.25">
      <c r="A313" s="19" t="s">
        <v>20</v>
      </c>
      <c r="B313" s="19" t="s">
        <v>24</v>
      </c>
      <c r="C313" s="19">
        <v>0</v>
      </c>
    </row>
    <row r="314" spans="1:3" ht="15.75" x14ac:dyDescent="0.25">
      <c r="A314" s="19" t="s">
        <v>32</v>
      </c>
      <c r="B314" s="19" t="s">
        <v>24</v>
      </c>
      <c r="C314" s="19">
        <v>0</v>
      </c>
    </row>
    <row r="315" spans="1:3" ht="15.75" x14ac:dyDescent="0.25">
      <c r="A315" s="19" t="s">
        <v>31</v>
      </c>
      <c r="B315" s="19" t="s">
        <v>24</v>
      </c>
      <c r="C315" s="19">
        <v>0</v>
      </c>
    </row>
    <row r="316" spans="1:3" ht="15.75" x14ac:dyDescent="0.25">
      <c r="A316" s="19" t="s">
        <v>26</v>
      </c>
      <c r="B316" s="19" t="s">
        <v>24</v>
      </c>
      <c r="C316" s="19">
        <v>0</v>
      </c>
    </row>
    <row r="317" spans="1:3" ht="15.75" x14ac:dyDescent="0.25">
      <c r="A317" s="19" t="s">
        <v>21</v>
      </c>
      <c r="B317" s="19" t="s">
        <v>24</v>
      </c>
      <c r="C317" s="19">
        <v>0</v>
      </c>
    </row>
    <row r="318" spans="1:3" ht="15.75" x14ac:dyDescent="0.25">
      <c r="A318" s="19" t="s">
        <v>34</v>
      </c>
      <c r="B318" s="19" t="s">
        <v>24</v>
      </c>
      <c r="C318" s="19">
        <v>0</v>
      </c>
    </row>
    <row r="319" spans="1:3" ht="15.75" x14ac:dyDescent="0.25">
      <c r="A319" s="19" t="s">
        <v>33</v>
      </c>
      <c r="B319" s="19" t="s">
        <v>24</v>
      </c>
      <c r="C319" s="19">
        <v>0</v>
      </c>
    </row>
    <row r="320" spans="1:3" ht="15.75" x14ac:dyDescent="0.25">
      <c r="A320" s="19" t="s">
        <v>23</v>
      </c>
      <c r="B320" s="19" t="s">
        <v>24</v>
      </c>
      <c r="C320" s="19">
        <v>0</v>
      </c>
    </row>
    <row r="321" spans="1:3" ht="15.75" x14ac:dyDescent="0.25">
      <c r="A321" s="19" t="s">
        <v>19</v>
      </c>
      <c r="B321" s="19" t="s">
        <v>24</v>
      </c>
      <c r="C321" s="19">
        <v>0</v>
      </c>
    </row>
    <row r="322" spans="1:3" ht="15.75" x14ac:dyDescent="0.25">
      <c r="A322" s="19" t="s">
        <v>30</v>
      </c>
      <c r="B322" s="19" t="s">
        <v>24</v>
      </c>
      <c r="C322" s="19">
        <v>0</v>
      </c>
    </row>
    <row r="323" spans="1:3" ht="15.75" x14ac:dyDescent="0.25">
      <c r="A323" s="19" t="s">
        <v>29</v>
      </c>
      <c r="B323" s="19" t="s">
        <v>24</v>
      </c>
      <c r="C323" s="19">
        <v>1</v>
      </c>
    </row>
    <row r="324" spans="1:3" ht="15.75" x14ac:dyDescent="0.25">
      <c r="A324" s="23" t="s">
        <v>24</v>
      </c>
      <c r="B324" s="19" t="s">
        <v>24</v>
      </c>
      <c r="C324" s="23">
        <v>0</v>
      </c>
    </row>
    <row r="325" spans="1:3" ht="15.75" x14ac:dyDescent="0.25">
      <c r="A325" s="19" t="s">
        <v>27</v>
      </c>
      <c r="B325" s="19" t="s">
        <v>25</v>
      </c>
      <c r="C325" s="19">
        <v>0</v>
      </c>
    </row>
    <row r="326" spans="1:3" ht="15.75" x14ac:dyDescent="0.25">
      <c r="A326" s="19" t="s">
        <v>28</v>
      </c>
      <c r="B326" s="19" t="s">
        <v>25</v>
      </c>
      <c r="C326" s="19">
        <v>0</v>
      </c>
    </row>
    <row r="327" spans="1:3" ht="15.75" x14ac:dyDescent="0.25">
      <c r="A327" s="19" t="s">
        <v>22</v>
      </c>
      <c r="B327" s="19" t="s">
        <v>25</v>
      </c>
      <c r="C327" s="19">
        <v>0</v>
      </c>
    </row>
    <row r="328" spans="1:3" ht="15.75" x14ac:dyDescent="0.25">
      <c r="A328" s="19" t="s">
        <v>36</v>
      </c>
      <c r="B328" s="19" t="s">
        <v>25</v>
      </c>
      <c r="C328" s="19">
        <v>0</v>
      </c>
    </row>
    <row r="329" spans="1:3" ht="15.75" x14ac:dyDescent="0.25">
      <c r="A329" s="19" t="s">
        <v>35</v>
      </c>
      <c r="B329" s="19" t="s">
        <v>25</v>
      </c>
      <c r="C329" s="19">
        <v>0</v>
      </c>
    </row>
    <row r="330" spans="1:3" ht="15.75" x14ac:dyDescent="0.25">
      <c r="A330" s="19" t="s">
        <v>25</v>
      </c>
      <c r="B330" s="19" t="s">
        <v>25</v>
      </c>
      <c r="C330" s="19">
        <v>0</v>
      </c>
    </row>
    <row r="331" spans="1:3" ht="15.75" x14ac:dyDescent="0.25">
      <c r="A331" s="19" t="s">
        <v>20</v>
      </c>
      <c r="B331" s="19" t="s">
        <v>25</v>
      </c>
      <c r="C331" s="19">
        <v>0</v>
      </c>
    </row>
    <row r="332" spans="1:3" ht="15.75" x14ac:dyDescent="0.25">
      <c r="A332" s="19" t="s">
        <v>32</v>
      </c>
      <c r="B332" s="19" t="s">
        <v>25</v>
      </c>
      <c r="C332" s="19">
        <v>1</v>
      </c>
    </row>
    <row r="333" spans="1:3" ht="15.75" x14ac:dyDescent="0.25">
      <c r="A333" s="19" t="s">
        <v>31</v>
      </c>
      <c r="B333" s="19" t="s">
        <v>25</v>
      </c>
      <c r="C333" s="19">
        <v>0</v>
      </c>
    </row>
    <row r="334" spans="1:3" ht="15.75" x14ac:dyDescent="0.25">
      <c r="A334" s="19" t="s">
        <v>26</v>
      </c>
      <c r="B334" s="19" t="s">
        <v>25</v>
      </c>
      <c r="C334" s="19">
        <v>0</v>
      </c>
    </row>
    <row r="335" spans="1:3" ht="15.75" x14ac:dyDescent="0.25">
      <c r="A335" s="19" t="s">
        <v>21</v>
      </c>
      <c r="B335" s="19" t="s">
        <v>25</v>
      </c>
      <c r="C335" s="19">
        <v>0</v>
      </c>
    </row>
    <row r="336" spans="1:3" ht="15.75" x14ac:dyDescent="0.25">
      <c r="A336" s="19" t="s">
        <v>34</v>
      </c>
      <c r="B336" s="19" t="s">
        <v>25</v>
      </c>
      <c r="C336" s="19">
        <v>1</v>
      </c>
    </row>
    <row r="337" spans="1:3" ht="15.75" x14ac:dyDescent="0.25">
      <c r="A337" s="19" t="s">
        <v>33</v>
      </c>
      <c r="B337" s="19" t="s">
        <v>25</v>
      </c>
      <c r="C337" s="19">
        <v>0</v>
      </c>
    </row>
    <row r="338" spans="1:3" ht="15.75" x14ac:dyDescent="0.25">
      <c r="A338" s="19" t="s">
        <v>23</v>
      </c>
      <c r="B338" s="19" t="s">
        <v>25</v>
      </c>
      <c r="C338" s="19">
        <v>0</v>
      </c>
    </row>
    <row r="339" spans="1:3" ht="15.75" x14ac:dyDescent="0.25">
      <c r="A339" s="19" t="s">
        <v>19</v>
      </c>
      <c r="B339" s="19" t="s">
        <v>25</v>
      </c>
      <c r="C339" s="19">
        <v>0</v>
      </c>
    </row>
    <row r="340" spans="1:3" ht="15.75" x14ac:dyDescent="0.25">
      <c r="A340" s="19" t="s">
        <v>30</v>
      </c>
      <c r="B340" s="19" t="s">
        <v>25</v>
      </c>
      <c r="C340" s="19">
        <v>0</v>
      </c>
    </row>
    <row r="341" spans="1:3" ht="15.75" x14ac:dyDescent="0.25">
      <c r="A341" s="19" t="s">
        <v>29</v>
      </c>
      <c r="B341" s="19" t="s">
        <v>25</v>
      </c>
      <c r="C341" s="19">
        <v>0</v>
      </c>
    </row>
    <row r="342" spans="1:3" ht="15.75" x14ac:dyDescent="0.25">
      <c r="A342" s="23" t="s">
        <v>24</v>
      </c>
      <c r="B342" s="19" t="s">
        <v>25</v>
      </c>
      <c r="C342" s="23">
        <v>0</v>
      </c>
    </row>
    <row r="343" spans="1:3" ht="15.75" x14ac:dyDescent="0.25">
      <c r="A343" s="19" t="s">
        <v>27</v>
      </c>
      <c r="B343" s="19" t="s">
        <v>26</v>
      </c>
      <c r="C343" s="19">
        <v>0</v>
      </c>
    </row>
    <row r="344" spans="1:3" ht="15.75" x14ac:dyDescent="0.25">
      <c r="A344" s="19" t="s">
        <v>28</v>
      </c>
      <c r="B344" s="19" t="s">
        <v>26</v>
      </c>
      <c r="C344" s="19">
        <v>0</v>
      </c>
    </row>
    <row r="345" spans="1:3" ht="15.75" x14ac:dyDescent="0.25">
      <c r="A345" s="19" t="s">
        <v>22</v>
      </c>
      <c r="B345" s="19" t="s">
        <v>26</v>
      </c>
      <c r="C345" s="19">
        <v>0</v>
      </c>
    </row>
    <row r="346" spans="1:3" ht="15.75" x14ac:dyDescent="0.25">
      <c r="A346" s="19" t="s">
        <v>36</v>
      </c>
      <c r="B346" s="19" t="s">
        <v>26</v>
      </c>
      <c r="C346" s="19">
        <v>0</v>
      </c>
    </row>
    <row r="347" spans="1:3" ht="15.75" x14ac:dyDescent="0.25">
      <c r="A347" s="19" t="s">
        <v>35</v>
      </c>
      <c r="B347" s="19" t="s">
        <v>26</v>
      </c>
      <c r="C347" s="19">
        <v>0</v>
      </c>
    </row>
    <row r="348" spans="1:3" ht="15.75" x14ac:dyDescent="0.25">
      <c r="A348" s="19" t="s">
        <v>25</v>
      </c>
      <c r="B348" s="19" t="s">
        <v>26</v>
      </c>
      <c r="C348" s="19">
        <v>0</v>
      </c>
    </row>
    <row r="349" spans="1:3" ht="15.75" x14ac:dyDescent="0.25">
      <c r="A349" s="19" t="s">
        <v>20</v>
      </c>
      <c r="B349" s="19" t="s">
        <v>26</v>
      </c>
      <c r="C349" s="19">
        <v>0</v>
      </c>
    </row>
    <row r="350" spans="1:3" ht="15.75" x14ac:dyDescent="0.25">
      <c r="A350" s="19" t="s">
        <v>32</v>
      </c>
      <c r="B350" s="19" t="s">
        <v>26</v>
      </c>
      <c r="C350" s="19">
        <v>0</v>
      </c>
    </row>
    <row r="351" spans="1:3" ht="15.75" x14ac:dyDescent="0.25">
      <c r="A351" s="19" t="s">
        <v>31</v>
      </c>
      <c r="B351" s="19" t="s">
        <v>26</v>
      </c>
      <c r="C351" s="19">
        <v>1</v>
      </c>
    </row>
    <row r="352" spans="1:3" ht="15.75" x14ac:dyDescent="0.25">
      <c r="A352" s="19" t="s">
        <v>26</v>
      </c>
      <c r="B352" s="19" t="s">
        <v>26</v>
      </c>
      <c r="C352" s="19">
        <v>0</v>
      </c>
    </row>
    <row r="353" spans="1:3" ht="15.75" x14ac:dyDescent="0.25">
      <c r="A353" s="19" t="s">
        <v>21</v>
      </c>
      <c r="B353" s="19" t="s">
        <v>26</v>
      </c>
      <c r="C353" s="19">
        <v>0</v>
      </c>
    </row>
    <row r="354" spans="1:3" ht="15.75" x14ac:dyDescent="0.25">
      <c r="A354" s="19" t="s">
        <v>34</v>
      </c>
      <c r="B354" s="19" t="s">
        <v>26</v>
      </c>
      <c r="C354" s="19">
        <v>0</v>
      </c>
    </row>
    <row r="355" spans="1:3" ht="15.75" x14ac:dyDescent="0.25">
      <c r="A355" s="19" t="s">
        <v>33</v>
      </c>
      <c r="B355" s="19" t="s">
        <v>26</v>
      </c>
      <c r="C355" s="19">
        <v>1</v>
      </c>
    </row>
    <row r="356" spans="1:3" ht="15.75" x14ac:dyDescent="0.25">
      <c r="A356" s="19" t="s">
        <v>23</v>
      </c>
      <c r="B356" s="19" t="s">
        <v>26</v>
      </c>
      <c r="C356" s="19">
        <v>0</v>
      </c>
    </row>
    <row r="357" spans="1:3" ht="15.75" x14ac:dyDescent="0.25">
      <c r="A357" s="19" t="s">
        <v>19</v>
      </c>
      <c r="B357" s="19" t="s">
        <v>26</v>
      </c>
      <c r="C357" s="19">
        <v>0</v>
      </c>
    </row>
    <row r="358" spans="1:3" ht="15.75" x14ac:dyDescent="0.25">
      <c r="A358" s="19" t="s">
        <v>30</v>
      </c>
      <c r="B358" s="19" t="s">
        <v>26</v>
      </c>
      <c r="C358" s="19">
        <v>0</v>
      </c>
    </row>
    <row r="359" spans="1:3" ht="15.75" x14ac:dyDescent="0.25">
      <c r="A359" s="19" t="s">
        <v>29</v>
      </c>
      <c r="B359" s="19" t="s">
        <v>26</v>
      </c>
      <c r="C359" s="19">
        <v>0</v>
      </c>
    </row>
    <row r="360" spans="1:3" ht="15.75" x14ac:dyDescent="0.25">
      <c r="A360" s="23" t="s">
        <v>24</v>
      </c>
      <c r="B360" s="19" t="s">
        <v>26</v>
      </c>
      <c r="C360" s="23">
        <v>0</v>
      </c>
    </row>
    <row r="361" spans="1:3" ht="15.75" x14ac:dyDescent="0.25">
      <c r="A361" s="19" t="s">
        <v>27</v>
      </c>
      <c r="B361" s="19" t="s">
        <v>27</v>
      </c>
      <c r="C361" s="19">
        <v>0</v>
      </c>
    </row>
    <row r="362" spans="1:3" ht="15.75" x14ac:dyDescent="0.25">
      <c r="A362" s="19" t="s">
        <v>28</v>
      </c>
      <c r="B362" s="19" t="s">
        <v>27</v>
      </c>
      <c r="C362" s="19">
        <v>0</v>
      </c>
    </row>
    <row r="363" spans="1:3" ht="15.75" x14ac:dyDescent="0.25">
      <c r="A363" s="19" t="s">
        <v>22</v>
      </c>
      <c r="B363" s="19" t="s">
        <v>27</v>
      </c>
      <c r="C363" s="19">
        <v>0</v>
      </c>
    </row>
    <row r="364" spans="1:3" ht="15.75" x14ac:dyDescent="0.25">
      <c r="A364" s="19" t="s">
        <v>36</v>
      </c>
      <c r="B364" s="19" t="s">
        <v>27</v>
      </c>
      <c r="C364" s="19">
        <v>1</v>
      </c>
    </row>
    <row r="365" spans="1:3" ht="15.75" x14ac:dyDescent="0.25">
      <c r="A365" s="19" t="s">
        <v>35</v>
      </c>
      <c r="B365" s="19" t="s">
        <v>27</v>
      </c>
      <c r="C365" s="19">
        <v>0</v>
      </c>
    </row>
    <row r="366" spans="1:3" ht="15.75" x14ac:dyDescent="0.25">
      <c r="A366" s="19" t="s">
        <v>25</v>
      </c>
      <c r="B366" s="19" t="s">
        <v>27</v>
      </c>
      <c r="C366" s="19">
        <v>0</v>
      </c>
    </row>
    <row r="367" spans="1:3" ht="15.75" x14ac:dyDescent="0.25">
      <c r="A367" s="19" t="s">
        <v>20</v>
      </c>
      <c r="B367" s="19" t="s">
        <v>27</v>
      </c>
      <c r="C367" s="19">
        <v>0</v>
      </c>
    </row>
    <row r="368" spans="1:3" ht="15.75" x14ac:dyDescent="0.25">
      <c r="A368" s="19" t="s">
        <v>32</v>
      </c>
      <c r="B368" s="19" t="s">
        <v>27</v>
      </c>
      <c r="C368" s="19">
        <v>0</v>
      </c>
    </row>
    <row r="369" spans="1:3" ht="15.75" x14ac:dyDescent="0.25">
      <c r="A369" s="19" t="s">
        <v>31</v>
      </c>
      <c r="B369" s="19" t="s">
        <v>27</v>
      </c>
      <c r="C369" s="19">
        <v>0</v>
      </c>
    </row>
    <row r="370" spans="1:3" ht="15.75" x14ac:dyDescent="0.25">
      <c r="A370" s="19" t="s">
        <v>26</v>
      </c>
      <c r="B370" s="19" t="s">
        <v>27</v>
      </c>
      <c r="C370" s="19">
        <v>0</v>
      </c>
    </row>
    <row r="371" spans="1:3" ht="15.75" x14ac:dyDescent="0.25">
      <c r="A371" s="19" t="s">
        <v>21</v>
      </c>
      <c r="B371" s="19" t="s">
        <v>27</v>
      </c>
      <c r="C371" s="19">
        <v>0</v>
      </c>
    </row>
    <row r="372" spans="1:3" ht="15.75" x14ac:dyDescent="0.25">
      <c r="A372" s="19" t="s">
        <v>34</v>
      </c>
      <c r="B372" s="19" t="s">
        <v>27</v>
      </c>
      <c r="C372" s="19">
        <v>0</v>
      </c>
    </row>
    <row r="373" spans="1:3" ht="15.75" x14ac:dyDescent="0.25">
      <c r="A373" s="19" t="s">
        <v>33</v>
      </c>
      <c r="B373" s="19" t="s">
        <v>27</v>
      </c>
      <c r="C373" s="19">
        <v>0</v>
      </c>
    </row>
    <row r="374" spans="1:3" ht="15.75" x14ac:dyDescent="0.25">
      <c r="A374" s="19" t="s">
        <v>23</v>
      </c>
      <c r="B374" s="19" t="s">
        <v>27</v>
      </c>
      <c r="C374" s="19">
        <v>0</v>
      </c>
    </row>
    <row r="375" spans="1:3" ht="15.75" x14ac:dyDescent="0.25">
      <c r="A375" s="19" t="s">
        <v>19</v>
      </c>
      <c r="B375" s="19" t="s">
        <v>27</v>
      </c>
      <c r="C375" s="19">
        <v>0</v>
      </c>
    </row>
    <row r="376" spans="1:3" ht="15.75" x14ac:dyDescent="0.25">
      <c r="A376" s="19" t="s">
        <v>30</v>
      </c>
      <c r="B376" s="19" t="s">
        <v>27</v>
      </c>
      <c r="C376" s="19">
        <v>0</v>
      </c>
    </row>
    <row r="377" spans="1:3" ht="15.75" x14ac:dyDescent="0.25">
      <c r="A377" s="19" t="s">
        <v>29</v>
      </c>
      <c r="B377" s="19" t="s">
        <v>27</v>
      </c>
      <c r="C377" s="19">
        <v>0</v>
      </c>
    </row>
    <row r="378" spans="1:3" ht="15.75" x14ac:dyDescent="0.25">
      <c r="A378" s="23" t="s">
        <v>24</v>
      </c>
      <c r="B378" s="19" t="s">
        <v>27</v>
      </c>
      <c r="C378" s="23">
        <v>0</v>
      </c>
    </row>
    <row r="379" spans="1:3" ht="15.75" x14ac:dyDescent="0.25">
      <c r="A379" s="19" t="s">
        <v>27</v>
      </c>
      <c r="B379" s="25" t="s">
        <v>28</v>
      </c>
      <c r="C379" s="25">
        <v>0</v>
      </c>
    </row>
    <row r="380" spans="1:3" ht="15.75" x14ac:dyDescent="0.25">
      <c r="A380" s="19" t="s">
        <v>28</v>
      </c>
      <c r="B380" s="25" t="s">
        <v>28</v>
      </c>
      <c r="C380" s="25">
        <v>0</v>
      </c>
    </row>
    <row r="381" spans="1:3" ht="15.75" x14ac:dyDescent="0.25">
      <c r="A381" s="19" t="s">
        <v>22</v>
      </c>
      <c r="B381" s="25" t="s">
        <v>28</v>
      </c>
      <c r="C381" s="25">
        <v>0</v>
      </c>
    </row>
    <row r="382" spans="1:3" ht="15.75" x14ac:dyDescent="0.25">
      <c r="A382" s="19" t="s">
        <v>36</v>
      </c>
      <c r="B382" s="25" t="s">
        <v>28</v>
      </c>
      <c r="C382" s="25">
        <v>0</v>
      </c>
    </row>
    <row r="383" spans="1:3" ht="15.75" x14ac:dyDescent="0.25">
      <c r="A383" s="19" t="s">
        <v>35</v>
      </c>
      <c r="B383" s="25" t="s">
        <v>28</v>
      </c>
      <c r="C383" s="25">
        <v>1</v>
      </c>
    </row>
    <row r="384" spans="1:3" ht="15.75" x14ac:dyDescent="0.25">
      <c r="A384" s="19" t="s">
        <v>25</v>
      </c>
      <c r="B384" s="25" t="s">
        <v>28</v>
      </c>
      <c r="C384" s="25">
        <v>0</v>
      </c>
    </row>
    <row r="385" spans="1:3" ht="15.75" x14ac:dyDescent="0.25">
      <c r="A385" s="19" t="s">
        <v>20</v>
      </c>
      <c r="B385" s="25" t="s">
        <v>28</v>
      </c>
      <c r="C385" s="25">
        <v>0</v>
      </c>
    </row>
    <row r="386" spans="1:3" ht="15.75" x14ac:dyDescent="0.25">
      <c r="A386" s="19" t="s">
        <v>32</v>
      </c>
      <c r="B386" s="25" t="s">
        <v>28</v>
      </c>
      <c r="C386" s="25">
        <v>0</v>
      </c>
    </row>
    <row r="387" spans="1:3" ht="15.75" x14ac:dyDescent="0.25">
      <c r="A387" s="19" t="s">
        <v>31</v>
      </c>
      <c r="B387" s="25" t="s">
        <v>28</v>
      </c>
      <c r="C387" s="25">
        <v>0</v>
      </c>
    </row>
    <row r="388" spans="1:3" ht="15.75" x14ac:dyDescent="0.25">
      <c r="A388" s="19" t="s">
        <v>26</v>
      </c>
      <c r="B388" s="25" t="s">
        <v>28</v>
      </c>
      <c r="C388" s="25">
        <v>0</v>
      </c>
    </row>
    <row r="389" spans="1:3" ht="15.75" x14ac:dyDescent="0.25">
      <c r="A389" s="19" t="s">
        <v>21</v>
      </c>
      <c r="B389" s="25" t="s">
        <v>28</v>
      </c>
      <c r="C389" s="25">
        <v>0</v>
      </c>
    </row>
    <row r="390" spans="1:3" ht="15.75" x14ac:dyDescent="0.25">
      <c r="A390" s="19" t="s">
        <v>34</v>
      </c>
      <c r="B390" s="25" t="s">
        <v>28</v>
      </c>
      <c r="C390" s="25">
        <v>0</v>
      </c>
    </row>
    <row r="391" spans="1:3" ht="15.75" x14ac:dyDescent="0.25">
      <c r="A391" s="19" t="s">
        <v>33</v>
      </c>
      <c r="B391" s="25" t="s">
        <v>28</v>
      </c>
      <c r="C391" s="25">
        <v>0</v>
      </c>
    </row>
    <row r="392" spans="1:3" ht="15.75" x14ac:dyDescent="0.25">
      <c r="A392" s="19" t="s">
        <v>23</v>
      </c>
      <c r="B392" s="25" t="s">
        <v>28</v>
      </c>
      <c r="C392" s="25">
        <v>0</v>
      </c>
    </row>
    <row r="393" spans="1:3" ht="15.75" x14ac:dyDescent="0.25">
      <c r="A393" s="19" t="s">
        <v>19</v>
      </c>
      <c r="B393" s="25" t="s">
        <v>28</v>
      </c>
      <c r="C393" s="25">
        <v>0</v>
      </c>
    </row>
    <row r="394" spans="1:3" ht="15.75" x14ac:dyDescent="0.25">
      <c r="A394" s="19" t="s">
        <v>30</v>
      </c>
      <c r="B394" s="25" t="s">
        <v>28</v>
      </c>
      <c r="C394" s="25">
        <v>0</v>
      </c>
    </row>
    <row r="395" spans="1:3" ht="15.75" x14ac:dyDescent="0.25">
      <c r="A395" s="19" t="s">
        <v>29</v>
      </c>
      <c r="B395" s="25" t="s">
        <v>28</v>
      </c>
      <c r="C395" s="25">
        <v>0</v>
      </c>
    </row>
    <row r="396" spans="1:3" ht="15.75" x14ac:dyDescent="0.25">
      <c r="A396" s="23" t="s">
        <v>24</v>
      </c>
      <c r="B396" s="25" t="s">
        <v>28</v>
      </c>
      <c r="C396" s="26">
        <v>0</v>
      </c>
    </row>
    <row r="397" spans="1:3" ht="15.75" x14ac:dyDescent="0.25">
      <c r="A397" s="19" t="s">
        <v>27</v>
      </c>
      <c r="B397" s="19" t="s">
        <v>36</v>
      </c>
      <c r="C397" s="28">
        <v>0</v>
      </c>
    </row>
    <row r="398" spans="1:3" ht="15.75" x14ac:dyDescent="0.25">
      <c r="A398" s="19" t="s">
        <v>28</v>
      </c>
      <c r="B398" s="19" t="s">
        <v>36</v>
      </c>
      <c r="C398" s="28">
        <v>0</v>
      </c>
    </row>
    <row r="399" spans="1:3" ht="15.75" x14ac:dyDescent="0.25">
      <c r="A399" s="19" t="s">
        <v>22</v>
      </c>
      <c r="B399" s="19" t="s">
        <v>36</v>
      </c>
      <c r="C399" s="28">
        <v>0</v>
      </c>
    </row>
    <row r="400" spans="1:3" ht="15.75" x14ac:dyDescent="0.25">
      <c r="A400" s="19" t="s">
        <v>36</v>
      </c>
      <c r="B400" s="19" t="s">
        <v>36</v>
      </c>
      <c r="C400" s="28">
        <v>0</v>
      </c>
    </row>
    <row r="401" spans="1:3" ht="15.75" x14ac:dyDescent="0.25">
      <c r="A401" s="19" t="s">
        <v>35</v>
      </c>
      <c r="B401" s="19" t="s">
        <v>36</v>
      </c>
      <c r="C401" s="28">
        <v>0</v>
      </c>
    </row>
    <row r="402" spans="1:3" ht="15.75" x14ac:dyDescent="0.25">
      <c r="A402" s="19" t="s">
        <v>25</v>
      </c>
      <c r="B402" s="19" t="s">
        <v>36</v>
      </c>
      <c r="C402" s="28">
        <v>0</v>
      </c>
    </row>
    <row r="403" spans="1:3" ht="15.75" x14ac:dyDescent="0.25">
      <c r="A403" s="19" t="s">
        <v>20</v>
      </c>
      <c r="B403" s="19" t="s">
        <v>36</v>
      </c>
      <c r="C403" s="28">
        <v>0</v>
      </c>
    </row>
    <row r="404" spans="1:3" ht="15.75" x14ac:dyDescent="0.25">
      <c r="A404" s="19" t="s">
        <v>32</v>
      </c>
      <c r="B404" s="19" t="s">
        <v>36</v>
      </c>
      <c r="C404" s="28">
        <v>0</v>
      </c>
    </row>
    <row r="405" spans="1:3" ht="15.75" x14ac:dyDescent="0.25">
      <c r="A405" s="19" t="s">
        <v>31</v>
      </c>
      <c r="B405" s="19" t="s">
        <v>36</v>
      </c>
      <c r="C405" s="28">
        <v>0</v>
      </c>
    </row>
    <row r="406" spans="1:3" ht="15.75" x14ac:dyDescent="0.25">
      <c r="A406" s="19" t="s">
        <v>26</v>
      </c>
      <c r="B406" s="19" t="s">
        <v>36</v>
      </c>
      <c r="C406" s="28">
        <v>0</v>
      </c>
    </row>
    <row r="407" spans="1:3" ht="15.75" x14ac:dyDescent="0.25">
      <c r="A407" s="19" t="s">
        <v>21</v>
      </c>
      <c r="B407" s="19" t="s">
        <v>36</v>
      </c>
      <c r="C407" s="28">
        <v>0</v>
      </c>
    </row>
    <row r="408" spans="1:3" ht="15.75" x14ac:dyDescent="0.25">
      <c r="A408" s="19" t="s">
        <v>34</v>
      </c>
      <c r="B408" s="19" t="s">
        <v>36</v>
      </c>
      <c r="C408" s="28">
        <v>0</v>
      </c>
    </row>
    <row r="409" spans="1:3" ht="15.75" x14ac:dyDescent="0.25">
      <c r="A409" s="19" t="s">
        <v>33</v>
      </c>
      <c r="B409" s="19" t="s">
        <v>36</v>
      </c>
      <c r="C409" s="28">
        <v>0</v>
      </c>
    </row>
    <row r="410" spans="1:3" ht="15.75" x14ac:dyDescent="0.25">
      <c r="A410" s="19" t="s">
        <v>23</v>
      </c>
      <c r="B410" s="19" t="s">
        <v>36</v>
      </c>
      <c r="C410" s="28">
        <v>0</v>
      </c>
    </row>
    <row r="411" spans="1:3" ht="15.75" x14ac:dyDescent="0.25">
      <c r="A411" s="19" t="s">
        <v>19</v>
      </c>
      <c r="B411" s="19" t="s">
        <v>36</v>
      </c>
      <c r="C411" s="28">
        <v>0</v>
      </c>
    </row>
    <row r="412" spans="1:3" ht="15.75" x14ac:dyDescent="0.25">
      <c r="A412" s="19" t="s">
        <v>30</v>
      </c>
      <c r="B412" s="19" t="s">
        <v>36</v>
      </c>
      <c r="C412" s="28">
        <v>0</v>
      </c>
    </row>
    <row r="413" spans="1:3" ht="15.75" x14ac:dyDescent="0.25">
      <c r="A413" s="19" t="s">
        <v>29</v>
      </c>
      <c r="B413" s="19" t="s">
        <v>36</v>
      </c>
      <c r="C413" s="28">
        <v>0</v>
      </c>
    </row>
    <row r="414" spans="1:3" ht="15.75" x14ac:dyDescent="0.25">
      <c r="A414" s="23" t="s">
        <v>24</v>
      </c>
      <c r="B414" s="19" t="s">
        <v>36</v>
      </c>
      <c r="C414" s="28">
        <v>0</v>
      </c>
    </row>
    <row r="415" spans="1:3" ht="15.75" x14ac:dyDescent="0.25">
      <c r="A415" s="19" t="s">
        <v>27</v>
      </c>
      <c r="B415" s="19" t="s">
        <v>35</v>
      </c>
      <c r="C415" s="28">
        <v>0</v>
      </c>
    </row>
    <row r="416" spans="1:3" ht="15.75" x14ac:dyDescent="0.25">
      <c r="A416" s="19" t="s">
        <v>28</v>
      </c>
      <c r="B416" s="19" t="s">
        <v>35</v>
      </c>
      <c r="C416" s="28">
        <v>0</v>
      </c>
    </row>
    <row r="417" spans="1:3" ht="15.75" x14ac:dyDescent="0.25">
      <c r="A417" s="19" t="s">
        <v>22</v>
      </c>
      <c r="B417" s="19" t="s">
        <v>35</v>
      </c>
      <c r="C417" s="28">
        <v>0</v>
      </c>
    </row>
    <row r="418" spans="1:3" ht="15.75" x14ac:dyDescent="0.25">
      <c r="A418" s="19" t="s">
        <v>36</v>
      </c>
      <c r="B418" s="19" t="s">
        <v>35</v>
      </c>
      <c r="C418" s="28">
        <v>0</v>
      </c>
    </row>
    <row r="419" spans="1:3" ht="15.75" x14ac:dyDescent="0.25">
      <c r="A419" s="19" t="s">
        <v>35</v>
      </c>
      <c r="B419" s="19" t="s">
        <v>35</v>
      </c>
      <c r="C419" s="28">
        <v>0</v>
      </c>
    </row>
    <row r="420" spans="1:3" ht="15.75" x14ac:dyDescent="0.25">
      <c r="A420" s="19" t="s">
        <v>25</v>
      </c>
      <c r="B420" s="19" t="s">
        <v>35</v>
      </c>
      <c r="C420" s="28">
        <v>0</v>
      </c>
    </row>
    <row r="421" spans="1:3" ht="15.75" x14ac:dyDescent="0.25">
      <c r="A421" s="19" t="s">
        <v>20</v>
      </c>
      <c r="B421" s="19" t="s">
        <v>35</v>
      </c>
      <c r="C421" s="28">
        <v>0</v>
      </c>
    </row>
    <row r="422" spans="1:3" ht="15.75" x14ac:dyDescent="0.25">
      <c r="A422" s="19" t="s">
        <v>32</v>
      </c>
      <c r="B422" s="19" t="s">
        <v>35</v>
      </c>
      <c r="C422" s="28">
        <v>0</v>
      </c>
    </row>
    <row r="423" spans="1:3" ht="15.75" x14ac:dyDescent="0.25">
      <c r="A423" s="19" t="s">
        <v>31</v>
      </c>
      <c r="B423" s="19" t="s">
        <v>35</v>
      </c>
      <c r="C423" s="28">
        <v>0</v>
      </c>
    </row>
    <row r="424" spans="1:3" ht="15.75" x14ac:dyDescent="0.25">
      <c r="A424" s="19" t="s">
        <v>26</v>
      </c>
      <c r="B424" s="19" t="s">
        <v>35</v>
      </c>
      <c r="C424" s="28">
        <v>0</v>
      </c>
    </row>
    <row r="425" spans="1:3" ht="15.75" x14ac:dyDescent="0.25">
      <c r="A425" s="19" t="s">
        <v>21</v>
      </c>
      <c r="B425" s="19" t="s">
        <v>35</v>
      </c>
      <c r="C425" s="28">
        <v>0</v>
      </c>
    </row>
    <row r="426" spans="1:3" ht="15.75" x14ac:dyDescent="0.25">
      <c r="A426" s="19" t="s">
        <v>34</v>
      </c>
      <c r="B426" s="19" t="s">
        <v>35</v>
      </c>
      <c r="C426" s="28">
        <v>0</v>
      </c>
    </row>
    <row r="427" spans="1:3" ht="15.75" x14ac:dyDescent="0.25">
      <c r="A427" s="19" t="s">
        <v>33</v>
      </c>
      <c r="B427" s="19" t="s">
        <v>35</v>
      </c>
      <c r="C427" s="28">
        <v>0</v>
      </c>
    </row>
    <row r="428" spans="1:3" ht="15.75" x14ac:dyDescent="0.25">
      <c r="A428" s="19" t="s">
        <v>23</v>
      </c>
      <c r="B428" s="19" t="s">
        <v>35</v>
      </c>
      <c r="C428" s="28">
        <v>0</v>
      </c>
    </row>
    <row r="429" spans="1:3" ht="15.75" x14ac:dyDescent="0.25">
      <c r="A429" s="19" t="s">
        <v>19</v>
      </c>
      <c r="B429" s="19" t="s">
        <v>35</v>
      </c>
      <c r="C429" s="28">
        <v>0</v>
      </c>
    </row>
    <row r="430" spans="1:3" ht="15.75" x14ac:dyDescent="0.25">
      <c r="A430" s="19" t="s">
        <v>30</v>
      </c>
      <c r="B430" s="19" t="s">
        <v>35</v>
      </c>
      <c r="C430" s="28">
        <v>0</v>
      </c>
    </row>
    <row r="431" spans="1:3" ht="15.75" x14ac:dyDescent="0.25">
      <c r="A431" s="19" t="s">
        <v>29</v>
      </c>
      <c r="B431" s="19" t="s">
        <v>35</v>
      </c>
      <c r="C431" s="28">
        <v>0</v>
      </c>
    </row>
    <row r="432" spans="1:3" ht="15.75" x14ac:dyDescent="0.25">
      <c r="A432" s="23" t="s">
        <v>24</v>
      </c>
      <c r="B432" s="19" t="s">
        <v>35</v>
      </c>
      <c r="C432" s="28">
        <v>0</v>
      </c>
    </row>
    <row r="433" spans="1:3" ht="15.75" x14ac:dyDescent="0.25">
      <c r="A433" s="19" t="s">
        <v>27</v>
      </c>
      <c r="B433" s="19" t="s">
        <v>32</v>
      </c>
      <c r="C433" s="28">
        <v>0</v>
      </c>
    </row>
    <row r="434" spans="1:3" ht="15.75" x14ac:dyDescent="0.25">
      <c r="A434" s="19" t="s">
        <v>28</v>
      </c>
      <c r="B434" s="19" t="s">
        <v>32</v>
      </c>
      <c r="C434" s="28">
        <v>0</v>
      </c>
    </row>
    <row r="435" spans="1:3" ht="15.75" x14ac:dyDescent="0.25">
      <c r="A435" s="19" t="s">
        <v>22</v>
      </c>
      <c r="B435" s="19" t="s">
        <v>32</v>
      </c>
      <c r="C435" s="28">
        <v>0</v>
      </c>
    </row>
    <row r="436" spans="1:3" ht="15.75" x14ac:dyDescent="0.25">
      <c r="A436" s="19" t="s">
        <v>36</v>
      </c>
      <c r="B436" s="19" t="s">
        <v>32</v>
      </c>
      <c r="C436" s="28">
        <v>0</v>
      </c>
    </row>
    <row r="437" spans="1:3" ht="15.75" x14ac:dyDescent="0.25">
      <c r="A437" s="19" t="s">
        <v>35</v>
      </c>
      <c r="B437" s="19" t="s">
        <v>32</v>
      </c>
      <c r="C437" s="28">
        <v>0</v>
      </c>
    </row>
    <row r="438" spans="1:3" ht="15.75" x14ac:dyDescent="0.25">
      <c r="A438" s="19" t="s">
        <v>25</v>
      </c>
      <c r="B438" s="19" t="s">
        <v>32</v>
      </c>
      <c r="C438" s="28">
        <v>0</v>
      </c>
    </row>
    <row r="439" spans="1:3" ht="15.75" x14ac:dyDescent="0.25">
      <c r="A439" s="19" t="s">
        <v>20</v>
      </c>
      <c r="B439" s="19" t="s">
        <v>32</v>
      </c>
      <c r="C439" s="28">
        <v>0</v>
      </c>
    </row>
    <row r="440" spans="1:3" ht="15.75" x14ac:dyDescent="0.25">
      <c r="A440" s="19" t="s">
        <v>32</v>
      </c>
      <c r="B440" s="19" t="s">
        <v>32</v>
      </c>
      <c r="C440" s="28">
        <v>0</v>
      </c>
    </row>
    <row r="441" spans="1:3" ht="15.75" x14ac:dyDescent="0.25">
      <c r="A441" s="19" t="s">
        <v>31</v>
      </c>
      <c r="B441" s="19" t="s">
        <v>32</v>
      </c>
      <c r="C441" s="28">
        <v>0</v>
      </c>
    </row>
    <row r="442" spans="1:3" ht="15.75" x14ac:dyDescent="0.25">
      <c r="A442" s="19" t="s">
        <v>26</v>
      </c>
      <c r="B442" s="19" t="s">
        <v>32</v>
      </c>
      <c r="C442" s="28">
        <v>0</v>
      </c>
    </row>
    <row r="443" spans="1:3" ht="15.75" x14ac:dyDescent="0.25">
      <c r="A443" s="19" t="s">
        <v>21</v>
      </c>
      <c r="B443" s="19" t="s">
        <v>32</v>
      </c>
      <c r="C443" s="28">
        <v>0</v>
      </c>
    </row>
    <row r="444" spans="1:3" ht="15.75" x14ac:dyDescent="0.25">
      <c r="A444" s="19" t="s">
        <v>34</v>
      </c>
      <c r="B444" s="19" t="s">
        <v>32</v>
      </c>
      <c r="C444" s="28">
        <v>0</v>
      </c>
    </row>
    <row r="445" spans="1:3" ht="15.75" x14ac:dyDescent="0.25">
      <c r="A445" s="19" t="s">
        <v>33</v>
      </c>
      <c r="B445" s="19" t="s">
        <v>32</v>
      </c>
      <c r="C445" s="28">
        <v>0</v>
      </c>
    </row>
    <row r="446" spans="1:3" ht="15.75" x14ac:dyDescent="0.25">
      <c r="A446" s="19" t="s">
        <v>23</v>
      </c>
      <c r="B446" s="19" t="s">
        <v>32</v>
      </c>
      <c r="C446" s="28">
        <v>0</v>
      </c>
    </row>
    <row r="447" spans="1:3" ht="15.75" x14ac:dyDescent="0.25">
      <c r="A447" s="19" t="s">
        <v>19</v>
      </c>
      <c r="B447" s="19" t="s">
        <v>32</v>
      </c>
      <c r="C447" s="28">
        <v>0</v>
      </c>
    </row>
    <row r="448" spans="1:3" ht="15.75" x14ac:dyDescent="0.25">
      <c r="A448" s="19" t="s">
        <v>30</v>
      </c>
      <c r="B448" s="19" t="s">
        <v>32</v>
      </c>
      <c r="C448" s="28">
        <v>0</v>
      </c>
    </row>
    <row r="449" spans="1:3" ht="15.75" x14ac:dyDescent="0.25">
      <c r="A449" s="19" t="s">
        <v>29</v>
      </c>
      <c r="B449" s="19" t="s">
        <v>32</v>
      </c>
      <c r="C449" s="28">
        <v>0</v>
      </c>
    </row>
    <row r="450" spans="1:3" ht="15.75" x14ac:dyDescent="0.25">
      <c r="A450" s="23" t="s">
        <v>24</v>
      </c>
      <c r="B450" s="19" t="s">
        <v>32</v>
      </c>
      <c r="C450" s="28">
        <v>0</v>
      </c>
    </row>
    <row r="451" spans="1:3" ht="15.75" x14ac:dyDescent="0.25">
      <c r="A451" s="19" t="s">
        <v>27</v>
      </c>
      <c r="B451" s="19" t="s">
        <v>31</v>
      </c>
      <c r="C451" s="28">
        <v>0</v>
      </c>
    </row>
    <row r="452" spans="1:3" ht="15.75" x14ac:dyDescent="0.25">
      <c r="A452" s="19" t="s">
        <v>28</v>
      </c>
      <c r="B452" s="19" t="s">
        <v>31</v>
      </c>
      <c r="C452" s="28">
        <v>0</v>
      </c>
    </row>
    <row r="453" spans="1:3" ht="15.75" x14ac:dyDescent="0.25">
      <c r="A453" s="19" t="s">
        <v>22</v>
      </c>
      <c r="B453" s="19" t="s">
        <v>31</v>
      </c>
      <c r="C453" s="28">
        <v>0</v>
      </c>
    </row>
    <row r="454" spans="1:3" ht="15.75" x14ac:dyDescent="0.25">
      <c r="A454" s="19" t="s">
        <v>36</v>
      </c>
      <c r="B454" s="19" t="s">
        <v>31</v>
      </c>
      <c r="C454" s="28">
        <v>0</v>
      </c>
    </row>
    <row r="455" spans="1:3" ht="15.75" x14ac:dyDescent="0.25">
      <c r="A455" s="19" t="s">
        <v>35</v>
      </c>
      <c r="B455" s="19" t="s">
        <v>31</v>
      </c>
      <c r="C455" s="28">
        <v>0</v>
      </c>
    </row>
    <row r="456" spans="1:3" ht="15.75" x14ac:dyDescent="0.25">
      <c r="A456" s="19" t="s">
        <v>25</v>
      </c>
      <c r="B456" s="19" t="s">
        <v>31</v>
      </c>
      <c r="C456" s="28">
        <v>0</v>
      </c>
    </row>
    <row r="457" spans="1:3" ht="15.75" x14ac:dyDescent="0.25">
      <c r="A457" s="19" t="s">
        <v>20</v>
      </c>
      <c r="B457" s="19" t="s">
        <v>31</v>
      </c>
      <c r="C457" s="28">
        <v>0</v>
      </c>
    </row>
    <row r="458" spans="1:3" ht="15.75" x14ac:dyDescent="0.25">
      <c r="A458" s="19" t="s">
        <v>32</v>
      </c>
      <c r="B458" s="19" t="s">
        <v>31</v>
      </c>
      <c r="C458" s="28">
        <v>0</v>
      </c>
    </row>
    <row r="459" spans="1:3" ht="15.75" x14ac:dyDescent="0.25">
      <c r="A459" s="19" t="s">
        <v>31</v>
      </c>
      <c r="B459" s="19" t="s">
        <v>31</v>
      </c>
      <c r="C459" s="28">
        <v>0</v>
      </c>
    </row>
    <row r="460" spans="1:3" ht="15.75" x14ac:dyDescent="0.25">
      <c r="A460" s="19" t="s">
        <v>26</v>
      </c>
      <c r="B460" s="19" t="s">
        <v>31</v>
      </c>
      <c r="C460" s="28">
        <v>0</v>
      </c>
    </row>
    <row r="461" spans="1:3" ht="15.75" x14ac:dyDescent="0.25">
      <c r="A461" s="19" t="s">
        <v>21</v>
      </c>
      <c r="B461" s="19" t="s">
        <v>31</v>
      </c>
      <c r="C461" s="28">
        <v>0</v>
      </c>
    </row>
    <row r="462" spans="1:3" ht="15.75" x14ac:dyDescent="0.25">
      <c r="A462" s="19" t="s">
        <v>34</v>
      </c>
      <c r="B462" s="19" t="s">
        <v>31</v>
      </c>
      <c r="C462" s="28">
        <v>0</v>
      </c>
    </row>
    <row r="463" spans="1:3" ht="15.75" x14ac:dyDescent="0.25">
      <c r="A463" s="19" t="s">
        <v>33</v>
      </c>
      <c r="B463" s="19" t="s">
        <v>31</v>
      </c>
      <c r="C463" s="28">
        <v>0</v>
      </c>
    </row>
    <row r="464" spans="1:3" ht="15.75" x14ac:dyDescent="0.25">
      <c r="A464" s="19" t="s">
        <v>23</v>
      </c>
      <c r="B464" s="19" t="s">
        <v>31</v>
      </c>
      <c r="C464" s="28">
        <v>0</v>
      </c>
    </row>
    <row r="465" spans="1:3" ht="15.75" x14ac:dyDescent="0.25">
      <c r="A465" s="19" t="s">
        <v>19</v>
      </c>
      <c r="B465" s="19" t="s">
        <v>31</v>
      </c>
      <c r="C465" s="28">
        <v>0</v>
      </c>
    </row>
    <row r="466" spans="1:3" ht="15.75" x14ac:dyDescent="0.25">
      <c r="A466" s="19" t="s">
        <v>30</v>
      </c>
      <c r="B466" s="19" t="s">
        <v>31</v>
      </c>
      <c r="C466" s="28">
        <v>0</v>
      </c>
    </row>
    <row r="467" spans="1:3" ht="15.75" x14ac:dyDescent="0.25">
      <c r="A467" s="19" t="s">
        <v>29</v>
      </c>
      <c r="B467" s="19" t="s">
        <v>31</v>
      </c>
      <c r="C467" s="28">
        <v>0</v>
      </c>
    </row>
    <row r="468" spans="1:3" ht="15.75" x14ac:dyDescent="0.25">
      <c r="A468" s="23" t="s">
        <v>24</v>
      </c>
      <c r="B468" s="19" t="s">
        <v>31</v>
      </c>
      <c r="C468" s="28">
        <v>0</v>
      </c>
    </row>
    <row r="469" spans="1:3" ht="15.75" x14ac:dyDescent="0.25">
      <c r="A469" s="19" t="s">
        <v>27</v>
      </c>
      <c r="B469" s="19" t="s">
        <v>34</v>
      </c>
      <c r="C469" s="28">
        <v>0</v>
      </c>
    </row>
    <row r="470" spans="1:3" ht="15.75" x14ac:dyDescent="0.25">
      <c r="A470" s="19" t="s">
        <v>28</v>
      </c>
      <c r="B470" s="19" t="s">
        <v>34</v>
      </c>
      <c r="C470" s="28">
        <v>0</v>
      </c>
    </row>
    <row r="471" spans="1:3" ht="15.75" x14ac:dyDescent="0.25">
      <c r="A471" s="19" t="s">
        <v>22</v>
      </c>
      <c r="B471" s="19" t="s">
        <v>34</v>
      </c>
      <c r="C471" s="28">
        <v>0</v>
      </c>
    </row>
    <row r="472" spans="1:3" ht="15.75" x14ac:dyDescent="0.25">
      <c r="A472" s="19" t="s">
        <v>36</v>
      </c>
      <c r="B472" s="19" t="s">
        <v>34</v>
      </c>
      <c r="C472" s="28">
        <v>0</v>
      </c>
    </row>
    <row r="473" spans="1:3" ht="15.75" x14ac:dyDescent="0.25">
      <c r="A473" s="19" t="s">
        <v>35</v>
      </c>
      <c r="B473" s="19" t="s">
        <v>34</v>
      </c>
      <c r="C473" s="28">
        <v>0</v>
      </c>
    </row>
    <row r="474" spans="1:3" ht="15.75" x14ac:dyDescent="0.25">
      <c r="A474" s="19" t="s">
        <v>25</v>
      </c>
      <c r="B474" s="19" t="s">
        <v>34</v>
      </c>
      <c r="C474" s="28">
        <v>0</v>
      </c>
    </row>
    <row r="475" spans="1:3" ht="15.75" x14ac:dyDescent="0.25">
      <c r="A475" s="19" t="s">
        <v>20</v>
      </c>
      <c r="B475" s="19" t="s">
        <v>34</v>
      </c>
      <c r="C475" s="28">
        <v>0</v>
      </c>
    </row>
    <row r="476" spans="1:3" ht="15.75" x14ac:dyDescent="0.25">
      <c r="A476" s="19" t="s">
        <v>32</v>
      </c>
      <c r="B476" s="19" t="s">
        <v>34</v>
      </c>
      <c r="C476" s="28">
        <v>0</v>
      </c>
    </row>
    <row r="477" spans="1:3" ht="15.75" x14ac:dyDescent="0.25">
      <c r="A477" s="19" t="s">
        <v>31</v>
      </c>
      <c r="B477" s="19" t="s">
        <v>34</v>
      </c>
      <c r="C477" s="28">
        <v>0</v>
      </c>
    </row>
    <row r="478" spans="1:3" ht="15.75" x14ac:dyDescent="0.25">
      <c r="A478" s="19" t="s">
        <v>26</v>
      </c>
      <c r="B478" s="19" t="s">
        <v>34</v>
      </c>
      <c r="C478" s="28">
        <v>0</v>
      </c>
    </row>
    <row r="479" spans="1:3" ht="15.75" x14ac:dyDescent="0.25">
      <c r="A479" s="19" t="s">
        <v>21</v>
      </c>
      <c r="B479" s="19" t="s">
        <v>34</v>
      </c>
      <c r="C479" s="28">
        <v>0</v>
      </c>
    </row>
    <row r="480" spans="1:3" ht="15.75" x14ac:dyDescent="0.25">
      <c r="A480" s="19" t="s">
        <v>34</v>
      </c>
      <c r="B480" s="19" t="s">
        <v>34</v>
      </c>
      <c r="C480" s="28">
        <v>0</v>
      </c>
    </row>
    <row r="481" spans="1:3" ht="15.75" x14ac:dyDescent="0.25">
      <c r="A481" s="19" t="s">
        <v>33</v>
      </c>
      <c r="B481" s="19" t="s">
        <v>34</v>
      </c>
      <c r="C481" s="28">
        <v>0</v>
      </c>
    </row>
    <row r="482" spans="1:3" ht="15.75" x14ac:dyDescent="0.25">
      <c r="A482" s="19" t="s">
        <v>23</v>
      </c>
      <c r="B482" s="19" t="s">
        <v>34</v>
      </c>
      <c r="C482" s="28">
        <v>0</v>
      </c>
    </row>
    <row r="483" spans="1:3" ht="15.75" x14ac:dyDescent="0.25">
      <c r="A483" s="19" t="s">
        <v>19</v>
      </c>
      <c r="B483" s="19" t="s">
        <v>34</v>
      </c>
      <c r="C483" s="28">
        <v>0</v>
      </c>
    </row>
    <row r="484" spans="1:3" ht="15.75" x14ac:dyDescent="0.25">
      <c r="A484" s="19" t="s">
        <v>30</v>
      </c>
      <c r="B484" s="19" t="s">
        <v>34</v>
      </c>
      <c r="C484" s="28">
        <v>0</v>
      </c>
    </row>
    <row r="485" spans="1:3" ht="15.75" x14ac:dyDescent="0.25">
      <c r="A485" s="19" t="s">
        <v>29</v>
      </c>
      <c r="B485" s="19" t="s">
        <v>34</v>
      </c>
      <c r="C485" s="28">
        <v>0</v>
      </c>
    </row>
    <row r="486" spans="1:3" ht="15.75" x14ac:dyDescent="0.25">
      <c r="A486" s="23" t="s">
        <v>24</v>
      </c>
      <c r="B486" s="19" t="s">
        <v>34</v>
      </c>
      <c r="C486" s="28">
        <v>0</v>
      </c>
    </row>
    <row r="487" spans="1:3" ht="15.75" x14ac:dyDescent="0.25">
      <c r="A487" s="19" t="s">
        <v>27</v>
      </c>
      <c r="B487" s="19" t="s">
        <v>33</v>
      </c>
      <c r="C487" s="28">
        <v>0</v>
      </c>
    </row>
    <row r="488" spans="1:3" ht="15.75" x14ac:dyDescent="0.25">
      <c r="A488" s="19" t="s">
        <v>28</v>
      </c>
      <c r="B488" s="19" t="s">
        <v>33</v>
      </c>
      <c r="C488" s="28">
        <v>0</v>
      </c>
    </row>
    <row r="489" spans="1:3" ht="15.75" x14ac:dyDescent="0.25">
      <c r="A489" s="19" t="s">
        <v>22</v>
      </c>
      <c r="B489" s="19" t="s">
        <v>33</v>
      </c>
      <c r="C489" s="28">
        <v>0</v>
      </c>
    </row>
    <row r="490" spans="1:3" ht="15.75" x14ac:dyDescent="0.25">
      <c r="A490" s="19" t="s">
        <v>36</v>
      </c>
      <c r="B490" s="19" t="s">
        <v>33</v>
      </c>
      <c r="C490" s="28">
        <v>0</v>
      </c>
    </row>
    <row r="491" spans="1:3" ht="15.75" x14ac:dyDescent="0.25">
      <c r="A491" s="19" t="s">
        <v>35</v>
      </c>
      <c r="B491" s="19" t="s">
        <v>33</v>
      </c>
      <c r="C491" s="28">
        <v>0</v>
      </c>
    </row>
    <row r="492" spans="1:3" ht="15.75" x14ac:dyDescent="0.25">
      <c r="A492" s="19" t="s">
        <v>25</v>
      </c>
      <c r="B492" s="19" t="s">
        <v>33</v>
      </c>
      <c r="C492" s="28">
        <v>0</v>
      </c>
    </row>
    <row r="493" spans="1:3" ht="15.75" x14ac:dyDescent="0.25">
      <c r="A493" s="19" t="s">
        <v>20</v>
      </c>
      <c r="B493" s="19" t="s">
        <v>33</v>
      </c>
      <c r="C493" s="28">
        <v>0</v>
      </c>
    </row>
    <row r="494" spans="1:3" ht="15.75" x14ac:dyDescent="0.25">
      <c r="A494" s="19" t="s">
        <v>32</v>
      </c>
      <c r="B494" s="19" t="s">
        <v>33</v>
      </c>
      <c r="C494" s="28">
        <v>0</v>
      </c>
    </row>
    <row r="495" spans="1:3" ht="15.75" x14ac:dyDescent="0.25">
      <c r="A495" s="19" t="s">
        <v>31</v>
      </c>
      <c r="B495" s="19" t="s">
        <v>33</v>
      </c>
      <c r="C495" s="28">
        <v>0</v>
      </c>
    </row>
    <row r="496" spans="1:3" ht="15.75" x14ac:dyDescent="0.25">
      <c r="A496" s="19" t="s">
        <v>26</v>
      </c>
      <c r="B496" s="19" t="s">
        <v>33</v>
      </c>
      <c r="C496" s="28">
        <v>0</v>
      </c>
    </row>
    <row r="497" spans="1:3" ht="15.75" x14ac:dyDescent="0.25">
      <c r="A497" s="19" t="s">
        <v>21</v>
      </c>
      <c r="B497" s="19" t="s">
        <v>33</v>
      </c>
      <c r="C497" s="28">
        <v>0</v>
      </c>
    </row>
    <row r="498" spans="1:3" ht="15.75" x14ac:dyDescent="0.25">
      <c r="A498" s="19" t="s">
        <v>34</v>
      </c>
      <c r="B498" s="19" t="s">
        <v>33</v>
      </c>
      <c r="C498" s="28">
        <v>0</v>
      </c>
    </row>
    <row r="499" spans="1:3" ht="15.75" x14ac:dyDescent="0.25">
      <c r="A499" s="19" t="s">
        <v>33</v>
      </c>
      <c r="B499" s="19" t="s">
        <v>33</v>
      </c>
      <c r="C499" s="28">
        <v>0</v>
      </c>
    </row>
    <row r="500" spans="1:3" ht="15.75" x14ac:dyDescent="0.25">
      <c r="A500" s="19" t="s">
        <v>23</v>
      </c>
      <c r="B500" s="19" t="s">
        <v>33</v>
      </c>
      <c r="C500" s="28">
        <v>0</v>
      </c>
    </row>
    <row r="501" spans="1:3" ht="15.75" x14ac:dyDescent="0.25">
      <c r="A501" s="19" t="s">
        <v>19</v>
      </c>
      <c r="B501" s="19" t="s">
        <v>33</v>
      </c>
      <c r="C501" s="28">
        <v>0</v>
      </c>
    </row>
    <row r="502" spans="1:3" ht="15.75" x14ac:dyDescent="0.25">
      <c r="A502" s="19" t="s">
        <v>30</v>
      </c>
      <c r="B502" s="19" t="s">
        <v>33</v>
      </c>
      <c r="C502" s="28">
        <v>0</v>
      </c>
    </row>
    <row r="503" spans="1:3" ht="15.75" x14ac:dyDescent="0.25">
      <c r="A503" s="19" t="s">
        <v>29</v>
      </c>
      <c r="B503" s="19" t="s">
        <v>33</v>
      </c>
      <c r="C503" s="28">
        <v>0</v>
      </c>
    </row>
    <row r="504" spans="1:3" ht="15.75" x14ac:dyDescent="0.25">
      <c r="A504" s="23" t="s">
        <v>24</v>
      </c>
      <c r="B504" s="19" t="s">
        <v>33</v>
      </c>
      <c r="C504" s="28">
        <v>0</v>
      </c>
    </row>
    <row r="505" spans="1:3" ht="15.75" x14ac:dyDescent="0.25">
      <c r="A505" s="19" t="s">
        <v>27</v>
      </c>
      <c r="B505" s="19" t="s">
        <v>30</v>
      </c>
      <c r="C505" s="28">
        <v>0</v>
      </c>
    </row>
    <row r="506" spans="1:3" ht="15.75" x14ac:dyDescent="0.25">
      <c r="A506" s="19" t="s">
        <v>28</v>
      </c>
      <c r="B506" s="19" t="s">
        <v>30</v>
      </c>
      <c r="C506" s="28">
        <v>0</v>
      </c>
    </row>
    <row r="507" spans="1:3" ht="15.75" x14ac:dyDescent="0.25">
      <c r="A507" s="19" t="s">
        <v>22</v>
      </c>
      <c r="B507" s="19" t="s">
        <v>30</v>
      </c>
      <c r="C507" s="28">
        <v>0</v>
      </c>
    </row>
    <row r="508" spans="1:3" ht="15.75" x14ac:dyDescent="0.25">
      <c r="A508" s="19" t="s">
        <v>36</v>
      </c>
      <c r="B508" s="19" t="s">
        <v>30</v>
      </c>
      <c r="C508" s="28">
        <v>0</v>
      </c>
    </row>
    <row r="509" spans="1:3" ht="15.75" x14ac:dyDescent="0.25">
      <c r="A509" s="19" t="s">
        <v>35</v>
      </c>
      <c r="B509" s="19" t="s">
        <v>30</v>
      </c>
      <c r="C509" s="28">
        <v>0</v>
      </c>
    </row>
    <row r="510" spans="1:3" ht="15.75" x14ac:dyDescent="0.25">
      <c r="A510" s="19" t="s">
        <v>25</v>
      </c>
      <c r="B510" s="19" t="s">
        <v>30</v>
      </c>
      <c r="C510" s="28">
        <v>0</v>
      </c>
    </row>
    <row r="511" spans="1:3" ht="15.75" x14ac:dyDescent="0.25">
      <c r="A511" s="19" t="s">
        <v>20</v>
      </c>
      <c r="B511" s="19" t="s">
        <v>30</v>
      </c>
      <c r="C511" s="28">
        <v>0</v>
      </c>
    </row>
    <row r="512" spans="1:3" ht="15.75" x14ac:dyDescent="0.25">
      <c r="A512" s="19" t="s">
        <v>32</v>
      </c>
      <c r="B512" s="19" t="s">
        <v>30</v>
      </c>
      <c r="C512" s="28">
        <v>0</v>
      </c>
    </row>
    <row r="513" spans="1:3" ht="15.75" x14ac:dyDescent="0.25">
      <c r="A513" s="19" t="s">
        <v>31</v>
      </c>
      <c r="B513" s="19" t="s">
        <v>30</v>
      </c>
      <c r="C513" s="28">
        <v>0</v>
      </c>
    </row>
    <row r="514" spans="1:3" ht="15.75" x14ac:dyDescent="0.25">
      <c r="A514" s="19" t="s">
        <v>26</v>
      </c>
      <c r="B514" s="19" t="s">
        <v>30</v>
      </c>
      <c r="C514" s="28">
        <v>0</v>
      </c>
    </row>
    <row r="515" spans="1:3" ht="15.75" x14ac:dyDescent="0.25">
      <c r="A515" s="19" t="s">
        <v>21</v>
      </c>
      <c r="B515" s="19" t="s">
        <v>30</v>
      </c>
      <c r="C515" s="28">
        <v>0</v>
      </c>
    </row>
    <row r="516" spans="1:3" ht="15.75" x14ac:dyDescent="0.25">
      <c r="A516" s="19" t="s">
        <v>34</v>
      </c>
      <c r="B516" s="19" t="s">
        <v>30</v>
      </c>
      <c r="C516" s="28">
        <v>0</v>
      </c>
    </row>
    <row r="517" spans="1:3" ht="15.75" x14ac:dyDescent="0.25">
      <c r="A517" s="19" t="s">
        <v>33</v>
      </c>
      <c r="B517" s="19" t="s">
        <v>30</v>
      </c>
      <c r="C517" s="28">
        <v>0</v>
      </c>
    </row>
    <row r="518" spans="1:3" ht="15.75" x14ac:dyDescent="0.25">
      <c r="A518" s="19" t="s">
        <v>23</v>
      </c>
      <c r="B518" s="19" t="s">
        <v>30</v>
      </c>
      <c r="C518" s="28">
        <v>0</v>
      </c>
    </row>
    <row r="519" spans="1:3" ht="15.75" x14ac:dyDescent="0.25">
      <c r="A519" s="19" t="s">
        <v>19</v>
      </c>
      <c r="B519" s="19" t="s">
        <v>30</v>
      </c>
      <c r="C519" s="28">
        <v>0</v>
      </c>
    </row>
    <row r="520" spans="1:3" ht="15.75" x14ac:dyDescent="0.25">
      <c r="A520" s="19" t="s">
        <v>30</v>
      </c>
      <c r="B520" s="19" t="s">
        <v>30</v>
      </c>
      <c r="C520" s="28">
        <v>0</v>
      </c>
    </row>
    <row r="521" spans="1:3" ht="15.75" x14ac:dyDescent="0.25">
      <c r="A521" s="19" t="s">
        <v>29</v>
      </c>
      <c r="B521" s="19" t="s">
        <v>30</v>
      </c>
      <c r="C521" s="28">
        <v>0</v>
      </c>
    </row>
    <row r="522" spans="1:3" ht="15.75" x14ac:dyDescent="0.25">
      <c r="A522" s="23" t="s">
        <v>24</v>
      </c>
      <c r="B522" s="19" t="s">
        <v>30</v>
      </c>
      <c r="C522" s="28">
        <v>0</v>
      </c>
    </row>
    <row r="523" spans="1:3" ht="15.75" x14ac:dyDescent="0.25">
      <c r="A523" s="19" t="s">
        <v>27</v>
      </c>
      <c r="B523" s="19" t="s">
        <v>29</v>
      </c>
      <c r="C523" s="28">
        <v>0</v>
      </c>
    </row>
    <row r="524" spans="1:3" ht="15.75" x14ac:dyDescent="0.25">
      <c r="A524" s="19" t="s">
        <v>28</v>
      </c>
      <c r="B524" s="19" t="s">
        <v>29</v>
      </c>
      <c r="C524" s="28">
        <v>0</v>
      </c>
    </row>
    <row r="525" spans="1:3" ht="15.75" x14ac:dyDescent="0.25">
      <c r="A525" s="19" t="s">
        <v>22</v>
      </c>
      <c r="B525" s="19" t="s">
        <v>29</v>
      </c>
      <c r="C525" s="28">
        <v>0</v>
      </c>
    </row>
    <row r="526" spans="1:3" ht="15.75" x14ac:dyDescent="0.25">
      <c r="A526" s="19" t="s">
        <v>36</v>
      </c>
      <c r="B526" s="19" t="s">
        <v>29</v>
      </c>
      <c r="C526" s="28">
        <v>0</v>
      </c>
    </row>
    <row r="527" spans="1:3" ht="15.75" x14ac:dyDescent="0.25">
      <c r="A527" s="19" t="s">
        <v>35</v>
      </c>
      <c r="B527" s="19" t="s">
        <v>29</v>
      </c>
      <c r="C527" s="28">
        <v>0</v>
      </c>
    </row>
    <row r="528" spans="1:3" ht="15.75" x14ac:dyDescent="0.25">
      <c r="A528" s="19" t="s">
        <v>25</v>
      </c>
      <c r="B528" s="19" t="s">
        <v>29</v>
      </c>
      <c r="C528" s="28">
        <v>0</v>
      </c>
    </row>
    <row r="529" spans="1:3" ht="15.75" x14ac:dyDescent="0.25">
      <c r="A529" s="19" t="s">
        <v>20</v>
      </c>
      <c r="B529" s="19" t="s">
        <v>29</v>
      </c>
      <c r="C529" s="28">
        <v>0</v>
      </c>
    </row>
    <row r="530" spans="1:3" ht="15.75" x14ac:dyDescent="0.25">
      <c r="A530" s="19" t="s">
        <v>32</v>
      </c>
      <c r="B530" s="19" t="s">
        <v>29</v>
      </c>
      <c r="C530" s="28">
        <v>0</v>
      </c>
    </row>
    <row r="531" spans="1:3" ht="15.75" x14ac:dyDescent="0.25">
      <c r="A531" s="19" t="s">
        <v>31</v>
      </c>
      <c r="B531" s="19" t="s">
        <v>29</v>
      </c>
      <c r="C531" s="28">
        <v>0</v>
      </c>
    </row>
    <row r="532" spans="1:3" ht="15.75" x14ac:dyDescent="0.25">
      <c r="A532" s="19" t="s">
        <v>26</v>
      </c>
      <c r="B532" s="19" t="s">
        <v>29</v>
      </c>
      <c r="C532" s="28">
        <v>0</v>
      </c>
    </row>
    <row r="533" spans="1:3" ht="15.75" x14ac:dyDescent="0.25">
      <c r="A533" s="19" t="s">
        <v>21</v>
      </c>
      <c r="B533" s="19" t="s">
        <v>29</v>
      </c>
      <c r="C533" s="28">
        <v>0</v>
      </c>
    </row>
    <row r="534" spans="1:3" ht="15.75" x14ac:dyDescent="0.25">
      <c r="A534" s="19" t="s">
        <v>34</v>
      </c>
      <c r="B534" s="19" t="s">
        <v>29</v>
      </c>
      <c r="C534" s="28">
        <v>0</v>
      </c>
    </row>
    <row r="535" spans="1:3" ht="15.75" x14ac:dyDescent="0.25">
      <c r="A535" s="19" t="s">
        <v>33</v>
      </c>
      <c r="B535" s="19" t="s">
        <v>29</v>
      </c>
      <c r="C535" s="28">
        <v>0</v>
      </c>
    </row>
    <row r="536" spans="1:3" ht="15.75" x14ac:dyDescent="0.25">
      <c r="A536" s="19" t="s">
        <v>23</v>
      </c>
      <c r="B536" s="19" t="s">
        <v>29</v>
      </c>
      <c r="C536" s="28">
        <v>0</v>
      </c>
    </row>
    <row r="537" spans="1:3" ht="15.75" x14ac:dyDescent="0.25">
      <c r="A537" s="19" t="s">
        <v>19</v>
      </c>
      <c r="B537" s="19" t="s">
        <v>29</v>
      </c>
      <c r="C537" s="28">
        <v>0</v>
      </c>
    </row>
    <row r="538" spans="1:3" ht="15.75" x14ac:dyDescent="0.25">
      <c r="A538" s="19" t="s">
        <v>30</v>
      </c>
      <c r="B538" s="19" t="s">
        <v>29</v>
      </c>
      <c r="C538" s="28">
        <v>0</v>
      </c>
    </row>
    <row r="539" spans="1:3" ht="15.75" x14ac:dyDescent="0.25">
      <c r="A539" s="19" t="s">
        <v>29</v>
      </c>
      <c r="B539" s="19" t="s">
        <v>29</v>
      </c>
      <c r="C539" s="28">
        <v>0</v>
      </c>
    </row>
    <row r="540" spans="1:3" ht="15.75" x14ac:dyDescent="0.25">
      <c r="A540" s="23" t="s">
        <v>24</v>
      </c>
      <c r="B540" s="19" t="s">
        <v>29</v>
      </c>
      <c r="C540" s="28">
        <v>0</v>
      </c>
    </row>
    <row r="541" spans="1:3" ht="15.75" x14ac:dyDescent="0.25">
      <c r="A541" s="19"/>
      <c r="B541" s="19"/>
      <c r="C541" s="28"/>
    </row>
    <row r="542" spans="1:3" ht="15.75" x14ac:dyDescent="0.25">
      <c r="A542" s="19"/>
      <c r="B542" s="19"/>
      <c r="C542" s="28"/>
    </row>
    <row r="543" spans="1:3" ht="15.75" x14ac:dyDescent="0.25">
      <c r="A543" s="19"/>
      <c r="B543" s="19"/>
      <c r="C543" s="28"/>
    </row>
    <row r="544" spans="1:3" ht="15.75" x14ac:dyDescent="0.25">
      <c r="A544" s="19"/>
      <c r="B544" s="19"/>
      <c r="C544" s="28"/>
    </row>
    <row r="545" spans="1:3" ht="15.75" x14ac:dyDescent="0.25">
      <c r="A545" s="19"/>
      <c r="B545" s="19"/>
      <c r="C545" s="28"/>
    </row>
    <row r="546" spans="1:3" ht="15.75" x14ac:dyDescent="0.25">
      <c r="A546" s="19"/>
      <c r="B546" s="19"/>
      <c r="C546" s="28"/>
    </row>
    <row r="547" spans="1:3" ht="15.75" x14ac:dyDescent="0.25">
      <c r="A547" s="19"/>
      <c r="B547" s="19"/>
      <c r="C547" s="28"/>
    </row>
    <row r="548" spans="1:3" ht="15.75" x14ac:dyDescent="0.25">
      <c r="A548" s="19"/>
      <c r="B548" s="19"/>
      <c r="C548" s="28"/>
    </row>
    <row r="549" spans="1:3" ht="15.75" x14ac:dyDescent="0.25">
      <c r="A549" s="19"/>
      <c r="B549" s="19"/>
      <c r="C549" s="28"/>
    </row>
    <row r="550" spans="1:3" ht="15.75" x14ac:dyDescent="0.25">
      <c r="A550" s="19"/>
      <c r="B550" s="19"/>
      <c r="C550" s="28"/>
    </row>
    <row r="551" spans="1:3" ht="15.75" x14ac:dyDescent="0.25">
      <c r="A551" s="19"/>
      <c r="B551" s="19"/>
      <c r="C551" s="28"/>
    </row>
    <row r="552" spans="1:3" ht="15.75" x14ac:dyDescent="0.25">
      <c r="A552" s="19"/>
      <c r="B552" s="19"/>
      <c r="C552" s="28"/>
    </row>
    <row r="553" spans="1:3" ht="15.75" x14ac:dyDescent="0.25">
      <c r="A553" s="19"/>
      <c r="B553" s="19"/>
      <c r="C553" s="28"/>
    </row>
    <row r="554" spans="1:3" ht="15.75" x14ac:dyDescent="0.25">
      <c r="A554" s="19"/>
      <c r="B554" s="19"/>
      <c r="C554" s="28"/>
    </row>
    <row r="555" spans="1:3" ht="15.75" x14ac:dyDescent="0.25">
      <c r="A555" s="19"/>
      <c r="B555" s="19"/>
      <c r="C555" s="28"/>
    </row>
    <row r="556" spans="1:3" ht="15.75" x14ac:dyDescent="0.25">
      <c r="A556" s="19"/>
      <c r="B556" s="19"/>
      <c r="C556" s="28"/>
    </row>
    <row r="557" spans="1:3" ht="15.75" x14ac:dyDescent="0.25">
      <c r="A557" s="19"/>
      <c r="B557" s="19"/>
      <c r="C557" s="28"/>
    </row>
    <row r="558" spans="1:3" ht="15.75" x14ac:dyDescent="0.25">
      <c r="A558" s="23"/>
      <c r="B558" s="19"/>
      <c r="C558" s="28"/>
    </row>
    <row r="559" spans="1:3" ht="15.75" x14ac:dyDescent="0.25">
      <c r="A559" s="19"/>
      <c r="B559" s="19"/>
      <c r="C559" s="28"/>
    </row>
    <row r="560" spans="1:3" ht="15.75" x14ac:dyDescent="0.25">
      <c r="A560" s="19"/>
      <c r="B560" s="19"/>
      <c r="C560" s="28"/>
    </row>
    <row r="561" spans="1:3" ht="15.75" x14ac:dyDescent="0.25">
      <c r="A561" s="19"/>
      <c r="B561" s="19"/>
      <c r="C561" s="28"/>
    </row>
    <row r="562" spans="1:3" ht="15.75" x14ac:dyDescent="0.25">
      <c r="A562" s="19"/>
      <c r="B562" s="19"/>
      <c r="C562" s="28"/>
    </row>
    <row r="563" spans="1:3" ht="15.75" x14ac:dyDescent="0.25">
      <c r="A563" s="19"/>
      <c r="B563" s="19"/>
      <c r="C563" s="28"/>
    </row>
    <row r="564" spans="1:3" ht="15.75" x14ac:dyDescent="0.25">
      <c r="A564" s="19"/>
      <c r="B564" s="19"/>
      <c r="C564" s="28"/>
    </row>
    <row r="565" spans="1:3" ht="15.75" x14ac:dyDescent="0.25">
      <c r="A565" s="19"/>
      <c r="B565" s="19"/>
      <c r="C565" s="28"/>
    </row>
    <row r="566" spans="1:3" ht="15.75" x14ac:dyDescent="0.25">
      <c r="A566" s="19"/>
      <c r="B566" s="19"/>
      <c r="C566" s="28"/>
    </row>
    <row r="567" spans="1:3" ht="15.75" x14ac:dyDescent="0.25">
      <c r="A567" s="19"/>
      <c r="B567" s="19"/>
      <c r="C567" s="28"/>
    </row>
    <row r="568" spans="1:3" ht="15.75" x14ac:dyDescent="0.25">
      <c r="A568" s="19"/>
      <c r="B568" s="19"/>
      <c r="C568" s="28"/>
    </row>
    <row r="569" spans="1:3" ht="15.75" x14ac:dyDescent="0.25">
      <c r="A569" s="19"/>
      <c r="B569" s="19"/>
      <c r="C569" s="28"/>
    </row>
    <row r="570" spans="1:3" ht="15.75" x14ac:dyDescent="0.25">
      <c r="A570" s="19"/>
      <c r="B570" s="19"/>
      <c r="C570" s="28"/>
    </row>
    <row r="571" spans="1:3" ht="15.75" x14ac:dyDescent="0.25">
      <c r="A571" s="19"/>
      <c r="B571" s="19"/>
      <c r="C571" s="28"/>
    </row>
    <row r="572" spans="1:3" ht="15.75" x14ac:dyDescent="0.25">
      <c r="A572" s="19"/>
      <c r="B572" s="19"/>
      <c r="C572" s="28"/>
    </row>
    <row r="573" spans="1:3" ht="15.75" x14ac:dyDescent="0.25">
      <c r="A573" s="19"/>
      <c r="B573" s="19"/>
      <c r="C573" s="28"/>
    </row>
    <row r="574" spans="1:3" ht="15.75" x14ac:dyDescent="0.25">
      <c r="A574" s="19"/>
      <c r="B574" s="19"/>
      <c r="C574" s="28"/>
    </row>
    <row r="575" spans="1:3" ht="15.75" x14ac:dyDescent="0.25">
      <c r="A575" s="19"/>
      <c r="B575" s="19"/>
      <c r="C575" s="28"/>
    </row>
    <row r="576" spans="1:3" ht="15.75" x14ac:dyDescent="0.25">
      <c r="A576" s="19"/>
      <c r="B576" s="19"/>
      <c r="C576" s="28"/>
    </row>
    <row r="577" spans="1:3" ht="15.75" x14ac:dyDescent="0.25">
      <c r="A577" s="19"/>
      <c r="B577" s="19"/>
      <c r="C577" s="28"/>
    </row>
    <row r="578" spans="1:3" ht="15.75" x14ac:dyDescent="0.25">
      <c r="A578" s="19"/>
      <c r="B578" s="19"/>
      <c r="C578" s="28"/>
    </row>
    <row r="579" spans="1:3" ht="15.75" x14ac:dyDescent="0.25">
      <c r="A579" s="19"/>
      <c r="B579" s="19"/>
      <c r="C579" s="28"/>
    </row>
    <row r="580" spans="1:3" ht="15.75" x14ac:dyDescent="0.25">
      <c r="A580" s="19"/>
      <c r="B580" s="19"/>
      <c r="C580" s="28"/>
    </row>
    <row r="581" spans="1:3" ht="15.75" x14ac:dyDescent="0.25">
      <c r="A581" s="19"/>
      <c r="B581" s="19"/>
      <c r="C581" s="28"/>
    </row>
    <row r="582" spans="1:3" ht="15.75" x14ac:dyDescent="0.25">
      <c r="A582" s="19"/>
      <c r="B582" s="19"/>
      <c r="C582" s="28"/>
    </row>
    <row r="583" spans="1:3" ht="15.75" x14ac:dyDescent="0.25">
      <c r="A583" s="23"/>
      <c r="B583" s="19"/>
      <c r="C583" s="28"/>
    </row>
    <row r="584" spans="1:3" ht="15.75" x14ac:dyDescent="0.25">
      <c r="A584" s="19"/>
      <c r="B584" s="19"/>
      <c r="C584" s="28"/>
    </row>
    <row r="585" spans="1:3" ht="15.75" x14ac:dyDescent="0.25">
      <c r="A585" s="19"/>
      <c r="B585" s="19"/>
      <c r="C585" s="28"/>
    </row>
    <row r="586" spans="1:3" ht="15.75" x14ac:dyDescent="0.25">
      <c r="A586" s="19"/>
      <c r="B586" s="19"/>
      <c r="C586" s="28"/>
    </row>
    <row r="587" spans="1:3" ht="15.75" x14ac:dyDescent="0.25">
      <c r="A587" s="19"/>
      <c r="B587" s="19"/>
      <c r="C587" s="28"/>
    </row>
    <row r="588" spans="1:3" ht="15.75" x14ac:dyDescent="0.25">
      <c r="A588" s="19"/>
      <c r="B588" s="19"/>
      <c r="C588" s="28"/>
    </row>
    <row r="589" spans="1:3" ht="15.75" x14ac:dyDescent="0.25">
      <c r="A589" s="19"/>
      <c r="B589" s="19"/>
      <c r="C589" s="28"/>
    </row>
    <row r="590" spans="1:3" ht="15.75" x14ac:dyDescent="0.25">
      <c r="A590" s="19"/>
      <c r="B590" s="19"/>
      <c r="C590" s="28"/>
    </row>
  </sheetData>
  <autoFilter ref="A1:D59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A22" sqref="A22:B22"/>
    </sheetView>
  </sheetViews>
  <sheetFormatPr defaultRowHeight="15" x14ac:dyDescent="0.25"/>
  <cols>
    <col min="1" max="1" width="15.85546875" customWidth="1"/>
    <col min="9" max="9" width="11" customWidth="1"/>
  </cols>
  <sheetData>
    <row r="1" spans="1:9" x14ac:dyDescent="0.25">
      <c r="A1" s="21" t="s">
        <v>0</v>
      </c>
      <c r="B1" s="1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6" t="s">
        <v>37</v>
      </c>
    </row>
    <row r="2" spans="1:9" x14ac:dyDescent="0.25">
      <c r="A2" s="1" t="s">
        <v>27</v>
      </c>
      <c r="B2" s="11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3">
        <v>0</v>
      </c>
    </row>
    <row r="3" spans="1:9" x14ac:dyDescent="0.25">
      <c r="A3" s="14" t="s">
        <v>28</v>
      </c>
      <c r="B3" s="15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7">
        <v>0</v>
      </c>
    </row>
    <row r="4" spans="1:9" x14ac:dyDescent="0.25">
      <c r="A4" s="14" t="s">
        <v>22</v>
      </c>
      <c r="B4" s="15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7">
        <v>0</v>
      </c>
    </row>
    <row r="5" spans="1:9" x14ac:dyDescent="0.25">
      <c r="A5" s="14" t="s">
        <v>36</v>
      </c>
      <c r="B5" s="15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7">
        <v>0</v>
      </c>
    </row>
    <row r="6" spans="1:9" x14ac:dyDescent="0.25">
      <c r="A6" s="14" t="s">
        <v>35</v>
      </c>
      <c r="B6" s="15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7">
        <v>0</v>
      </c>
    </row>
    <row r="7" spans="1:9" x14ac:dyDescent="0.25">
      <c r="A7" s="14" t="s">
        <v>25</v>
      </c>
      <c r="B7" s="15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7">
        <v>0</v>
      </c>
    </row>
    <row r="8" spans="1:9" x14ac:dyDescent="0.25">
      <c r="A8" s="14" t="s">
        <v>20</v>
      </c>
      <c r="B8" s="15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7">
        <v>0</v>
      </c>
    </row>
    <row r="9" spans="1:9" x14ac:dyDescent="0.25">
      <c r="A9" s="14" t="s">
        <v>32</v>
      </c>
      <c r="B9" s="15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7">
        <v>0</v>
      </c>
    </row>
    <row r="10" spans="1:9" x14ac:dyDescent="0.25">
      <c r="A10" s="14" t="s">
        <v>31</v>
      </c>
      <c r="B10" s="15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7">
        <v>0</v>
      </c>
    </row>
    <row r="11" spans="1:9" x14ac:dyDescent="0.25">
      <c r="A11" s="14" t="s">
        <v>26</v>
      </c>
      <c r="B11" s="15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7">
        <v>0</v>
      </c>
    </row>
    <row r="12" spans="1:9" x14ac:dyDescent="0.25">
      <c r="A12" s="14" t="s">
        <v>21</v>
      </c>
      <c r="B12" s="15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7">
        <v>0</v>
      </c>
    </row>
    <row r="13" spans="1:9" x14ac:dyDescent="0.25">
      <c r="A13" s="14" t="s">
        <v>34</v>
      </c>
      <c r="B13" s="15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7">
        <v>0</v>
      </c>
    </row>
    <row r="14" spans="1:9" x14ac:dyDescent="0.25">
      <c r="A14" s="14" t="s">
        <v>33</v>
      </c>
      <c r="B14" s="15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</row>
    <row r="15" spans="1:9" x14ac:dyDescent="0.25">
      <c r="A15" s="14" t="s">
        <v>23</v>
      </c>
      <c r="B15" s="15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7">
        <v>0</v>
      </c>
    </row>
    <row r="16" spans="1:9" x14ac:dyDescent="0.25">
      <c r="A16" s="14" t="s">
        <v>19</v>
      </c>
      <c r="B16" s="15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7">
        <v>0</v>
      </c>
    </row>
    <row r="17" spans="1:9" x14ac:dyDescent="0.25">
      <c r="A17" s="14" t="s">
        <v>30</v>
      </c>
      <c r="B17" s="15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7">
        <v>0</v>
      </c>
    </row>
    <row r="18" spans="1:9" x14ac:dyDescent="0.25">
      <c r="A18" s="14" t="s">
        <v>29</v>
      </c>
      <c r="B18" s="15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7">
        <v>0</v>
      </c>
    </row>
    <row r="19" spans="1:9" x14ac:dyDescent="0.25">
      <c r="A19" s="14" t="s">
        <v>24</v>
      </c>
      <c r="B19" s="15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7">
        <v>0</v>
      </c>
    </row>
    <row r="20" spans="1:9" x14ac:dyDescent="0.25">
      <c r="A20" s="14" t="s">
        <v>16</v>
      </c>
      <c r="B20" s="15">
        <v>240</v>
      </c>
      <c r="C20" s="16">
        <v>240</v>
      </c>
      <c r="D20" s="16">
        <v>240</v>
      </c>
      <c r="E20" s="16">
        <v>300</v>
      </c>
      <c r="F20" s="16">
        <v>300</v>
      </c>
      <c r="G20" s="16">
        <v>0</v>
      </c>
      <c r="H20" s="16">
        <v>0</v>
      </c>
      <c r="I20" s="17">
        <v>1320</v>
      </c>
    </row>
    <row r="21" spans="1:9" x14ac:dyDescent="0.25">
      <c r="A21" s="14" t="s">
        <v>17</v>
      </c>
      <c r="B21" s="15">
        <v>480</v>
      </c>
      <c r="C21" s="16">
        <v>480</v>
      </c>
      <c r="D21" s="16">
        <v>0</v>
      </c>
      <c r="E21" s="16">
        <v>360</v>
      </c>
      <c r="F21" s="16">
        <v>360</v>
      </c>
      <c r="G21" s="16">
        <v>0</v>
      </c>
      <c r="H21" s="16">
        <v>0</v>
      </c>
      <c r="I21" s="17">
        <v>1680</v>
      </c>
    </row>
    <row r="22" spans="1:9" x14ac:dyDescent="0.25">
      <c r="A22" s="14" t="s">
        <v>8</v>
      </c>
      <c r="B22" s="15">
        <v>5000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7">
        <v>5000</v>
      </c>
    </row>
    <row r="23" spans="1:9" x14ac:dyDescent="0.25">
      <c r="A23" s="14" t="s">
        <v>18</v>
      </c>
      <c r="B23" s="15">
        <v>240</v>
      </c>
      <c r="C23" s="16">
        <v>240</v>
      </c>
      <c r="D23" s="16">
        <v>240</v>
      </c>
      <c r="E23" s="16">
        <v>240</v>
      </c>
      <c r="F23" s="16">
        <v>240</v>
      </c>
      <c r="G23" s="16">
        <v>0</v>
      </c>
      <c r="H23" s="16">
        <v>0</v>
      </c>
      <c r="I23" s="17">
        <v>1200</v>
      </c>
    </row>
    <row r="24" spans="1:9" x14ac:dyDescent="0.25">
      <c r="A24" s="14" t="s">
        <v>14</v>
      </c>
      <c r="B24" s="15">
        <v>180</v>
      </c>
      <c r="C24" s="16">
        <v>180</v>
      </c>
      <c r="D24" s="16">
        <v>180</v>
      </c>
      <c r="E24" s="16">
        <v>180</v>
      </c>
      <c r="F24" s="16">
        <v>150</v>
      </c>
      <c r="G24" s="16">
        <v>0</v>
      </c>
      <c r="H24" s="16">
        <v>0</v>
      </c>
      <c r="I24" s="17">
        <v>870</v>
      </c>
    </row>
    <row r="25" spans="1:9" x14ac:dyDescent="0.25">
      <c r="A25" s="14" t="s">
        <v>11</v>
      </c>
      <c r="B25" s="15">
        <v>200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7">
        <v>200</v>
      </c>
    </row>
    <row r="26" spans="1:9" x14ac:dyDescent="0.25">
      <c r="A26" s="14" t="s">
        <v>9</v>
      </c>
      <c r="B26" s="15">
        <v>6500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7">
        <v>6500</v>
      </c>
    </row>
    <row r="27" spans="1:9" x14ac:dyDescent="0.25">
      <c r="A27" s="14" t="s">
        <v>13</v>
      </c>
      <c r="B27" s="15">
        <v>400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7">
        <v>400</v>
      </c>
    </row>
    <row r="28" spans="1:9" x14ac:dyDescent="0.25">
      <c r="A28" s="14" t="s">
        <v>7</v>
      </c>
      <c r="B28" s="15">
        <v>3000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7">
        <v>3000</v>
      </c>
    </row>
    <row r="29" spans="1:9" x14ac:dyDescent="0.25">
      <c r="A29" s="14" t="s">
        <v>15</v>
      </c>
      <c r="B29" s="15">
        <v>240</v>
      </c>
      <c r="C29" s="16">
        <v>240</v>
      </c>
      <c r="D29" s="16">
        <v>240</v>
      </c>
      <c r="E29" s="16">
        <v>240</v>
      </c>
      <c r="F29" s="16">
        <v>240</v>
      </c>
      <c r="G29" s="16">
        <v>0</v>
      </c>
      <c r="H29" s="16">
        <v>0</v>
      </c>
      <c r="I29" s="17">
        <v>1200</v>
      </c>
    </row>
    <row r="30" spans="1:9" x14ac:dyDescent="0.25">
      <c r="A30" s="14" t="s">
        <v>12</v>
      </c>
      <c r="B30" s="15">
        <v>400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7">
        <v>400</v>
      </c>
    </row>
    <row r="31" spans="1:9" x14ac:dyDescent="0.25">
      <c r="A31" s="14" t="s">
        <v>10</v>
      </c>
      <c r="B31" s="15">
        <v>10500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10500</v>
      </c>
    </row>
  </sheetData>
  <sortState ref="A2:I3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K11" sqref="K11"/>
    </sheetView>
  </sheetViews>
  <sheetFormatPr defaultRowHeight="15" x14ac:dyDescent="0.25"/>
  <cols>
    <col min="1" max="1" width="18" customWidth="1"/>
  </cols>
  <sheetData>
    <row r="1" spans="1:9" x14ac:dyDescent="0.25">
      <c r="A1" s="1" t="s">
        <v>47</v>
      </c>
      <c r="B1" s="1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6"/>
    </row>
    <row r="2" spans="1:9" x14ac:dyDescent="0.25">
      <c r="A2" s="1" t="s">
        <v>27</v>
      </c>
      <c r="B2" s="11">
        <v>4.49</v>
      </c>
      <c r="C2" s="12">
        <v>4.49</v>
      </c>
      <c r="D2" s="12">
        <v>4.49</v>
      </c>
      <c r="E2" s="12">
        <v>4.49</v>
      </c>
      <c r="F2" s="12">
        <v>4.49</v>
      </c>
      <c r="G2" s="12">
        <v>4.49</v>
      </c>
      <c r="H2" s="12">
        <v>4.49</v>
      </c>
      <c r="I2" s="13"/>
    </row>
    <row r="3" spans="1:9" x14ac:dyDescent="0.25">
      <c r="A3" s="14" t="s">
        <v>28</v>
      </c>
      <c r="B3" s="15">
        <v>5.22</v>
      </c>
      <c r="C3" s="20">
        <v>5.22</v>
      </c>
      <c r="D3" s="20">
        <v>5.22</v>
      </c>
      <c r="E3" s="20">
        <v>5.22</v>
      </c>
      <c r="F3" s="20">
        <v>5.22</v>
      </c>
      <c r="G3" s="20">
        <v>5.22</v>
      </c>
      <c r="H3" s="20">
        <v>5.22</v>
      </c>
      <c r="I3" s="17"/>
    </row>
    <row r="4" spans="1:9" x14ac:dyDescent="0.25">
      <c r="A4" s="14" t="s">
        <v>22</v>
      </c>
      <c r="B4" s="15">
        <v>8.49</v>
      </c>
      <c r="C4" s="16">
        <v>8.49</v>
      </c>
      <c r="D4" s="16">
        <v>8.49</v>
      </c>
      <c r="E4" s="16">
        <v>8.49</v>
      </c>
      <c r="F4" s="16">
        <v>8.49</v>
      </c>
      <c r="G4" s="16">
        <v>8.49</v>
      </c>
      <c r="H4" s="16">
        <v>8.49</v>
      </c>
      <c r="I4" s="17"/>
    </row>
    <row r="5" spans="1:9" x14ac:dyDescent="0.25">
      <c r="A5" s="14" t="s">
        <v>36</v>
      </c>
      <c r="B5" s="15">
        <v>14.98</v>
      </c>
      <c r="C5" s="16">
        <v>14.98</v>
      </c>
      <c r="D5" s="16">
        <v>14.98</v>
      </c>
      <c r="E5" s="16">
        <v>14.98</v>
      </c>
      <c r="F5" s="16">
        <v>14.98</v>
      </c>
      <c r="G5" s="16">
        <v>9.99</v>
      </c>
      <c r="H5" s="16">
        <v>9.99</v>
      </c>
      <c r="I5" s="17"/>
    </row>
    <row r="6" spans="1:9" x14ac:dyDescent="0.25">
      <c r="A6" s="14" t="s">
        <v>35</v>
      </c>
      <c r="B6" s="15">
        <v>15.24</v>
      </c>
      <c r="C6" s="16">
        <v>15.24</v>
      </c>
      <c r="D6" s="16">
        <v>15.24</v>
      </c>
      <c r="E6" s="16">
        <v>15.24</v>
      </c>
      <c r="F6" s="16">
        <v>15.24</v>
      </c>
      <c r="G6" s="16">
        <v>11.24</v>
      </c>
      <c r="H6" s="16">
        <v>11.24</v>
      </c>
      <c r="I6" s="17"/>
    </row>
    <row r="7" spans="1:9" x14ac:dyDescent="0.25">
      <c r="A7" s="14" t="s">
        <v>25</v>
      </c>
      <c r="B7" s="15">
        <v>5.99</v>
      </c>
      <c r="C7" s="16">
        <v>5.99</v>
      </c>
      <c r="D7" s="16">
        <v>5.99</v>
      </c>
      <c r="E7" s="16">
        <v>5.99</v>
      </c>
      <c r="F7" s="16">
        <v>5.99</v>
      </c>
      <c r="G7" s="16">
        <v>5.99</v>
      </c>
      <c r="H7" s="16">
        <v>5.99</v>
      </c>
      <c r="I7" s="17"/>
    </row>
    <row r="8" spans="1:9" x14ac:dyDescent="0.25">
      <c r="A8" s="14" t="s">
        <v>20</v>
      </c>
      <c r="B8" s="15">
        <v>10.49</v>
      </c>
      <c r="C8" s="16">
        <v>10.49</v>
      </c>
      <c r="D8" s="16">
        <v>10.49</v>
      </c>
      <c r="E8" s="16">
        <v>10.49</v>
      </c>
      <c r="F8" s="16">
        <v>10.49</v>
      </c>
      <c r="G8" s="16">
        <v>10.49</v>
      </c>
      <c r="H8" s="16">
        <v>10.49</v>
      </c>
      <c r="I8" s="17"/>
    </row>
    <row r="9" spans="1:9" x14ac:dyDescent="0.25">
      <c r="A9" s="14" t="s">
        <v>32</v>
      </c>
      <c r="B9" s="15">
        <v>26.24</v>
      </c>
      <c r="C9" s="16">
        <v>26.24</v>
      </c>
      <c r="D9" s="16">
        <v>26.24</v>
      </c>
      <c r="E9" s="16">
        <v>26.24</v>
      </c>
      <c r="F9" s="16">
        <v>26.24</v>
      </c>
      <c r="G9" s="16">
        <v>19.989999999999998</v>
      </c>
      <c r="H9" s="16">
        <v>19.989999999999998</v>
      </c>
      <c r="I9" s="17"/>
    </row>
    <row r="10" spans="1:9" x14ac:dyDescent="0.25">
      <c r="A10" s="14" t="s">
        <v>31</v>
      </c>
      <c r="B10" s="15">
        <v>29.49</v>
      </c>
      <c r="C10" s="16">
        <v>29.49</v>
      </c>
      <c r="D10" s="16">
        <v>29.49</v>
      </c>
      <c r="E10" s="16">
        <v>29.49</v>
      </c>
      <c r="F10" s="16">
        <v>29.49</v>
      </c>
      <c r="G10" s="16">
        <v>24.99</v>
      </c>
      <c r="H10" s="16">
        <v>24.99</v>
      </c>
      <c r="I10" s="17"/>
    </row>
    <row r="11" spans="1:9" x14ac:dyDescent="0.25">
      <c r="A11" s="14" t="s">
        <v>26</v>
      </c>
      <c r="B11" s="15">
        <v>6.29</v>
      </c>
      <c r="C11" s="16">
        <v>6.29</v>
      </c>
      <c r="D11" s="16">
        <v>6.29</v>
      </c>
      <c r="E11" s="16">
        <v>6.29</v>
      </c>
      <c r="F11" s="16">
        <v>6.29</v>
      </c>
      <c r="G11" s="16">
        <v>6.29</v>
      </c>
      <c r="H11" s="16">
        <v>6.29</v>
      </c>
      <c r="I11" s="17"/>
    </row>
    <row r="12" spans="1:9" x14ac:dyDescent="0.25">
      <c r="A12" s="14" t="s">
        <v>21</v>
      </c>
      <c r="B12" s="15">
        <v>9.89</v>
      </c>
      <c r="C12" s="16">
        <v>9.89</v>
      </c>
      <c r="D12" s="16">
        <v>9.89</v>
      </c>
      <c r="E12" s="16">
        <v>9.89</v>
      </c>
      <c r="F12" s="16">
        <v>9.89</v>
      </c>
      <c r="G12" s="16">
        <v>9.89</v>
      </c>
      <c r="H12" s="16">
        <v>9.89</v>
      </c>
      <c r="I12" s="17"/>
    </row>
    <row r="13" spans="1:9" x14ac:dyDescent="0.25">
      <c r="A13" s="14" t="s">
        <v>34</v>
      </c>
      <c r="B13" s="15">
        <v>22.24</v>
      </c>
      <c r="C13" s="16">
        <v>22.24</v>
      </c>
      <c r="D13" s="16">
        <v>22.24</v>
      </c>
      <c r="E13" s="16">
        <v>22.24</v>
      </c>
      <c r="F13" s="16">
        <v>22.24</v>
      </c>
      <c r="G13" s="16">
        <v>18.920000000000002</v>
      </c>
      <c r="H13" s="16">
        <v>18.920000000000002</v>
      </c>
      <c r="I13" s="17"/>
    </row>
    <row r="14" spans="1:9" x14ac:dyDescent="0.25">
      <c r="A14" s="14" t="s">
        <v>33</v>
      </c>
      <c r="B14" s="15">
        <v>24.98</v>
      </c>
      <c r="C14" s="16">
        <v>24.98</v>
      </c>
      <c r="D14" s="16">
        <v>24.98</v>
      </c>
      <c r="E14" s="16">
        <v>24.98</v>
      </c>
      <c r="F14" s="16">
        <v>24.98</v>
      </c>
      <c r="G14" s="16">
        <v>19.989999999999998</v>
      </c>
      <c r="H14" s="16">
        <v>19.989999999999998</v>
      </c>
      <c r="I14" s="17"/>
    </row>
    <row r="15" spans="1:9" x14ac:dyDescent="0.25">
      <c r="A15" s="14" t="s">
        <v>23</v>
      </c>
      <c r="B15" s="15">
        <v>7.28</v>
      </c>
      <c r="C15" s="16">
        <v>7.28</v>
      </c>
      <c r="D15" s="16">
        <v>7.28</v>
      </c>
      <c r="E15" s="16">
        <v>7.28</v>
      </c>
      <c r="F15" s="16">
        <v>7.28</v>
      </c>
      <c r="G15" s="16">
        <v>7.28</v>
      </c>
      <c r="H15" s="16">
        <v>7.28</v>
      </c>
      <c r="I15" s="17"/>
    </row>
    <row r="16" spans="1:9" x14ac:dyDescent="0.25">
      <c r="A16" s="14" t="s">
        <v>19</v>
      </c>
      <c r="B16" s="15">
        <v>12.49</v>
      </c>
      <c r="C16" s="16">
        <v>12.49</v>
      </c>
      <c r="D16" s="16">
        <v>12.49</v>
      </c>
      <c r="E16" s="16">
        <v>12.49</v>
      </c>
      <c r="F16" s="16">
        <v>12.49</v>
      </c>
      <c r="G16" s="16">
        <v>12.49</v>
      </c>
      <c r="H16" s="16">
        <v>12.49</v>
      </c>
      <c r="I16" s="17"/>
    </row>
    <row r="17" spans="1:9" x14ac:dyDescent="0.25">
      <c r="A17" s="14" t="s">
        <v>30</v>
      </c>
      <c r="B17" s="15">
        <v>34.979999999999997</v>
      </c>
      <c r="C17" s="16">
        <v>34.979999999999997</v>
      </c>
      <c r="D17" s="16">
        <v>34.979999999999997</v>
      </c>
      <c r="E17" s="16">
        <v>34.979999999999997</v>
      </c>
      <c r="F17" s="16">
        <v>34.979999999999997</v>
      </c>
      <c r="G17" s="16">
        <v>28.99</v>
      </c>
      <c r="H17" s="16">
        <v>28.99</v>
      </c>
      <c r="I17" s="17"/>
    </row>
    <row r="18" spans="1:9" x14ac:dyDescent="0.25">
      <c r="A18" s="14" t="s">
        <v>29</v>
      </c>
      <c r="B18" s="15">
        <v>38.270000000000003</v>
      </c>
      <c r="C18" s="16">
        <v>38.270000000000003</v>
      </c>
      <c r="D18" s="16">
        <v>38.270000000000003</v>
      </c>
      <c r="E18" s="16">
        <v>38.270000000000003</v>
      </c>
      <c r="F18" s="16">
        <v>38.270000000000003</v>
      </c>
      <c r="G18" s="16">
        <v>33.99</v>
      </c>
      <c r="H18" s="16">
        <v>33.99</v>
      </c>
      <c r="I18" s="17"/>
    </row>
    <row r="19" spans="1:9" x14ac:dyDescent="0.25">
      <c r="A19" s="14" t="s">
        <v>24</v>
      </c>
      <c r="B19" s="15">
        <v>7.68</v>
      </c>
      <c r="C19" s="16">
        <v>7.68</v>
      </c>
      <c r="D19" s="16">
        <v>7.68</v>
      </c>
      <c r="E19" s="16">
        <v>7.68</v>
      </c>
      <c r="F19" s="16">
        <v>7.68</v>
      </c>
      <c r="G19" s="16">
        <v>7.68</v>
      </c>
      <c r="H19" s="16">
        <v>7.68</v>
      </c>
      <c r="I19" s="17"/>
    </row>
    <row r="20" spans="1:9" x14ac:dyDescent="0.25">
      <c r="A20" s="14" t="s">
        <v>16</v>
      </c>
      <c r="B20" s="15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7"/>
    </row>
    <row r="21" spans="1:9" x14ac:dyDescent="0.25">
      <c r="A21" s="14" t="s">
        <v>17</v>
      </c>
      <c r="B21" s="15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7"/>
    </row>
    <row r="22" spans="1:9" x14ac:dyDescent="0.25">
      <c r="A22" s="14" t="s">
        <v>8</v>
      </c>
      <c r="B22" s="15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7"/>
    </row>
    <row r="23" spans="1:9" x14ac:dyDescent="0.25">
      <c r="A23" s="14" t="s">
        <v>18</v>
      </c>
      <c r="B23" s="15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7"/>
    </row>
    <row r="24" spans="1:9" x14ac:dyDescent="0.25">
      <c r="A24" s="14" t="s">
        <v>14</v>
      </c>
      <c r="B24" s="15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7"/>
    </row>
    <row r="25" spans="1:9" x14ac:dyDescent="0.25">
      <c r="A25" s="14" t="s">
        <v>11</v>
      </c>
      <c r="B25" s="15">
        <v>2.96</v>
      </c>
      <c r="C25" s="16">
        <v>2.96</v>
      </c>
      <c r="D25" s="16">
        <v>2.96</v>
      </c>
      <c r="E25" s="16">
        <v>2.96</v>
      </c>
      <c r="F25" s="16">
        <v>2.96</v>
      </c>
      <c r="G25" s="16">
        <v>2.96</v>
      </c>
      <c r="H25" s="16">
        <v>2.96</v>
      </c>
      <c r="I25" s="17"/>
    </row>
    <row r="26" spans="1:9" x14ac:dyDescent="0.25">
      <c r="A26" s="14" t="s">
        <v>9</v>
      </c>
      <c r="B26" s="15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7"/>
    </row>
    <row r="27" spans="1:9" x14ac:dyDescent="0.25">
      <c r="A27" s="14" t="s">
        <v>13</v>
      </c>
      <c r="B27" s="15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7"/>
    </row>
    <row r="28" spans="1:9" x14ac:dyDescent="0.25">
      <c r="A28" s="14" t="s">
        <v>7</v>
      </c>
      <c r="B28" s="15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7"/>
    </row>
    <row r="29" spans="1:9" x14ac:dyDescent="0.25">
      <c r="A29" s="14" t="s">
        <v>15</v>
      </c>
      <c r="B29" s="15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7"/>
    </row>
    <row r="30" spans="1:9" x14ac:dyDescent="0.25">
      <c r="A30" s="14" t="s">
        <v>12</v>
      </c>
      <c r="B30" s="15">
        <v>1.87</v>
      </c>
      <c r="C30" s="16">
        <v>1.87</v>
      </c>
      <c r="D30" s="16">
        <v>1.87</v>
      </c>
      <c r="E30" s="16">
        <v>1.87</v>
      </c>
      <c r="F30" s="16">
        <v>1.87</v>
      </c>
      <c r="G30" s="16">
        <v>1.87</v>
      </c>
      <c r="H30" s="16">
        <v>1.87</v>
      </c>
      <c r="I30" s="17"/>
    </row>
    <row r="31" spans="1:9" x14ac:dyDescent="0.25">
      <c r="A31" s="14" t="s">
        <v>10</v>
      </c>
      <c r="B31" s="15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/>
    </row>
  </sheetData>
  <sortState ref="A2:H31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:H19"/>
    </sheetView>
  </sheetViews>
  <sheetFormatPr defaultRowHeight="15" x14ac:dyDescent="0.25"/>
  <cols>
    <col min="1" max="1" width="20.28515625" customWidth="1"/>
    <col min="10" max="10" width="19.42578125" bestFit="1" customWidth="1"/>
  </cols>
  <sheetData>
    <row r="1" spans="1:8" x14ac:dyDescent="0.25">
      <c r="A1" s="22" t="s">
        <v>66</v>
      </c>
      <c r="B1" s="22">
        <v>1</v>
      </c>
      <c r="C1" s="22">
        <v>2</v>
      </c>
      <c r="D1" s="22">
        <v>3</v>
      </c>
      <c r="E1" s="22">
        <v>4</v>
      </c>
      <c r="F1" s="22">
        <v>5</v>
      </c>
      <c r="G1" s="22">
        <v>6</v>
      </c>
      <c r="H1" s="22">
        <v>7</v>
      </c>
    </row>
    <row r="2" spans="1:8" x14ac:dyDescent="0.25">
      <c r="A2" t="s">
        <v>27</v>
      </c>
      <c r="B2">
        <v>0</v>
      </c>
      <c r="C2">
        <v>2</v>
      </c>
      <c r="D2">
        <v>0</v>
      </c>
      <c r="E2">
        <v>18</v>
      </c>
      <c r="F2">
        <v>2</v>
      </c>
      <c r="G2">
        <v>0</v>
      </c>
      <c r="H2">
        <v>0</v>
      </c>
    </row>
    <row r="3" spans="1:8" x14ac:dyDescent="0.25">
      <c r="A3" t="s">
        <v>28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t="s">
        <v>22</v>
      </c>
      <c r="B4">
        <v>0</v>
      </c>
      <c r="C4">
        <v>2</v>
      </c>
      <c r="D4">
        <v>30</v>
      </c>
      <c r="E4">
        <v>9</v>
      </c>
      <c r="F4">
        <v>0</v>
      </c>
      <c r="G4">
        <v>0</v>
      </c>
      <c r="H4">
        <v>0</v>
      </c>
    </row>
    <row r="5" spans="1:8" x14ac:dyDescent="0.25">
      <c r="A5" t="s">
        <v>36</v>
      </c>
      <c r="B5">
        <v>0</v>
      </c>
      <c r="C5">
        <v>0</v>
      </c>
      <c r="D5">
        <v>0</v>
      </c>
      <c r="E5">
        <v>20</v>
      </c>
      <c r="F5">
        <v>2</v>
      </c>
      <c r="G5">
        <v>0</v>
      </c>
      <c r="H5">
        <v>0</v>
      </c>
    </row>
    <row r="6" spans="1:8" x14ac:dyDescent="0.25">
      <c r="A6" t="s">
        <v>35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25</v>
      </c>
      <c r="B7">
        <v>8</v>
      </c>
      <c r="C7">
        <v>2</v>
      </c>
      <c r="D7">
        <v>0</v>
      </c>
      <c r="E7">
        <v>0</v>
      </c>
      <c r="F7">
        <v>6</v>
      </c>
      <c r="G7">
        <v>0</v>
      </c>
      <c r="H7">
        <v>0</v>
      </c>
    </row>
    <row r="8" spans="1:8" x14ac:dyDescent="0.25">
      <c r="A8" t="s">
        <v>20</v>
      </c>
      <c r="B8">
        <v>0</v>
      </c>
      <c r="C8">
        <v>12</v>
      </c>
      <c r="D8">
        <v>14</v>
      </c>
      <c r="E8">
        <v>0</v>
      </c>
      <c r="F8">
        <v>0</v>
      </c>
      <c r="G8">
        <v>0</v>
      </c>
      <c r="H8">
        <v>0</v>
      </c>
    </row>
    <row r="9" spans="1:8" x14ac:dyDescent="0.25">
      <c r="A9" t="s">
        <v>32</v>
      </c>
      <c r="B9">
        <v>0</v>
      </c>
      <c r="C9">
        <v>0</v>
      </c>
      <c r="D9">
        <v>4</v>
      </c>
      <c r="E9">
        <v>0</v>
      </c>
      <c r="F9">
        <v>7</v>
      </c>
      <c r="G9">
        <v>0</v>
      </c>
      <c r="H9">
        <v>0</v>
      </c>
    </row>
    <row r="10" spans="1:8" x14ac:dyDescent="0.25">
      <c r="A10" t="s">
        <v>31</v>
      </c>
      <c r="B10">
        <v>0</v>
      </c>
      <c r="C10">
        <v>0</v>
      </c>
      <c r="D10">
        <v>10</v>
      </c>
      <c r="E10">
        <v>2</v>
      </c>
      <c r="F10">
        <v>2</v>
      </c>
      <c r="G10">
        <v>0</v>
      </c>
      <c r="H10">
        <v>0</v>
      </c>
    </row>
    <row r="11" spans="1:8" x14ac:dyDescent="0.25">
      <c r="A11" t="s">
        <v>26</v>
      </c>
      <c r="B11">
        <v>0</v>
      </c>
      <c r="C11">
        <v>15</v>
      </c>
      <c r="D11">
        <v>0</v>
      </c>
      <c r="E11">
        <v>2</v>
      </c>
      <c r="F11">
        <v>2</v>
      </c>
      <c r="G11">
        <v>0</v>
      </c>
      <c r="H11">
        <v>0</v>
      </c>
    </row>
    <row r="12" spans="1:8" x14ac:dyDescent="0.25">
      <c r="A12" t="s">
        <v>21</v>
      </c>
      <c r="B12">
        <v>30</v>
      </c>
      <c r="C12">
        <v>28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t="s">
        <v>34</v>
      </c>
      <c r="B13">
        <v>0</v>
      </c>
      <c r="C13">
        <v>0</v>
      </c>
      <c r="D13">
        <v>5</v>
      </c>
      <c r="E13">
        <v>0</v>
      </c>
      <c r="F13">
        <v>0</v>
      </c>
      <c r="G13">
        <v>0</v>
      </c>
      <c r="H13">
        <v>0</v>
      </c>
    </row>
    <row r="14" spans="1:8" x14ac:dyDescent="0.25">
      <c r="A14" t="s">
        <v>33</v>
      </c>
      <c r="B14">
        <v>0</v>
      </c>
      <c r="C14">
        <v>0</v>
      </c>
      <c r="D14">
        <v>5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t="s">
        <v>23</v>
      </c>
      <c r="B15">
        <v>10</v>
      </c>
      <c r="C15">
        <v>0</v>
      </c>
      <c r="D15">
        <v>0</v>
      </c>
      <c r="E15">
        <v>2</v>
      </c>
      <c r="F15">
        <v>0</v>
      </c>
      <c r="G15">
        <v>0</v>
      </c>
      <c r="H15">
        <v>0</v>
      </c>
    </row>
    <row r="16" spans="1:8" x14ac:dyDescent="0.25">
      <c r="A16" t="s">
        <v>19</v>
      </c>
      <c r="B16">
        <v>18</v>
      </c>
      <c r="C16">
        <v>6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t="s">
        <v>30</v>
      </c>
      <c r="B17">
        <v>0</v>
      </c>
      <c r="C17">
        <v>0</v>
      </c>
      <c r="D17">
        <v>0</v>
      </c>
      <c r="E17">
        <v>4</v>
      </c>
      <c r="F17">
        <v>8</v>
      </c>
      <c r="G17">
        <v>0</v>
      </c>
      <c r="H17">
        <v>0</v>
      </c>
    </row>
    <row r="18" spans="1:8" x14ac:dyDescent="0.25">
      <c r="A18" t="s">
        <v>29</v>
      </c>
      <c r="B18">
        <v>0</v>
      </c>
      <c r="C18">
        <v>0</v>
      </c>
      <c r="D18">
        <v>0</v>
      </c>
      <c r="E18">
        <v>5</v>
      </c>
      <c r="F18">
        <v>6</v>
      </c>
      <c r="G18">
        <v>0</v>
      </c>
      <c r="H18">
        <v>0</v>
      </c>
    </row>
    <row r="19" spans="1:8" x14ac:dyDescent="0.25">
      <c r="A19" t="s">
        <v>24</v>
      </c>
      <c r="B19">
        <v>4</v>
      </c>
      <c r="C19">
        <v>1</v>
      </c>
      <c r="D19">
        <v>0</v>
      </c>
      <c r="E19">
        <v>0</v>
      </c>
      <c r="F19">
        <v>6</v>
      </c>
      <c r="G19">
        <v>0</v>
      </c>
      <c r="H19">
        <v>0</v>
      </c>
    </row>
  </sheetData>
  <sortState ref="A2:H19">
    <sortCondition ref="A2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A22" sqref="A22:B22"/>
    </sheetView>
  </sheetViews>
  <sheetFormatPr defaultRowHeight="15" x14ac:dyDescent="0.25"/>
  <cols>
    <col min="1" max="1" width="14.5703125" customWidth="1"/>
    <col min="10" max="10" width="15.85546875" customWidth="1"/>
  </cols>
  <sheetData>
    <row r="1" spans="1:17" x14ac:dyDescent="0.25">
      <c r="A1" s="18" t="s">
        <v>39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J1" s="18" t="s">
        <v>41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</row>
    <row r="2" spans="1:17" x14ac:dyDescent="0.25">
      <c r="A2" t="s">
        <v>27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J2" t="s">
        <v>27</v>
      </c>
      <c r="K2">
        <v>0</v>
      </c>
      <c r="L2">
        <v>2</v>
      </c>
      <c r="M2">
        <v>2</v>
      </c>
      <c r="N2">
        <v>0</v>
      </c>
      <c r="O2">
        <v>0</v>
      </c>
      <c r="P2">
        <v>0</v>
      </c>
      <c r="Q2">
        <v>0</v>
      </c>
    </row>
    <row r="3" spans="1:17" x14ac:dyDescent="0.25">
      <c r="A3" t="s">
        <v>28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 t="s">
        <v>28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 t="s">
        <v>22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 t="s">
        <v>22</v>
      </c>
      <c r="K4">
        <v>0</v>
      </c>
      <c r="L4">
        <v>0</v>
      </c>
      <c r="M4">
        <v>29</v>
      </c>
      <c r="N4">
        <v>15</v>
      </c>
      <c r="O4">
        <v>13</v>
      </c>
      <c r="P4">
        <v>9</v>
      </c>
      <c r="Q4">
        <v>3</v>
      </c>
    </row>
    <row r="5" spans="1:17" x14ac:dyDescent="0.25">
      <c r="A5" t="s">
        <v>36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s">
        <v>36</v>
      </c>
      <c r="K5">
        <v>0</v>
      </c>
      <c r="L5">
        <v>0</v>
      </c>
      <c r="M5">
        <v>0</v>
      </c>
      <c r="N5">
        <v>20</v>
      </c>
      <c r="O5">
        <v>22</v>
      </c>
      <c r="P5">
        <v>22</v>
      </c>
      <c r="Q5">
        <v>0</v>
      </c>
    </row>
    <row r="6" spans="1:17" x14ac:dyDescent="0.25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 t="s">
        <v>35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0</v>
      </c>
    </row>
    <row r="7" spans="1:17" x14ac:dyDescent="0.25">
      <c r="A7" t="s">
        <v>25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 t="s">
        <v>25</v>
      </c>
      <c r="K7">
        <v>8</v>
      </c>
      <c r="L7">
        <v>10</v>
      </c>
      <c r="M7">
        <v>1</v>
      </c>
      <c r="N7">
        <v>1</v>
      </c>
      <c r="O7">
        <v>0</v>
      </c>
      <c r="P7">
        <v>0</v>
      </c>
      <c r="Q7">
        <v>0</v>
      </c>
    </row>
    <row r="8" spans="1:17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 t="s">
        <v>20</v>
      </c>
      <c r="K8">
        <v>0</v>
      </c>
      <c r="L8">
        <v>12</v>
      </c>
      <c r="M8">
        <v>12</v>
      </c>
      <c r="N8">
        <v>10</v>
      </c>
      <c r="O8">
        <v>1</v>
      </c>
      <c r="P8">
        <v>1</v>
      </c>
      <c r="Q8">
        <v>0</v>
      </c>
    </row>
    <row r="9" spans="1:17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 t="s">
        <v>32</v>
      </c>
      <c r="K9">
        <v>0</v>
      </c>
      <c r="L9">
        <v>0</v>
      </c>
      <c r="M9">
        <v>4</v>
      </c>
      <c r="N9">
        <v>4</v>
      </c>
      <c r="O9">
        <v>11</v>
      </c>
      <c r="P9">
        <v>11</v>
      </c>
      <c r="Q9">
        <v>0</v>
      </c>
    </row>
    <row r="10" spans="1:17" x14ac:dyDescent="0.25">
      <c r="A10" t="s">
        <v>31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 t="s">
        <v>31</v>
      </c>
      <c r="K10">
        <v>0</v>
      </c>
      <c r="L10">
        <v>0</v>
      </c>
      <c r="M10">
        <v>10</v>
      </c>
      <c r="N10">
        <v>12</v>
      </c>
      <c r="O10">
        <v>14</v>
      </c>
      <c r="P10">
        <v>14</v>
      </c>
      <c r="Q10">
        <v>0</v>
      </c>
    </row>
    <row r="11" spans="1:17" x14ac:dyDescent="0.25">
      <c r="A1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 t="s">
        <v>26</v>
      </c>
      <c r="K11">
        <v>0</v>
      </c>
      <c r="L11">
        <v>15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 t="s">
        <v>21</v>
      </c>
      <c r="K12">
        <v>29</v>
      </c>
      <c r="L12">
        <v>54</v>
      </c>
      <c r="M12">
        <v>40</v>
      </c>
      <c r="N12">
        <v>38</v>
      </c>
      <c r="O12">
        <v>37</v>
      </c>
      <c r="P12">
        <v>31</v>
      </c>
      <c r="Q12">
        <v>23</v>
      </c>
    </row>
    <row r="13" spans="1:17" x14ac:dyDescent="0.25">
      <c r="A13" t="s">
        <v>34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 t="s">
        <v>34</v>
      </c>
      <c r="K13">
        <v>0</v>
      </c>
      <c r="L13">
        <v>0</v>
      </c>
      <c r="M13">
        <v>5</v>
      </c>
      <c r="N13">
        <v>5</v>
      </c>
      <c r="O13">
        <v>5</v>
      </c>
      <c r="P13">
        <v>5</v>
      </c>
      <c r="Q13">
        <v>0</v>
      </c>
    </row>
    <row r="14" spans="1:17" x14ac:dyDescent="0.25">
      <c r="A14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 t="s">
        <v>33</v>
      </c>
      <c r="K14">
        <v>0</v>
      </c>
      <c r="L14">
        <v>0</v>
      </c>
      <c r="M14">
        <v>5</v>
      </c>
      <c r="N14">
        <v>5</v>
      </c>
      <c r="O14">
        <v>5</v>
      </c>
      <c r="P14">
        <v>5</v>
      </c>
      <c r="Q14">
        <v>0</v>
      </c>
    </row>
    <row r="15" spans="1:17" x14ac:dyDescent="0.25">
      <c r="A15" t="s">
        <v>23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 t="s">
        <v>23</v>
      </c>
      <c r="K15">
        <v>10</v>
      </c>
      <c r="L15">
        <v>10</v>
      </c>
      <c r="M15">
        <v>10</v>
      </c>
      <c r="N15">
        <v>8</v>
      </c>
      <c r="O15">
        <v>0</v>
      </c>
      <c r="P15">
        <v>0</v>
      </c>
      <c r="Q15">
        <v>0</v>
      </c>
    </row>
    <row r="16" spans="1:17" x14ac:dyDescent="0.25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 t="s">
        <v>19</v>
      </c>
      <c r="K16">
        <v>18</v>
      </c>
      <c r="L16">
        <v>24</v>
      </c>
      <c r="M16">
        <v>23</v>
      </c>
      <c r="N16">
        <v>14</v>
      </c>
      <c r="O16">
        <v>0</v>
      </c>
      <c r="P16">
        <v>0</v>
      </c>
      <c r="Q16">
        <v>0</v>
      </c>
    </row>
    <row r="17" spans="1:17" x14ac:dyDescent="0.25">
      <c r="A17" t="s">
        <v>30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s">
        <v>30</v>
      </c>
      <c r="K17">
        <v>0</v>
      </c>
      <c r="L17">
        <v>0</v>
      </c>
      <c r="M17">
        <v>0</v>
      </c>
      <c r="N17">
        <v>4</v>
      </c>
      <c r="O17">
        <v>12</v>
      </c>
      <c r="P17">
        <v>12</v>
      </c>
      <c r="Q17">
        <v>0</v>
      </c>
    </row>
    <row r="18" spans="1:17" x14ac:dyDescent="0.2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 t="s">
        <v>29</v>
      </c>
      <c r="K18">
        <v>0</v>
      </c>
      <c r="L18">
        <v>0</v>
      </c>
      <c r="M18">
        <v>0</v>
      </c>
      <c r="N18">
        <v>5</v>
      </c>
      <c r="O18">
        <v>11</v>
      </c>
      <c r="P18">
        <v>11</v>
      </c>
      <c r="Q18">
        <v>0</v>
      </c>
    </row>
    <row r="19" spans="1:17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 t="s">
        <v>24</v>
      </c>
      <c r="K19">
        <v>4</v>
      </c>
      <c r="L19">
        <v>5</v>
      </c>
      <c r="M19">
        <v>5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t="s">
        <v>16</v>
      </c>
      <c r="B20">
        <v>19</v>
      </c>
      <c r="C20">
        <v>9</v>
      </c>
      <c r="D20">
        <v>240</v>
      </c>
      <c r="E20">
        <v>15</v>
      </c>
      <c r="F20">
        <v>147</v>
      </c>
      <c r="G20">
        <v>0</v>
      </c>
      <c r="H20">
        <v>0</v>
      </c>
      <c r="J20" t="s">
        <v>8</v>
      </c>
      <c r="K20">
        <v>788</v>
      </c>
      <c r="L20">
        <v>688</v>
      </c>
      <c r="M20">
        <v>688</v>
      </c>
      <c r="N20">
        <v>212</v>
      </c>
      <c r="O20">
        <v>0</v>
      </c>
      <c r="P20">
        <v>0</v>
      </c>
      <c r="Q20">
        <v>0</v>
      </c>
    </row>
    <row r="21" spans="1:17" x14ac:dyDescent="0.25">
      <c r="A21" t="s">
        <v>17</v>
      </c>
      <c r="B21">
        <v>4</v>
      </c>
      <c r="C21">
        <v>8</v>
      </c>
      <c r="D21">
        <v>0</v>
      </c>
      <c r="E21">
        <v>0</v>
      </c>
      <c r="F21">
        <v>0</v>
      </c>
      <c r="G21">
        <v>0</v>
      </c>
      <c r="H21">
        <v>0</v>
      </c>
      <c r="J21" t="s">
        <v>11</v>
      </c>
      <c r="K21">
        <v>128</v>
      </c>
      <c r="L21">
        <v>56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t="s">
        <v>8</v>
      </c>
      <c r="B22">
        <v>3588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s">
        <v>9</v>
      </c>
      <c r="K22">
        <v>3600</v>
      </c>
      <c r="L22">
        <v>1512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t="s">
        <v>18</v>
      </c>
      <c r="B23">
        <v>240</v>
      </c>
      <c r="C23">
        <v>240</v>
      </c>
      <c r="D23">
        <v>10</v>
      </c>
      <c r="E23">
        <v>0</v>
      </c>
      <c r="F23">
        <v>0</v>
      </c>
      <c r="G23">
        <v>0</v>
      </c>
      <c r="H23">
        <v>0</v>
      </c>
      <c r="J23" t="s">
        <v>13</v>
      </c>
      <c r="K23">
        <v>400</v>
      </c>
      <c r="L23">
        <v>400</v>
      </c>
      <c r="M23">
        <v>375</v>
      </c>
      <c r="N23">
        <v>344</v>
      </c>
      <c r="O23">
        <v>319</v>
      </c>
      <c r="P23">
        <v>319</v>
      </c>
      <c r="Q23">
        <v>319</v>
      </c>
    </row>
    <row r="24" spans="1:17" x14ac:dyDescent="0.25">
      <c r="A24" t="s">
        <v>14</v>
      </c>
      <c r="B24">
        <v>0</v>
      </c>
      <c r="C24">
        <v>0</v>
      </c>
      <c r="D24">
        <v>40</v>
      </c>
      <c r="E24">
        <v>180</v>
      </c>
      <c r="F24">
        <v>150</v>
      </c>
      <c r="G24">
        <v>0</v>
      </c>
      <c r="H24">
        <v>0</v>
      </c>
      <c r="J24" t="s">
        <v>7</v>
      </c>
      <c r="K24">
        <v>770</v>
      </c>
      <c r="L24">
        <v>316</v>
      </c>
      <c r="M24">
        <v>316</v>
      </c>
      <c r="N24">
        <v>260</v>
      </c>
      <c r="O24">
        <v>0</v>
      </c>
      <c r="P24">
        <v>0</v>
      </c>
      <c r="Q24">
        <v>0</v>
      </c>
    </row>
    <row r="25" spans="1:17" x14ac:dyDescent="0.25">
      <c r="A25" t="s">
        <v>11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 t="s">
        <v>12</v>
      </c>
      <c r="K25">
        <v>280</v>
      </c>
      <c r="L25">
        <v>160</v>
      </c>
      <c r="M25">
        <v>40</v>
      </c>
      <c r="N25">
        <v>4</v>
      </c>
      <c r="O25">
        <v>4</v>
      </c>
      <c r="P25">
        <v>4</v>
      </c>
      <c r="Q25">
        <v>0</v>
      </c>
    </row>
    <row r="26" spans="1:17" x14ac:dyDescent="0.25">
      <c r="A26" t="s">
        <v>9</v>
      </c>
      <c r="B26">
        <v>524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s">
        <v>10</v>
      </c>
      <c r="K26">
        <v>6468</v>
      </c>
      <c r="L26">
        <v>3276</v>
      </c>
      <c r="M26">
        <v>756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t="s">
        <v>13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17" x14ac:dyDescent="0.25">
      <c r="A28" t="s">
        <v>7</v>
      </c>
      <c r="B28">
        <v>2072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17" x14ac:dyDescent="0.25">
      <c r="A29" t="s">
        <v>15</v>
      </c>
      <c r="B29">
        <v>0</v>
      </c>
      <c r="C29">
        <v>0</v>
      </c>
      <c r="D29">
        <v>0</v>
      </c>
      <c r="E29">
        <v>168</v>
      </c>
      <c r="F29">
        <v>240</v>
      </c>
      <c r="G29">
        <v>0</v>
      </c>
      <c r="H29">
        <v>0</v>
      </c>
    </row>
    <row r="30" spans="1:17" x14ac:dyDescent="0.25">
      <c r="A30" t="s">
        <v>12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17" x14ac:dyDescent="0.25">
      <c r="A31" t="s">
        <v>10</v>
      </c>
      <c r="B31">
        <v>792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</sheetData>
  <sortState ref="J2:Q26">
    <sortCondition ref="J2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tabSelected="1" workbookViewId="0">
      <selection activeCell="H28" sqref="H28"/>
    </sheetView>
  </sheetViews>
  <sheetFormatPr defaultRowHeight="15" x14ac:dyDescent="0.25"/>
  <cols>
    <col min="1" max="1" width="15.42578125" customWidth="1"/>
    <col min="9" max="9" width="12.28515625" customWidth="1"/>
    <col min="11" max="11" width="19.140625" customWidth="1"/>
    <col min="19" max="19" width="9.5703125" customWidth="1"/>
    <col min="20" max="20" width="19.5703125" customWidth="1"/>
  </cols>
  <sheetData>
    <row r="1" spans="1:20" x14ac:dyDescent="0.25">
      <c r="A1" s="21" t="s">
        <v>38</v>
      </c>
      <c r="B1" s="1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6" t="s">
        <v>37</v>
      </c>
      <c r="K1" s="22" t="s">
        <v>57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 t="s">
        <v>58</v>
      </c>
      <c r="T1" t="s">
        <v>59</v>
      </c>
    </row>
    <row r="2" spans="1:20" x14ac:dyDescent="0.25">
      <c r="A2" s="1" t="s">
        <v>27</v>
      </c>
      <c r="B2" s="11">
        <v>1</v>
      </c>
      <c r="C2" s="12">
        <v>1</v>
      </c>
      <c r="D2" s="12">
        <v>0</v>
      </c>
      <c r="E2" s="12">
        <v>0</v>
      </c>
      <c r="F2" s="12">
        <v>2</v>
      </c>
      <c r="G2" s="12">
        <v>0</v>
      </c>
      <c r="H2" s="12">
        <v>0</v>
      </c>
      <c r="I2" s="13">
        <v>4</v>
      </c>
      <c r="K2" t="s">
        <v>27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f>SUM(L2:R2)</f>
        <v>1</v>
      </c>
      <c r="T2">
        <f>B2-S2</f>
        <v>0</v>
      </c>
    </row>
    <row r="3" spans="1:20" x14ac:dyDescent="0.25">
      <c r="A3" s="14" t="s">
        <v>28</v>
      </c>
      <c r="B3" s="15">
        <v>0</v>
      </c>
      <c r="C3" s="16">
        <v>1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7">
        <v>1</v>
      </c>
      <c r="K3" t="s">
        <v>28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f t="shared" ref="S3:S26" si="0">SUM(L3:R3)</f>
        <v>0</v>
      </c>
      <c r="T3">
        <f t="shared" ref="T3:T26" si="1">B3-S3</f>
        <v>0</v>
      </c>
    </row>
    <row r="4" spans="1:20" x14ac:dyDescent="0.25">
      <c r="A4" s="14" t="s">
        <v>22</v>
      </c>
      <c r="B4" s="15">
        <v>0</v>
      </c>
      <c r="C4" s="16">
        <v>2</v>
      </c>
      <c r="D4" s="16">
        <v>0</v>
      </c>
      <c r="E4" s="16">
        <v>3</v>
      </c>
      <c r="F4" s="16">
        <v>0</v>
      </c>
      <c r="G4" s="16">
        <v>4</v>
      </c>
      <c r="H4" s="16">
        <v>6</v>
      </c>
      <c r="I4" s="17">
        <v>15</v>
      </c>
      <c r="K4" t="s">
        <v>22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f t="shared" si="0"/>
        <v>0</v>
      </c>
      <c r="T4">
        <f t="shared" si="1"/>
        <v>0</v>
      </c>
    </row>
    <row r="5" spans="1:20" x14ac:dyDescent="0.25">
      <c r="A5" s="14" t="s">
        <v>36</v>
      </c>
      <c r="B5" s="15">
        <v>2</v>
      </c>
      <c r="C5" s="16">
        <v>0</v>
      </c>
      <c r="D5" s="16">
        <v>2</v>
      </c>
      <c r="E5" s="16">
        <v>3</v>
      </c>
      <c r="F5" s="16">
        <v>0</v>
      </c>
      <c r="G5" s="16">
        <v>13</v>
      </c>
      <c r="H5" s="16">
        <v>24</v>
      </c>
      <c r="I5" s="17">
        <v>44</v>
      </c>
      <c r="K5" t="s">
        <v>36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f t="shared" si="0"/>
        <v>2</v>
      </c>
      <c r="T5">
        <f t="shared" si="1"/>
        <v>0</v>
      </c>
    </row>
    <row r="6" spans="1:20" x14ac:dyDescent="0.25">
      <c r="A6" s="14" t="s">
        <v>35</v>
      </c>
      <c r="B6" s="15">
        <v>2</v>
      </c>
      <c r="C6" s="16">
        <v>3</v>
      </c>
      <c r="D6" s="16">
        <v>2</v>
      </c>
      <c r="E6" s="16">
        <v>1</v>
      </c>
      <c r="F6" s="16">
        <v>0</v>
      </c>
      <c r="G6" s="16">
        <v>24</v>
      </c>
      <c r="H6" s="16">
        <v>23</v>
      </c>
      <c r="I6" s="17">
        <v>55</v>
      </c>
      <c r="K6" t="s">
        <v>35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f t="shared" si="0"/>
        <v>2</v>
      </c>
      <c r="T6">
        <f t="shared" si="1"/>
        <v>0</v>
      </c>
    </row>
    <row r="7" spans="1:20" x14ac:dyDescent="0.25">
      <c r="A7" s="14" t="s">
        <v>25</v>
      </c>
      <c r="B7" s="15">
        <v>2</v>
      </c>
      <c r="C7" s="16">
        <v>0</v>
      </c>
      <c r="D7" s="16">
        <v>1</v>
      </c>
      <c r="E7" s="16">
        <v>1</v>
      </c>
      <c r="F7" s="16">
        <v>0</v>
      </c>
      <c r="G7" s="16">
        <v>2</v>
      </c>
      <c r="H7" s="16">
        <v>0</v>
      </c>
      <c r="I7" s="17">
        <v>6</v>
      </c>
      <c r="K7" t="s">
        <v>25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f t="shared" si="0"/>
        <v>2</v>
      </c>
      <c r="T7">
        <f t="shared" si="1"/>
        <v>0</v>
      </c>
    </row>
    <row r="8" spans="1:20" x14ac:dyDescent="0.25">
      <c r="A8" s="14" t="s">
        <v>20</v>
      </c>
      <c r="B8" s="15">
        <v>0</v>
      </c>
      <c r="C8" s="16">
        <v>2</v>
      </c>
      <c r="D8" s="16">
        <v>0</v>
      </c>
      <c r="E8" s="16">
        <v>1</v>
      </c>
      <c r="F8" s="16">
        <v>0</v>
      </c>
      <c r="G8" s="16">
        <v>0</v>
      </c>
      <c r="H8" s="16">
        <v>1</v>
      </c>
      <c r="I8" s="17">
        <v>4</v>
      </c>
      <c r="K8" t="s">
        <v>20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f t="shared" si="0"/>
        <v>0</v>
      </c>
      <c r="T8">
        <f t="shared" si="1"/>
        <v>0</v>
      </c>
    </row>
    <row r="9" spans="1:20" x14ac:dyDescent="0.25">
      <c r="A9" s="14" t="s">
        <v>32</v>
      </c>
      <c r="B9" s="15">
        <v>1</v>
      </c>
      <c r="C9" s="16">
        <v>0</v>
      </c>
      <c r="D9" s="16">
        <v>2</v>
      </c>
      <c r="E9" s="16">
        <v>3</v>
      </c>
      <c r="F9" s="16">
        <v>2</v>
      </c>
      <c r="G9" s="16">
        <v>12</v>
      </c>
      <c r="H9" s="16">
        <v>11</v>
      </c>
      <c r="I9" s="17">
        <v>31</v>
      </c>
      <c r="K9" t="s">
        <v>32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f t="shared" si="0"/>
        <v>1</v>
      </c>
      <c r="T9">
        <f t="shared" si="1"/>
        <v>0</v>
      </c>
    </row>
    <row r="10" spans="1:20" x14ac:dyDescent="0.25">
      <c r="A10" s="14" t="s">
        <v>31</v>
      </c>
      <c r="B10" s="15">
        <v>1</v>
      </c>
      <c r="C10" s="16">
        <v>0</v>
      </c>
      <c r="D10" s="16">
        <v>2</v>
      </c>
      <c r="E10" s="16">
        <v>2</v>
      </c>
      <c r="F10" s="16">
        <v>3</v>
      </c>
      <c r="G10" s="16">
        <v>24</v>
      </c>
      <c r="H10" s="16">
        <v>14</v>
      </c>
      <c r="I10" s="17">
        <v>46</v>
      </c>
      <c r="K10" t="s">
        <v>31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f t="shared" si="0"/>
        <v>1</v>
      </c>
      <c r="T10">
        <f t="shared" si="1"/>
        <v>0</v>
      </c>
    </row>
    <row r="11" spans="1:20" x14ac:dyDescent="0.25">
      <c r="A11" s="14" t="s">
        <v>26</v>
      </c>
      <c r="B11" s="15">
        <v>0</v>
      </c>
      <c r="C11" s="16">
        <v>0</v>
      </c>
      <c r="D11" s="16">
        <v>2</v>
      </c>
      <c r="E11" s="16">
        <v>0</v>
      </c>
      <c r="F11" s="16">
        <v>0</v>
      </c>
      <c r="G11" s="16">
        <v>1</v>
      </c>
      <c r="H11" s="16">
        <v>0</v>
      </c>
      <c r="I11" s="17">
        <v>3</v>
      </c>
      <c r="K11" t="s">
        <v>26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f t="shared" si="0"/>
        <v>0</v>
      </c>
      <c r="T11">
        <f t="shared" si="1"/>
        <v>0</v>
      </c>
    </row>
    <row r="12" spans="1:20" x14ac:dyDescent="0.25">
      <c r="A12" s="14" t="s">
        <v>21</v>
      </c>
      <c r="B12" s="15">
        <v>1</v>
      </c>
      <c r="C12" s="16">
        <v>3</v>
      </c>
      <c r="D12" s="16">
        <v>4</v>
      </c>
      <c r="E12" s="16">
        <v>2</v>
      </c>
      <c r="F12" s="16">
        <v>1</v>
      </c>
      <c r="G12" s="16">
        <v>6</v>
      </c>
      <c r="H12" s="16">
        <v>8</v>
      </c>
      <c r="I12" s="17">
        <v>25</v>
      </c>
      <c r="K12" t="s">
        <v>21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f t="shared" si="0"/>
        <v>1</v>
      </c>
      <c r="T12">
        <f t="shared" si="1"/>
        <v>0</v>
      </c>
    </row>
    <row r="13" spans="1:20" x14ac:dyDescent="0.25">
      <c r="A13" s="14" t="s">
        <v>34</v>
      </c>
      <c r="B13" s="15">
        <v>0</v>
      </c>
      <c r="C13" s="16">
        <v>0</v>
      </c>
      <c r="D13" s="16">
        <v>2</v>
      </c>
      <c r="E13" s="16">
        <v>2</v>
      </c>
      <c r="F13" s="16">
        <v>0</v>
      </c>
      <c r="G13" s="16">
        <v>3</v>
      </c>
      <c r="H13" s="16">
        <v>5</v>
      </c>
      <c r="I13" s="17">
        <v>12</v>
      </c>
      <c r="K13" t="s">
        <v>34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f t="shared" si="0"/>
        <v>0</v>
      </c>
      <c r="T13">
        <f t="shared" si="1"/>
        <v>0</v>
      </c>
    </row>
    <row r="14" spans="1:20" x14ac:dyDescent="0.25">
      <c r="A14" s="14" t="s">
        <v>33</v>
      </c>
      <c r="B14" s="15">
        <v>0</v>
      </c>
      <c r="C14" s="16">
        <v>2</v>
      </c>
      <c r="D14" s="16">
        <v>0</v>
      </c>
      <c r="E14" s="16">
        <v>3</v>
      </c>
      <c r="F14" s="16">
        <v>2</v>
      </c>
      <c r="G14" s="16">
        <v>9</v>
      </c>
      <c r="H14" s="16">
        <v>12</v>
      </c>
      <c r="I14" s="17">
        <v>28</v>
      </c>
      <c r="K14" t="s">
        <v>33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f t="shared" si="0"/>
        <v>0</v>
      </c>
      <c r="T14">
        <f t="shared" si="1"/>
        <v>0</v>
      </c>
    </row>
    <row r="15" spans="1:20" x14ac:dyDescent="0.25">
      <c r="A15" s="14" t="s">
        <v>23</v>
      </c>
      <c r="B15" s="15">
        <v>0</v>
      </c>
      <c r="C15" s="16">
        <v>0</v>
      </c>
      <c r="D15" s="16">
        <v>1</v>
      </c>
      <c r="E15" s="16">
        <v>1</v>
      </c>
      <c r="F15" s="16">
        <v>2</v>
      </c>
      <c r="G15" s="16">
        <v>0</v>
      </c>
      <c r="H15" s="16">
        <v>0</v>
      </c>
      <c r="I15" s="17">
        <v>4</v>
      </c>
      <c r="K15" t="s">
        <v>23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f t="shared" si="0"/>
        <v>0</v>
      </c>
      <c r="T15">
        <f t="shared" si="1"/>
        <v>0</v>
      </c>
    </row>
    <row r="16" spans="1:20" x14ac:dyDescent="0.25">
      <c r="A16" s="14" t="s">
        <v>19</v>
      </c>
      <c r="B16" s="15">
        <v>0</v>
      </c>
      <c r="C16" s="16">
        <v>0</v>
      </c>
      <c r="D16" s="16">
        <v>2</v>
      </c>
      <c r="E16" s="16">
        <v>0</v>
      </c>
      <c r="F16" s="16">
        <v>0</v>
      </c>
      <c r="G16" s="16">
        <v>1</v>
      </c>
      <c r="H16" s="16">
        <v>0</v>
      </c>
      <c r="I16" s="17">
        <v>3</v>
      </c>
      <c r="K16" t="s">
        <v>19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f t="shared" si="0"/>
        <v>0</v>
      </c>
      <c r="T16">
        <f t="shared" si="1"/>
        <v>0</v>
      </c>
    </row>
    <row r="17" spans="1:21" x14ac:dyDescent="0.25">
      <c r="A17" s="14" t="s">
        <v>30</v>
      </c>
      <c r="B17" s="15">
        <v>0</v>
      </c>
      <c r="C17" s="16">
        <v>2</v>
      </c>
      <c r="D17" s="16">
        <v>3</v>
      </c>
      <c r="E17" s="16">
        <v>6</v>
      </c>
      <c r="F17" s="16">
        <v>0</v>
      </c>
      <c r="G17" s="16">
        <v>8</v>
      </c>
      <c r="H17" s="16">
        <v>12</v>
      </c>
      <c r="I17" s="17">
        <v>31</v>
      </c>
      <c r="K17" t="s">
        <v>30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f t="shared" si="0"/>
        <v>0</v>
      </c>
      <c r="T17">
        <f t="shared" si="1"/>
        <v>0</v>
      </c>
    </row>
    <row r="18" spans="1:21" x14ac:dyDescent="0.25">
      <c r="A18" s="14" t="s">
        <v>29</v>
      </c>
      <c r="B18" s="15">
        <v>2</v>
      </c>
      <c r="C18" s="16">
        <v>3</v>
      </c>
      <c r="D18" s="16">
        <v>2</v>
      </c>
      <c r="E18" s="16">
        <v>5</v>
      </c>
      <c r="F18" s="16">
        <v>3</v>
      </c>
      <c r="G18" s="16">
        <v>8</v>
      </c>
      <c r="H18" s="16">
        <v>11</v>
      </c>
      <c r="I18" s="17">
        <v>34</v>
      </c>
      <c r="K18" t="s">
        <v>29</v>
      </c>
      <c r="L18">
        <v>0</v>
      </c>
      <c r="M18">
        <v>2</v>
      </c>
      <c r="N18">
        <v>0</v>
      </c>
      <c r="O18">
        <v>0</v>
      </c>
      <c r="P18">
        <v>0</v>
      </c>
      <c r="Q18">
        <v>0</v>
      </c>
      <c r="R18">
        <v>0</v>
      </c>
      <c r="S18">
        <f t="shared" si="0"/>
        <v>2</v>
      </c>
      <c r="T18">
        <f t="shared" si="1"/>
        <v>0</v>
      </c>
    </row>
    <row r="19" spans="1:21" x14ac:dyDescent="0.25">
      <c r="A19" s="14" t="s">
        <v>24</v>
      </c>
      <c r="B19" s="15">
        <v>0</v>
      </c>
      <c r="C19" s="16">
        <v>1</v>
      </c>
      <c r="D19" s="16">
        <v>0</v>
      </c>
      <c r="E19" s="16">
        <v>1</v>
      </c>
      <c r="F19" s="16">
        <v>0</v>
      </c>
      <c r="G19" s="16">
        <v>0</v>
      </c>
      <c r="H19" s="16">
        <v>1</v>
      </c>
      <c r="I19" s="17">
        <v>3</v>
      </c>
      <c r="K19" t="s">
        <v>24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f t="shared" si="0"/>
        <v>0</v>
      </c>
      <c r="T19">
        <f t="shared" si="1"/>
        <v>0</v>
      </c>
    </row>
    <row r="20" spans="1:21" x14ac:dyDescent="0.25">
      <c r="A20" s="14" t="s">
        <v>8</v>
      </c>
      <c r="B20" s="15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7">
        <v>0</v>
      </c>
      <c r="K20" t="s">
        <v>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f t="shared" si="0"/>
        <v>0</v>
      </c>
      <c r="T20">
        <f t="shared" si="1"/>
        <v>0</v>
      </c>
    </row>
    <row r="21" spans="1:21" x14ac:dyDescent="0.25">
      <c r="A21" s="14" t="s">
        <v>11</v>
      </c>
      <c r="B21" s="15">
        <v>4</v>
      </c>
      <c r="C21" s="16">
        <v>0</v>
      </c>
      <c r="D21" s="16">
        <v>8</v>
      </c>
      <c r="E21" s="16">
        <v>6</v>
      </c>
      <c r="F21" s="16">
        <v>0</v>
      </c>
      <c r="G21" s="16">
        <v>0</v>
      </c>
      <c r="H21" s="16">
        <v>0</v>
      </c>
      <c r="I21" s="17">
        <v>18</v>
      </c>
      <c r="K21" t="s">
        <v>11</v>
      </c>
      <c r="L21">
        <v>0</v>
      </c>
      <c r="M21">
        <v>4</v>
      </c>
      <c r="N21">
        <v>0</v>
      </c>
      <c r="O21">
        <v>0</v>
      </c>
      <c r="P21">
        <v>0</v>
      </c>
      <c r="Q21">
        <v>0</v>
      </c>
      <c r="R21">
        <v>0</v>
      </c>
      <c r="S21">
        <f t="shared" si="0"/>
        <v>4</v>
      </c>
      <c r="T21">
        <f t="shared" si="1"/>
        <v>0</v>
      </c>
    </row>
    <row r="22" spans="1:21" x14ac:dyDescent="0.25">
      <c r="A22" s="14" t="s">
        <v>9</v>
      </c>
      <c r="B22" s="15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7">
        <v>0</v>
      </c>
      <c r="K22" t="s">
        <v>9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f t="shared" si="0"/>
        <v>0</v>
      </c>
      <c r="T22">
        <f t="shared" si="1"/>
        <v>0</v>
      </c>
    </row>
    <row r="23" spans="1:21" x14ac:dyDescent="0.25">
      <c r="A23" s="14" t="s">
        <v>13</v>
      </c>
      <c r="B23" s="15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7">
        <v>0</v>
      </c>
      <c r="K23" t="s">
        <v>13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f t="shared" si="0"/>
        <v>0</v>
      </c>
      <c r="T23">
        <f t="shared" si="1"/>
        <v>0</v>
      </c>
    </row>
    <row r="24" spans="1:21" x14ac:dyDescent="0.25">
      <c r="A24" s="14" t="s">
        <v>7</v>
      </c>
      <c r="B24" s="15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7">
        <v>0</v>
      </c>
      <c r="K24" t="s">
        <v>7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f t="shared" si="0"/>
        <v>0</v>
      </c>
      <c r="T24">
        <f t="shared" si="1"/>
        <v>0</v>
      </c>
    </row>
    <row r="25" spans="1:21" x14ac:dyDescent="0.25">
      <c r="A25" s="14" t="s">
        <v>12</v>
      </c>
      <c r="B25" s="15">
        <v>2</v>
      </c>
      <c r="C25" s="16">
        <v>0</v>
      </c>
      <c r="D25" s="16">
        <v>0</v>
      </c>
      <c r="E25" s="16">
        <v>6</v>
      </c>
      <c r="F25" s="16">
        <v>0</v>
      </c>
      <c r="G25" s="16">
        <v>0</v>
      </c>
      <c r="H25" s="16">
        <v>4</v>
      </c>
      <c r="I25" s="17">
        <v>12</v>
      </c>
      <c r="K25" t="s">
        <v>12</v>
      </c>
      <c r="L25">
        <v>0</v>
      </c>
      <c r="M25">
        <v>2</v>
      </c>
      <c r="N25">
        <v>0</v>
      </c>
      <c r="O25">
        <v>0</v>
      </c>
      <c r="P25">
        <v>0</v>
      </c>
      <c r="Q25">
        <v>0</v>
      </c>
      <c r="R25">
        <v>0</v>
      </c>
      <c r="S25">
        <f t="shared" si="0"/>
        <v>2</v>
      </c>
      <c r="T25">
        <f t="shared" si="1"/>
        <v>0</v>
      </c>
    </row>
    <row r="26" spans="1:21" x14ac:dyDescent="0.25">
      <c r="A26" s="7" t="s">
        <v>10</v>
      </c>
      <c r="B26" s="8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10">
        <v>0</v>
      </c>
      <c r="K26" t="s">
        <v>10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 t="shared" si="0"/>
        <v>0</v>
      </c>
      <c r="T26">
        <f t="shared" si="1"/>
        <v>0</v>
      </c>
    </row>
    <row r="28" spans="1:21" x14ac:dyDescent="0.25">
      <c r="K28" s="22" t="s">
        <v>56</v>
      </c>
      <c r="S28" t="s">
        <v>58</v>
      </c>
      <c r="T28" t="s">
        <v>59</v>
      </c>
      <c r="U28" t="s">
        <v>60</v>
      </c>
    </row>
    <row r="29" spans="1:21" x14ac:dyDescent="0.25">
      <c r="K29" t="s">
        <v>27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f>SUM(L29:R29)</f>
        <v>1</v>
      </c>
      <c r="T29">
        <f>C2-S29</f>
        <v>0</v>
      </c>
      <c r="U29">
        <f>L29</f>
        <v>0</v>
      </c>
    </row>
    <row r="30" spans="1:21" x14ac:dyDescent="0.25">
      <c r="K30" t="s">
        <v>28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f t="shared" ref="S30:S53" si="2">SUM(L30:R30)</f>
        <v>1</v>
      </c>
      <c r="T30">
        <f t="shared" ref="T30:T53" si="3">C3-S30</f>
        <v>0</v>
      </c>
      <c r="U30">
        <f t="shared" ref="U30:U53" si="4">L30</f>
        <v>0</v>
      </c>
    </row>
    <row r="31" spans="1:21" x14ac:dyDescent="0.25">
      <c r="K31" t="s">
        <v>22</v>
      </c>
      <c r="L31">
        <v>0</v>
      </c>
      <c r="M31">
        <v>2</v>
      </c>
      <c r="N31">
        <v>0</v>
      </c>
      <c r="O31">
        <v>0</v>
      </c>
      <c r="P31">
        <v>0</v>
      </c>
      <c r="Q31">
        <v>0</v>
      </c>
      <c r="R31">
        <v>0</v>
      </c>
      <c r="S31">
        <f t="shared" si="2"/>
        <v>2</v>
      </c>
      <c r="T31">
        <f t="shared" si="3"/>
        <v>0</v>
      </c>
      <c r="U31">
        <f t="shared" si="4"/>
        <v>0</v>
      </c>
    </row>
    <row r="32" spans="1:21" x14ac:dyDescent="0.25">
      <c r="K32" t="s">
        <v>36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f t="shared" si="2"/>
        <v>0</v>
      </c>
      <c r="T32">
        <f t="shared" si="3"/>
        <v>0</v>
      </c>
      <c r="U32">
        <f t="shared" si="4"/>
        <v>0</v>
      </c>
    </row>
    <row r="33" spans="11:21" x14ac:dyDescent="0.25">
      <c r="K33" t="s">
        <v>35</v>
      </c>
      <c r="L33">
        <v>0</v>
      </c>
      <c r="M33">
        <v>0</v>
      </c>
      <c r="N33">
        <v>3</v>
      </c>
      <c r="O33">
        <v>0</v>
      </c>
      <c r="P33">
        <v>0</v>
      </c>
      <c r="Q33">
        <v>0</v>
      </c>
      <c r="R33">
        <v>0</v>
      </c>
      <c r="S33">
        <f t="shared" si="2"/>
        <v>3</v>
      </c>
      <c r="T33">
        <f t="shared" si="3"/>
        <v>0</v>
      </c>
      <c r="U33">
        <f t="shared" si="4"/>
        <v>0</v>
      </c>
    </row>
    <row r="34" spans="11:21" x14ac:dyDescent="0.25">
      <c r="K34" t="s">
        <v>25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f t="shared" si="2"/>
        <v>0</v>
      </c>
      <c r="T34">
        <f t="shared" si="3"/>
        <v>0</v>
      </c>
      <c r="U34">
        <f t="shared" si="4"/>
        <v>0</v>
      </c>
    </row>
    <row r="35" spans="11:21" x14ac:dyDescent="0.25">
      <c r="K35" t="s">
        <v>20</v>
      </c>
      <c r="L35">
        <v>0</v>
      </c>
      <c r="M35">
        <v>0</v>
      </c>
      <c r="N35">
        <v>2</v>
      </c>
      <c r="O35">
        <v>0</v>
      </c>
      <c r="P35">
        <v>0</v>
      </c>
      <c r="Q35">
        <v>0</v>
      </c>
      <c r="R35">
        <v>0</v>
      </c>
      <c r="S35">
        <f t="shared" si="2"/>
        <v>2</v>
      </c>
      <c r="T35">
        <f t="shared" si="3"/>
        <v>0</v>
      </c>
      <c r="U35">
        <f t="shared" si="4"/>
        <v>0</v>
      </c>
    </row>
    <row r="36" spans="11:21" x14ac:dyDescent="0.25">
      <c r="K36" t="s">
        <v>32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f t="shared" si="2"/>
        <v>0</v>
      </c>
      <c r="T36">
        <f t="shared" si="3"/>
        <v>0</v>
      </c>
      <c r="U36">
        <f t="shared" si="4"/>
        <v>0</v>
      </c>
    </row>
    <row r="37" spans="11:21" x14ac:dyDescent="0.25">
      <c r="K37" t="s">
        <v>31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f t="shared" si="2"/>
        <v>0</v>
      </c>
      <c r="T37">
        <f t="shared" si="3"/>
        <v>0</v>
      </c>
      <c r="U37">
        <f t="shared" si="4"/>
        <v>0</v>
      </c>
    </row>
    <row r="38" spans="11:21" x14ac:dyDescent="0.25">
      <c r="K38" t="s">
        <v>26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f t="shared" si="2"/>
        <v>0</v>
      </c>
      <c r="T38">
        <f t="shared" si="3"/>
        <v>0</v>
      </c>
      <c r="U38">
        <f t="shared" si="4"/>
        <v>0</v>
      </c>
    </row>
    <row r="39" spans="11:21" x14ac:dyDescent="0.25">
      <c r="K39" t="s">
        <v>21</v>
      </c>
      <c r="L39">
        <v>0</v>
      </c>
      <c r="M39">
        <v>3</v>
      </c>
      <c r="N39">
        <v>0</v>
      </c>
      <c r="O39">
        <v>0</v>
      </c>
      <c r="P39">
        <v>0</v>
      </c>
      <c r="Q39">
        <v>0</v>
      </c>
      <c r="R39">
        <v>0</v>
      </c>
      <c r="S39">
        <f t="shared" si="2"/>
        <v>3</v>
      </c>
      <c r="T39">
        <f t="shared" si="3"/>
        <v>0</v>
      </c>
      <c r="U39">
        <f t="shared" si="4"/>
        <v>0</v>
      </c>
    </row>
    <row r="40" spans="11:21" x14ac:dyDescent="0.25">
      <c r="K40" t="s">
        <v>34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f t="shared" si="2"/>
        <v>0</v>
      </c>
      <c r="T40">
        <f t="shared" si="3"/>
        <v>0</v>
      </c>
      <c r="U40">
        <f t="shared" si="4"/>
        <v>0</v>
      </c>
    </row>
    <row r="41" spans="11:21" x14ac:dyDescent="0.25">
      <c r="K41" t="s">
        <v>33</v>
      </c>
      <c r="L41">
        <v>0</v>
      </c>
      <c r="M41">
        <v>0</v>
      </c>
      <c r="N41">
        <v>2</v>
      </c>
      <c r="O41">
        <v>0</v>
      </c>
      <c r="P41">
        <v>0</v>
      </c>
      <c r="Q41">
        <v>0</v>
      </c>
      <c r="R41">
        <v>0</v>
      </c>
      <c r="S41">
        <f t="shared" si="2"/>
        <v>2</v>
      </c>
      <c r="T41">
        <f t="shared" si="3"/>
        <v>0</v>
      </c>
      <c r="U41">
        <f t="shared" si="4"/>
        <v>0</v>
      </c>
    </row>
    <row r="42" spans="11:21" x14ac:dyDescent="0.25">
      <c r="K42" t="s">
        <v>23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f t="shared" si="2"/>
        <v>0</v>
      </c>
      <c r="T42">
        <f t="shared" si="3"/>
        <v>0</v>
      </c>
      <c r="U42">
        <f t="shared" si="4"/>
        <v>0</v>
      </c>
    </row>
    <row r="43" spans="11:21" x14ac:dyDescent="0.25">
      <c r="K43" t="s">
        <v>19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f t="shared" si="2"/>
        <v>0</v>
      </c>
      <c r="T43">
        <f t="shared" si="3"/>
        <v>0</v>
      </c>
      <c r="U43">
        <f t="shared" si="4"/>
        <v>0</v>
      </c>
    </row>
    <row r="44" spans="11:21" x14ac:dyDescent="0.25">
      <c r="K44" t="s">
        <v>30</v>
      </c>
      <c r="L44">
        <v>0</v>
      </c>
      <c r="M44">
        <v>0</v>
      </c>
      <c r="N44">
        <v>2</v>
      </c>
      <c r="O44">
        <v>0</v>
      </c>
      <c r="P44">
        <v>0</v>
      </c>
      <c r="Q44">
        <v>0</v>
      </c>
      <c r="R44">
        <v>0</v>
      </c>
      <c r="S44">
        <f t="shared" si="2"/>
        <v>2</v>
      </c>
      <c r="T44">
        <f t="shared" si="3"/>
        <v>0</v>
      </c>
      <c r="U44">
        <f t="shared" si="4"/>
        <v>0</v>
      </c>
    </row>
    <row r="45" spans="11:21" x14ac:dyDescent="0.25">
      <c r="K45" t="s">
        <v>29</v>
      </c>
      <c r="L45">
        <v>0</v>
      </c>
      <c r="M45">
        <v>0</v>
      </c>
      <c r="N45">
        <v>3</v>
      </c>
      <c r="O45">
        <v>0</v>
      </c>
      <c r="P45">
        <v>0</v>
      </c>
      <c r="Q45">
        <v>0</v>
      </c>
      <c r="R45">
        <v>0</v>
      </c>
      <c r="S45">
        <f t="shared" si="2"/>
        <v>3</v>
      </c>
      <c r="T45">
        <f t="shared" si="3"/>
        <v>0</v>
      </c>
      <c r="U45">
        <f t="shared" si="4"/>
        <v>0</v>
      </c>
    </row>
    <row r="46" spans="11:21" x14ac:dyDescent="0.25">
      <c r="K46" t="s">
        <v>24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f t="shared" si="2"/>
        <v>1</v>
      </c>
      <c r="T46">
        <f t="shared" si="3"/>
        <v>0</v>
      </c>
      <c r="U46">
        <f t="shared" si="4"/>
        <v>0</v>
      </c>
    </row>
    <row r="47" spans="11:21" x14ac:dyDescent="0.25">
      <c r="K47" t="s">
        <v>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f t="shared" si="2"/>
        <v>0</v>
      </c>
      <c r="T47">
        <f t="shared" si="3"/>
        <v>0</v>
      </c>
      <c r="U47">
        <f t="shared" si="4"/>
        <v>0</v>
      </c>
    </row>
    <row r="48" spans="11:21" x14ac:dyDescent="0.25">
      <c r="K48" t="s">
        <v>11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f t="shared" si="2"/>
        <v>0</v>
      </c>
      <c r="T48">
        <f t="shared" si="3"/>
        <v>0</v>
      </c>
      <c r="U48">
        <f t="shared" si="4"/>
        <v>0</v>
      </c>
    </row>
    <row r="49" spans="11:21" x14ac:dyDescent="0.25">
      <c r="K49" t="s">
        <v>9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f t="shared" si="2"/>
        <v>0</v>
      </c>
      <c r="T49">
        <f t="shared" si="3"/>
        <v>0</v>
      </c>
      <c r="U49">
        <f t="shared" si="4"/>
        <v>0</v>
      </c>
    </row>
    <row r="50" spans="11:21" x14ac:dyDescent="0.25">
      <c r="K50" t="s">
        <v>13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f t="shared" si="2"/>
        <v>0</v>
      </c>
      <c r="T50">
        <f t="shared" si="3"/>
        <v>0</v>
      </c>
      <c r="U50">
        <f t="shared" si="4"/>
        <v>0</v>
      </c>
    </row>
    <row r="51" spans="11:21" x14ac:dyDescent="0.25">
      <c r="K51" t="s">
        <v>7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f t="shared" si="2"/>
        <v>0</v>
      </c>
      <c r="T51">
        <f t="shared" si="3"/>
        <v>0</v>
      </c>
      <c r="U51">
        <f t="shared" si="4"/>
        <v>0</v>
      </c>
    </row>
    <row r="52" spans="11:21" x14ac:dyDescent="0.25">
      <c r="K52" t="s">
        <v>12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f t="shared" si="2"/>
        <v>0</v>
      </c>
      <c r="T52">
        <f t="shared" si="3"/>
        <v>0</v>
      </c>
      <c r="U52">
        <f t="shared" si="4"/>
        <v>0</v>
      </c>
    </row>
    <row r="53" spans="11:21" x14ac:dyDescent="0.25">
      <c r="K53" t="s">
        <v>10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f t="shared" si="2"/>
        <v>0</v>
      </c>
      <c r="T53">
        <f t="shared" si="3"/>
        <v>0</v>
      </c>
      <c r="U53">
        <f t="shared" si="4"/>
        <v>0</v>
      </c>
    </row>
    <row r="55" spans="11:21" x14ac:dyDescent="0.25">
      <c r="K55" s="22" t="s">
        <v>61</v>
      </c>
      <c r="S55" t="s">
        <v>58</v>
      </c>
      <c r="T55" t="s">
        <v>59</v>
      </c>
      <c r="U55" t="s">
        <v>60</v>
      </c>
    </row>
    <row r="56" spans="11:21" x14ac:dyDescent="0.25">
      <c r="K56" t="s">
        <v>27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f>SUM(L56:R56)</f>
        <v>0</v>
      </c>
      <c r="T56">
        <f>H2-S56</f>
        <v>0</v>
      </c>
      <c r="U56">
        <f>SUM(L56:Q56)</f>
        <v>0</v>
      </c>
    </row>
    <row r="57" spans="11:21" x14ac:dyDescent="0.25">
      <c r="K57" t="s">
        <v>28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f t="shared" ref="S57:S80" si="5">SUM(L57:R57)</f>
        <v>0</v>
      </c>
      <c r="T57">
        <f t="shared" ref="T57:T80" si="6">H3-S57</f>
        <v>0</v>
      </c>
      <c r="U57">
        <f t="shared" ref="U57:U80" si="7">SUM(L57:Q57)</f>
        <v>0</v>
      </c>
    </row>
    <row r="58" spans="11:21" x14ac:dyDescent="0.25">
      <c r="K58" t="s">
        <v>22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6</v>
      </c>
      <c r="S58">
        <f t="shared" si="5"/>
        <v>6</v>
      </c>
      <c r="T58">
        <f t="shared" si="6"/>
        <v>0</v>
      </c>
      <c r="U58">
        <f t="shared" si="7"/>
        <v>0</v>
      </c>
    </row>
    <row r="59" spans="11:21" x14ac:dyDescent="0.25">
      <c r="K59" t="s">
        <v>36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22</v>
      </c>
      <c r="S59">
        <f t="shared" si="5"/>
        <v>22</v>
      </c>
      <c r="T59">
        <f t="shared" si="6"/>
        <v>2</v>
      </c>
      <c r="U59">
        <f t="shared" si="7"/>
        <v>0</v>
      </c>
    </row>
    <row r="60" spans="11:21" x14ac:dyDescent="0.25">
      <c r="K60" t="s">
        <v>35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f t="shared" si="5"/>
        <v>1</v>
      </c>
      <c r="T60">
        <f t="shared" si="6"/>
        <v>22</v>
      </c>
      <c r="U60">
        <f t="shared" si="7"/>
        <v>0</v>
      </c>
    </row>
    <row r="61" spans="11:21" x14ac:dyDescent="0.25">
      <c r="K61" t="s">
        <v>25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f t="shared" si="5"/>
        <v>0</v>
      </c>
      <c r="T61">
        <f t="shared" si="6"/>
        <v>0</v>
      </c>
      <c r="U61">
        <f t="shared" si="7"/>
        <v>0</v>
      </c>
    </row>
    <row r="62" spans="11:21" x14ac:dyDescent="0.25">
      <c r="K62" t="s">
        <v>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f t="shared" si="5"/>
        <v>1</v>
      </c>
      <c r="T62">
        <f t="shared" si="6"/>
        <v>0</v>
      </c>
      <c r="U62">
        <f t="shared" si="7"/>
        <v>0</v>
      </c>
    </row>
    <row r="63" spans="11:21" x14ac:dyDescent="0.25">
      <c r="K63" t="s">
        <v>32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11</v>
      </c>
      <c r="S63">
        <f t="shared" si="5"/>
        <v>11</v>
      </c>
      <c r="T63">
        <f t="shared" si="6"/>
        <v>0</v>
      </c>
      <c r="U63">
        <f t="shared" si="7"/>
        <v>0</v>
      </c>
    </row>
    <row r="64" spans="11:21" x14ac:dyDescent="0.25">
      <c r="K64" t="s">
        <v>31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14</v>
      </c>
      <c r="S64">
        <f t="shared" si="5"/>
        <v>14</v>
      </c>
      <c r="T64">
        <f t="shared" si="6"/>
        <v>0</v>
      </c>
      <c r="U64">
        <f t="shared" si="7"/>
        <v>0</v>
      </c>
    </row>
    <row r="65" spans="11:21" x14ac:dyDescent="0.25">
      <c r="K65" t="s">
        <v>26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f t="shared" si="5"/>
        <v>0</v>
      </c>
      <c r="T65">
        <f t="shared" si="6"/>
        <v>0</v>
      </c>
      <c r="U65">
        <f t="shared" si="7"/>
        <v>0</v>
      </c>
    </row>
    <row r="66" spans="11:21" x14ac:dyDescent="0.25">
      <c r="K66" t="s">
        <v>21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8</v>
      </c>
      <c r="S66">
        <f t="shared" si="5"/>
        <v>8</v>
      </c>
      <c r="T66">
        <f t="shared" si="6"/>
        <v>0</v>
      </c>
      <c r="U66">
        <f t="shared" si="7"/>
        <v>0</v>
      </c>
    </row>
    <row r="67" spans="11:21" x14ac:dyDescent="0.25">
      <c r="K67" t="s">
        <v>34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5</v>
      </c>
      <c r="S67">
        <f t="shared" si="5"/>
        <v>5</v>
      </c>
      <c r="T67">
        <f t="shared" si="6"/>
        <v>0</v>
      </c>
      <c r="U67">
        <f t="shared" si="7"/>
        <v>0</v>
      </c>
    </row>
    <row r="68" spans="11:21" x14ac:dyDescent="0.25">
      <c r="K68" t="s">
        <v>33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5</v>
      </c>
      <c r="S68">
        <f t="shared" si="5"/>
        <v>5</v>
      </c>
      <c r="T68">
        <f t="shared" si="6"/>
        <v>7</v>
      </c>
      <c r="U68">
        <f t="shared" si="7"/>
        <v>0</v>
      </c>
    </row>
    <row r="69" spans="11:21" x14ac:dyDescent="0.25">
      <c r="K69" t="s">
        <v>23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f t="shared" si="5"/>
        <v>0</v>
      </c>
      <c r="T69">
        <f t="shared" si="6"/>
        <v>0</v>
      </c>
      <c r="U69">
        <f t="shared" si="7"/>
        <v>0</v>
      </c>
    </row>
    <row r="70" spans="11:21" x14ac:dyDescent="0.25">
      <c r="K70" t="s">
        <v>19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f t="shared" si="5"/>
        <v>0</v>
      </c>
      <c r="T70">
        <f t="shared" si="6"/>
        <v>0</v>
      </c>
      <c r="U70">
        <f>SUM(L70:Q70)</f>
        <v>0</v>
      </c>
    </row>
    <row r="71" spans="11:21" x14ac:dyDescent="0.25">
      <c r="K71" t="s">
        <v>30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12</v>
      </c>
      <c r="S71">
        <f t="shared" si="5"/>
        <v>12</v>
      </c>
      <c r="T71">
        <f t="shared" si="6"/>
        <v>0</v>
      </c>
      <c r="U71">
        <f t="shared" si="7"/>
        <v>0</v>
      </c>
    </row>
    <row r="72" spans="11:21" x14ac:dyDescent="0.25">
      <c r="K72" t="s">
        <v>29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11</v>
      </c>
      <c r="S72">
        <f t="shared" si="5"/>
        <v>11</v>
      </c>
      <c r="T72">
        <f t="shared" si="6"/>
        <v>0</v>
      </c>
      <c r="U72">
        <f t="shared" si="7"/>
        <v>0</v>
      </c>
    </row>
    <row r="73" spans="11:21" x14ac:dyDescent="0.25">
      <c r="K73" t="s">
        <v>24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f t="shared" si="5"/>
        <v>0</v>
      </c>
      <c r="T73">
        <f t="shared" si="6"/>
        <v>1</v>
      </c>
      <c r="U73">
        <f t="shared" si="7"/>
        <v>0</v>
      </c>
    </row>
    <row r="74" spans="11:21" x14ac:dyDescent="0.25">
      <c r="K74" t="s">
        <v>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f t="shared" si="5"/>
        <v>0</v>
      </c>
      <c r="T74">
        <f t="shared" si="6"/>
        <v>0</v>
      </c>
      <c r="U74">
        <f t="shared" si="7"/>
        <v>0</v>
      </c>
    </row>
    <row r="75" spans="11:21" x14ac:dyDescent="0.25">
      <c r="K75" t="s">
        <v>11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f t="shared" si="5"/>
        <v>0</v>
      </c>
      <c r="T75">
        <f t="shared" si="6"/>
        <v>0</v>
      </c>
      <c r="U75">
        <f t="shared" si="7"/>
        <v>0</v>
      </c>
    </row>
    <row r="76" spans="11:21" x14ac:dyDescent="0.25">
      <c r="K76" t="s">
        <v>9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f t="shared" si="5"/>
        <v>0</v>
      </c>
      <c r="T76">
        <f t="shared" si="6"/>
        <v>0</v>
      </c>
      <c r="U76">
        <f t="shared" si="7"/>
        <v>0</v>
      </c>
    </row>
    <row r="77" spans="11:21" x14ac:dyDescent="0.25">
      <c r="K77" t="s">
        <v>13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f t="shared" si="5"/>
        <v>0</v>
      </c>
      <c r="T77">
        <f t="shared" si="6"/>
        <v>0</v>
      </c>
      <c r="U77">
        <f t="shared" si="7"/>
        <v>0</v>
      </c>
    </row>
    <row r="78" spans="11:21" x14ac:dyDescent="0.25">
      <c r="K78" t="s">
        <v>7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f t="shared" si="5"/>
        <v>0</v>
      </c>
      <c r="T78">
        <f t="shared" si="6"/>
        <v>0</v>
      </c>
      <c r="U78">
        <f t="shared" si="7"/>
        <v>0</v>
      </c>
    </row>
    <row r="79" spans="11:21" x14ac:dyDescent="0.25">
      <c r="K79" t="s">
        <v>12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4</v>
      </c>
      <c r="S79">
        <f t="shared" si="5"/>
        <v>4</v>
      </c>
      <c r="T79">
        <f t="shared" si="6"/>
        <v>0</v>
      </c>
      <c r="U79">
        <f t="shared" si="7"/>
        <v>0</v>
      </c>
    </row>
    <row r="80" spans="11:21" x14ac:dyDescent="0.25">
      <c r="K80" t="s">
        <v>10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f t="shared" si="5"/>
        <v>0</v>
      </c>
      <c r="T80">
        <f t="shared" si="6"/>
        <v>0</v>
      </c>
      <c r="U80">
        <f t="shared" si="7"/>
        <v>0</v>
      </c>
    </row>
  </sheetData>
  <sortState ref="K56:R80">
    <sortCondition ref="K56"/>
  </sortState>
  <pageMargins left="0.7" right="0.7" top="0.75" bottom="0.75" header="0.3" footer="0.3"/>
  <pageSetup orientation="portrait" r:id="rId1"/>
  <ignoredErrors>
    <ignoredError sqref="U5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pivot</vt:lpstr>
      <vt:lpstr>Raw data</vt:lpstr>
      <vt:lpstr>Bill_of_resources</vt:lpstr>
      <vt:lpstr>BOR_2</vt:lpstr>
      <vt:lpstr>Supply</vt:lpstr>
      <vt:lpstr>Costs and Revenue</vt:lpstr>
      <vt:lpstr>Made</vt:lpstr>
      <vt:lpstr>Scrap_and_inventory</vt:lpstr>
      <vt:lpstr>Demand_Analysis</vt:lpstr>
      <vt:lpstr>all demand data</vt:lpstr>
      <vt:lpstr>BOR_Check</vt:lpstr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Aarts</dc:creator>
  <cp:lastModifiedBy>Student</cp:lastModifiedBy>
  <dcterms:created xsi:type="dcterms:W3CDTF">2019-09-07T18:32:29Z</dcterms:created>
  <dcterms:modified xsi:type="dcterms:W3CDTF">2019-11-30T00:29:26Z</dcterms:modified>
</cp:coreProperties>
</file>