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quizzes\week5\"/>
    </mc:Choice>
  </mc:AlternateContent>
  <xr:revisionPtr revIDLastSave="0" documentId="13_ncr:1_{A4333496-7633-46A2-89A2-1B1CCCA95EEC}" xr6:coauthVersionLast="47" xr6:coauthVersionMax="47" xr10:uidLastSave="{00000000-0000-0000-0000-000000000000}"/>
  <bookViews>
    <workbookView xWindow="-110" yWindow="-110" windowWidth="19420" windowHeight="11620" activeTab="3" xr2:uid="{393A39F3-9B7A-4DB9-B592-AB297DF30000}"/>
  </bookViews>
  <sheets>
    <sheet name="Q1a" sheetId="1" r:id="rId1"/>
    <sheet name="Q1b" sheetId="4" r:id="rId2"/>
    <sheet name="Q2" sheetId="2" r:id="rId3"/>
    <sheet name="Q3" sheetId="3" r:id="rId4"/>
    <sheet name="Report 1a" sheetId="7" r:id="rId5"/>
    <sheet name="Report 1b" sheetId="8" r:id="rId6"/>
    <sheet name="Report 2" sheetId="9" r:id="rId7"/>
    <sheet name="Report 3" sheetId="16" r:id="rId8"/>
  </sheets>
  <definedNames>
    <definedName name="solver_adj" localSheetId="0" hidden="1">Q1a!$B$8:$D$8</definedName>
    <definedName name="solver_adj" localSheetId="1" hidden="1">Q1b!$B$8:$D$8</definedName>
    <definedName name="solver_adj" localSheetId="2" hidden="1">'Q2'!$A$7:$A$26</definedName>
    <definedName name="solver_adj" localSheetId="3" hidden="1">'Q3'!$D$9:$K$16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Q1a!$E$14:$E$16</definedName>
    <definedName name="solver_lhs1" localSheetId="1" hidden="1">Q1b!$E$14:$E$16</definedName>
    <definedName name="solver_lhs1" localSheetId="2" hidden="1">'Q2'!$A$7:$A$26</definedName>
    <definedName name="solver_lhs1" localSheetId="3" hidden="1">'Q3'!$D$9:$K$16</definedName>
    <definedName name="solver_lhs2" localSheetId="1" hidden="1">Q1b!$E$17</definedName>
    <definedName name="solver_lhs2" localSheetId="2" hidden="1">'Q2'!$G$7:$G$16</definedName>
    <definedName name="solver_lhs2" localSheetId="3" hidden="1">'Q3'!$E$49</definedName>
    <definedName name="solver_lhs3" localSheetId="3" hidden="1">'Q3'!$F$49</definedName>
    <definedName name="solver_lhs4" localSheetId="3" hidden="1">'Q3'!$H$49</definedName>
    <definedName name="solver_lhs5" localSheetId="3" hidden="1">'Q3'!$J$49</definedName>
    <definedName name="solver_lhs6" localSheetId="3" hidden="1">'Q3'!$K$49</definedName>
    <definedName name="solver_lhs7" localSheetId="3" hidden="1">'Q3'!$L$34:$L$36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1</definedName>
    <definedName name="solver_num" localSheetId="1" hidden="1">2</definedName>
    <definedName name="solver_num" localSheetId="2" hidden="1">2</definedName>
    <definedName name="solver_num" localSheetId="3" hidden="1">7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Q1a!$D$3</definedName>
    <definedName name="solver_opt" localSheetId="1" hidden="1">Q1b!$D$3</definedName>
    <definedName name="solver_opt" localSheetId="2" hidden="1">'Q2'!$C$3</definedName>
    <definedName name="solver_opt" localSheetId="3" hidden="1">'Q3'!$C$3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2</definedName>
    <definedName name="solver_rel1" localSheetId="0" hidden="1">1</definedName>
    <definedName name="solver_rel1" localSheetId="1" hidden="1">1</definedName>
    <definedName name="solver_rel1" localSheetId="2" hidden="1">5</definedName>
    <definedName name="solver_rel1" localSheetId="3" hidden="1">4</definedName>
    <definedName name="solver_rel2" localSheetId="1" hidden="1">2</definedName>
    <definedName name="solver_rel2" localSheetId="2" hidden="1">2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el6" localSheetId="3" hidden="1">1</definedName>
    <definedName name="solver_rel7" localSheetId="3" hidden="1">2</definedName>
    <definedName name="solver_rhs1" localSheetId="0" hidden="1">Q1a!$F$14:$F$16</definedName>
    <definedName name="solver_rhs1" localSheetId="1" hidden="1">Q1b!$F$14:$F$16</definedName>
    <definedName name="solver_rhs1" localSheetId="2" hidden="1">"binary"</definedName>
    <definedName name="solver_rhs1" localSheetId="3" hidden="1">"integer"</definedName>
    <definedName name="solver_rhs2" localSheetId="1" hidden="1">Q1b!$F$17</definedName>
    <definedName name="solver_rhs2" localSheetId="2" hidden="1">'Q2'!$H$7:$H$16</definedName>
    <definedName name="solver_rhs2" localSheetId="3" hidden="1">'Q3'!$E$50</definedName>
    <definedName name="solver_rhs3" localSheetId="3" hidden="1">'Q3'!$F$50</definedName>
    <definedName name="solver_rhs4" localSheetId="3" hidden="1">'Q3'!$H$50</definedName>
    <definedName name="solver_rhs5" localSheetId="3" hidden="1">'Q3'!$J$50</definedName>
    <definedName name="solver_rhs6" localSheetId="3" hidden="1">'Q3'!$K$50</definedName>
    <definedName name="solver_rhs7" localSheetId="3" hidden="1">'Q3'!$M$34:$M$36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3" l="1"/>
  <c r="J49" i="3"/>
  <c r="H49" i="3"/>
  <c r="F49" i="3"/>
  <c r="E49" i="3"/>
  <c r="L36" i="3"/>
  <c r="L35" i="3"/>
  <c r="L34" i="3"/>
  <c r="C3" i="3"/>
  <c r="L6" i="2" a="1"/>
  <c r="L6" i="2" s="1"/>
  <c r="C3" i="2"/>
  <c r="G16" i="2"/>
  <c r="G9" i="2"/>
  <c r="G10" i="2"/>
  <c r="G11" i="2"/>
  <c r="G12" i="2"/>
  <c r="G13" i="2"/>
  <c r="G14" i="2"/>
  <c r="G15" i="2"/>
  <c r="G8" i="2"/>
  <c r="G7" i="2"/>
  <c r="E17" i="4"/>
  <c r="E16" i="4"/>
  <c r="E15" i="4"/>
  <c r="E14" i="4"/>
  <c r="D3" i="4"/>
  <c r="E15" i="1"/>
  <c r="E16" i="1"/>
  <c r="E1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<sst xmlns="http://schemas.openxmlformats.org/spreadsheetml/2006/main" count="618" uniqueCount="286">
  <si>
    <t>optimal value (maximise):</t>
  </si>
  <si>
    <t>objective function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</si>
  <si>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</si>
  <si>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</si>
  <si>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</si>
  <si>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</si>
  <si>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</si>
  <si>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</si>
  <si>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</si>
  <si>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</si>
  <si>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fleet</t>
  </si>
  <si>
    <t>crew</t>
  </si>
  <si>
    <t>patrolmen</t>
  </si>
  <si>
    <t>Microsoft Excel 16.0 Answer Report</t>
  </si>
  <si>
    <t>Worksheet: [w5_calcs.xlsx]Q1a</t>
  </si>
  <si>
    <t>Result: Solver found a solution.  All Constraints and optimality conditions are satisfied.</t>
  </si>
  <si>
    <t>Solver Engine</t>
  </si>
  <si>
    <t>Engine: Simplex LP</t>
  </si>
  <si>
    <t>Solution Time: 0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</si>
  <si>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</si>
  <si>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</si>
  <si>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</si>
  <si>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</si>
  <si>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</si>
  <si>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</si>
  <si>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</si>
  <si>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</si>
  <si>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</si>
  <si>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</si>
  <si>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</si>
  <si>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</si>
  <si>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</si>
  <si>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</si>
  <si>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</si>
  <si>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</si>
  <si>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$D$3</t>
  </si>
  <si>
    <t>$B$8</t>
  </si>
  <si>
    <t>value x1</t>
  </si>
  <si>
    <t>Contin</t>
  </si>
  <si>
    <t>$C$8</t>
  </si>
  <si>
    <t>value x2</t>
  </si>
  <si>
    <t>$D$8</t>
  </si>
  <si>
    <t>value x3</t>
  </si>
  <si>
    <t>$E$14</t>
  </si>
  <si>
    <t>fleet optimal value</t>
  </si>
  <si>
    <t>$E$14&lt;=$F$14</t>
  </si>
  <si>
    <t>Not Binding</t>
  </si>
  <si>
    <t>$E$15</t>
  </si>
  <si>
    <t>crew optimal value</t>
  </si>
  <si>
    <t>$E$15&lt;=$F$15</t>
  </si>
  <si>
    <t>Binding</t>
  </si>
  <si>
    <t>$E$16</t>
  </si>
  <si>
    <t>patrolmen optimal value</t>
  </si>
  <si>
    <t>$E$16&lt;=$F$16</t>
  </si>
  <si>
    <t>bushmaster</t>
  </si>
  <si>
    <t>Worksheet: [w5_calcs.xlsx]Q1b</t>
  </si>
  <si>
    <t>$E$17</t>
  </si>
  <si>
    <t>bushmaster optimal value</t>
  </si>
  <si>
    <t>$E$17=$F$17</t>
  </si>
  <si>
    <t>Report Created: 13/02/2023 1:22:12 PM</t>
  </si>
  <si>
    <t>Report Created: 13/02/2023 1:22:53 PM</t>
  </si>
  <si>
    <t>Question 2</t>
  </si>
  <si>
    <t>in route?</t>
  </si>
  <si>
    <t>from</t>
  </si>
  <si>
    <t>to</t>
  </si>
  <si>
    <t>distance</t>
  </si>
  <si>
    <t>edges</t>
  </si>
  <si>
    <t>nodes</t>
  </si>
  <si>
    <t>node</t>
  </si>
  <si>
    <t>net flow</t>
  </si>
  <si>
    <t>requirement</t>
  </si>
  <si>
    <t>optimal distance:</t>
  </si>
  <si>
    <t>optimal route:</t>
  </si>
  <si>
    <t>Worksheet: [w5_calcs.xlsx]Q2</t>
  </si>
  <si>
    <t>Report Created: 13/02/2023 1:54:26 PM</t>
  </si>
  <si>
    <t>Solution Time: 0.032 Seconds.</t>
  </si>
  <si>
    <t>Iterations: 16 Subproblems: 0</t>
  </si>
  <si>
    <t>Objective Cell (Min)</t>
  </si>
  <si>
    <t>$C$3</t>
  </si>
  <si>
    <t>$A$7</t>
  </si>
  <si>
    <t>$A$8</t>
  </si>
  <si>
    <t>$A$9</t>
  </si>
  <si>
    <t>$A$10</t>
  </si>
  <si>
    <t>$A$11</t>
  </si>
  <si>
    <t>$A$12</t>
  </si>
  <si>
    <t>$A$13</t>
  </si>
  <si>
    <t>$A$14</t>
  </si>
  <si>
    <t>$A$15</t>
  </si>
  <si>
    <t>$A$16</t>
  </si>
  <si>
    <t>$A$17</t>
  </si>
  <si>
    <t>$A$18</t>
  </si>
  <si>
    <t>$A$19</t>
  </si>
  <si>
    <t>$A$20</t>
  </si>
  <si>
    <t>$A$21</t>
  </si>
  <si>
    <t>$A$22</t>
  </si>
  <si>
    <t>$A$23</t>
  </si>
  <si>
    <t>$A$24</t>
  </si>
  <si>
    <t>$A$25</t>
  </si>
  <si>
    <t>$A$26</t>
  </si>
  <si>
    <t>$G$7</t>
  </si>
  <si>
    <t>$G$7=$H$7</t>
  </si>
  <si>
    <t>$G$8</t>
  </si>
  <si>
    <t>$G$8=$H$8</t>
  </si>
  <si>
    <t>$G$9</t>
  </si>
  <si>
    <t>$G$9=$H$9</t>
  </si>
  <si>
    <t>$G$10</t>
  </si>
  <si>
    <t>$G$10=$H$10</t>
  </si>
  <si>
    <t>$G$11</t>
  </si>
  <si>
    <t>$G$11=$H$11</t>
  </si>
  <si>
    <t>$G$12</t>
  </si>
  <si>
    <t>$G$12=$H$12</t>
  </si>
  <si>
    <t>$G$13</t>
  </si>
  <si>
    <t>$G$13=$H$13</t>
  </si>
  <si>
    <t>$G$14</t>
  </si>
  <si>
    <t>$G$14=$H$14</t>
  </si>
  <si>
    <t>$G$15</t>
  </si>
  <si>
    <t>$G$15=$H$15</t>
  </si>
  <si>
    <t>$G$16</t>
  </si>
  <si>
    <t>$G$16=$H$16</t>
  </si>
  <si>
    <t>$A$7:$A$26=Binary</t>
  </si>
  <si>
    <t>Binary</t>
  </si>
  <si>
    <t>Question 3</t>
  </si>
  <si>
    <t>optimal cost:</t>
  </si>
  <si>
    <t>syd</t>
  </si>
  <si>
    <t>mel</t>
  </si>
  <si>
    <t>bris</t>
  </si>
  <si>
    <t>adel</t>
  </si>
  <si>
    <t>per</t>
  </si>
  <si>
    <t>can</t>
  </si>
  <si>
    <t>dar</t>
  </si>
  <si>
    <t>alice</t>
  </si>
  <si>
    <t>transportation costs</t>
  </si>
  <si>
    <t>decision variables</t>
  </si>
  <si>
    <t>supply constraints</t>
  </si>
  <si>
    <t>optimal</t>
  </si>
  <si>
    <t>demand constraints</t>
  </si>
  <si>
    <t>Worksheet: [w5_calcs.xlsx]Q3</t>
  </si>
  <si>
    <t>optimal can</t>
  </si>
  <si>
    <t>optimal dar</t>
  </si>
  <si>
    <t>$H$49</t>
  </si>
  <si>
    <t>$H$49&lt;=$H$50</t>
  </si>
  <si>
    <t>$K$49</t>
  </si>
  <si>
    <t>$K$49&lt;=$K$50</t>
  </si>
  <si>
    <t>Report Created: 13/02/2023 4:40:54 PM</t>
  </si>
  <si>
    <t>Solution Time: 0.078 Seconds.</t>
  </si>
  <si>
    <t>Iterations: 9 Subproblems: 0</t>
  </si>
  <si>
    <t>Max Time Unlimited,  Iterations Unlimited, Precision 0.000001</t>
  </si>
  <si>
    <t>Max Subproblems Unlimited, Max Integer Sols Unlimited, Integer Tolerance 0%, Assume NonNegative</t>
  </si>
  <si>
    <t>$D$9</t>
  </si>
  <si>
    <t>syd syd</t>
  </si>
  <si>
    <t>$E$9</t>
  </si>
  <si>
    <t>syd adel</t>
  </si>
  <si>
    <t>$F$9</t>
  </si>
  <si>
    <t>syd per</t>
  </si>
  <si>
    <t>syd mel</t>
  </si>
  <si>
    <t>$H$9</t>
  </si>
  <si>
    <t>syd can</t>
  </si>
  <si>
    <t>$I$9</t>
  </si>
  <si>
    <t>syd bris</t>
  </si>
  <si>
    <t>$J$9</t>
  </si>
  <si>
    <t>syd alice</t>
  </si>
  <si>
    <t>$K$9</t>
  </si>
  <si>
    <t>syd dar</t>
  </si>
  <si>
    <t>$D$10</t>
  </si>
  <si>
    <t>adel syd</t>
  </si>
  <si>
    <t>$E$10</t>
  </si>
  <si>
    <t>adel adel</t>
  </si>
  <si>
    <t>$F$10</t>
  </si>
  <si>
    <t>adel per</t>
  </si>
  <si>
    <t>adel mel</t>
  </si>
  <si>
    <t>$H$10</t>
  </si>
  <si>
    <t>adel can</t>
  </si>
  <si>
    <t>$I$10</t>
  </si>
  <si>
    <t>adel bris</t>
  </si>
  <si>
    <t>$J$10</t>
  </si>
  <si>
    <t>adel alice</t>
  </si>
  <si>
    <t>$K$10</t>
  </si>
  <si>
    <t>adel dar</t>
  </si>
  <si>
    <t>$D$11</t>
  </si>
  <si>
    <t>per syd</t>
  </si>
  <si>
    <t>$E$11</t>
  </si>
  <si>
    <t>per adel</t>
  </si>
  <si>
    <t>$F$11</t>
  </si>
  <si>
    <t>per per</t>
  </si>
  <si>
    <t>per mel</t>
  </si>
  <si>
    <t>$H$11</t>
  </si>
  <si>
    <t>per can</t>
  </si>
  <si>
    <t>$I$11</t>
  </si>
  <si>
    <t>per bris</t>
  </si>
  <si>
    <t>$J$11</t>
  </si>
  <si>
    <t>per alice</t>
  </si>
  <si>
    <t>$K$11</t>
  </si>
  <si>
    <t>per dar</t>
  </si>
  <si>
    <t>$D$12</t>
  </si>
  <si>
    <t>mel syd</t>
  </si>
  <si>
    <t>$E$12</t>
  </si>
  <si>
    <t>mel adel</t>
  </si>
  <si>
    <t>$F$12</t>
  </si>
  <si>
    <t>mel per</t>
  </si>
  <si>
    <t>mel mel</t>
  </si>
  <si>
    <t>$H$12</t>
  </si>
  <si>
    <t>mel can</t>
  </si>
  <si>
    <t>$I$12</t>
  </si>
  <si>
    <t>mel bris</t>
  </si>
  <si>
    <t>$J$12</t>
  </si>
  <si>
    <t>mel alice</t>
  </si>
  <si>
    <t>$K$12</t>
  </si>
  <si>
    <t>mel dar</t>
  </si>
  <si>
    <t>$D$13</t>
  </si>
  <si>
    <t>can syd</t>
  </si>
  <si>
    <t>$E$13</t>
  </si>
  <si>
    <t>can adel</t>
  </si>
  <si>
    <t>$F$13</t>
  </si>
  <si>
    <t>can per</t>
  </si>
  <si>
    <t>can mel</t>
  </si>
  <si>
    <t>$H$13</t>
  </si>
  <si>
    <t>can can</t>
  </si>
  <si>
    <t>$I$13</t>
  </si>
  <si>
    <t>can bris</t>
  </si>
  <si>
    <t>$J$13</t>
  </si>
  <si>
    <t>can alice</t>
  </si>
  <si>
    <t>$K$13</t>
  </si>
  <si>
    <t>can dar</t>
  </si>
  <si>
    <t>$D$14</t>
  </si>
  <si>
    <t>bris syd</t>
  </si>
  <si>
    <t>bris adel</t>
  </si>
  <si>
    <t>$F$14</t>
  </si>
  <si>
    <t>bris per</t>
  </si>
  <si>
    <t>bris mel</t>
  </si>
  <si>
    <t>$H$14</t>
  </si>
  <si>
    <t>bris can</t>
  </si>
  <si>
    <t>$I$14</t>
  </si>
  <si>
    <t>bris bris</t>
  </si>
  <si>
    <t>$J$14</t>
  </si>
  <si>
    <t>bris alice</t>
  </si>
  <si>
    <t>$K$14</t>
  </si>
  <si>
    <t>bris dar</t>
  </si>
  <si>
    <t>$D$15</t>
  </si>
  <si>
    <t>alice syd</t>
  </si>
  <si>
    <t>alice adel</t>
  </si>
  <si>
    <t>$F$15</t>
  </si>
  <si>
    <t>alice per</t>
  </si>
  <si>
    <t>alice mel</t>
  </si>
  <si>
    <t>$H$15</t>
  </si>
  <si>
    <t>alice can</t>
  </si>
  <si>
    <t>$I$15</t>
  </si>
  <si>
    <t>alice bris</t>
  </si>
  <si>
    <t>$J$15</t>
  </si>
  <si>
    <t>alice alice</t>
  </si>
  <si>
    <t>$K$15</t>
  </si>
  <si>
    <t>alice dar</t>
  </si>
  <si>
    <t>$D$16</t>
  </si>
  <si>
    <t>dar syd</t>
  </si>
  <si>
    <t>dar adel</t>
  </si>
  <si>
    <t>$F$16</t>
  </si>
  <si>
    <t>dar per</t>
  </si>
  <si>
    <t>dar mel</t>
  </si>
  <si>
    <t>$H$16</t>
  </si>
  <si>
    <t>dar can</t>
  </si>
  <si>
    <t>$I$16</t>
  </si>
  <si>
    <t>dar bris</t>
  </si>
  <si>
    <t>$J$16</t>
  </si>
  <si>
    <t>dar alice</t>
  </si>
  <si>
    <t>$K$16</t>
  </si>
  <si>
    <t>dar dar</t>
  </si>
  <si>
    <t>$E$49</t>
  </si>
  <si>
    <t>optimal adel</t>
  </si>
  <si>
    <t>$E$49&lt;=$E$50</t>
  </si>
  <si>
    <t>$F$49</t>
  </si>
  <si>
    <t>optimal per</t>
  </si>
  <si>
    <t>$F$49&lt;=$F$50</t>
  </si>
  <si>
    <t>$J$49</t>
  </si>
  <si>
    <t>optimal alice</t>
  </si>
  <si>
    <t>$J$49&lt;=$J$50</t>
  </si>
  <si>
    <t>$L$34</t>
  </si>
  <si>
    <t>syd optimal</t>
  </si>
  <si>
    <t>$L$34=$M$34</t>
  </si>
  <si>
    <t>$L$35</t>
  </si>
  <si>
    <t>mel optimal</t>
  </si>
  <si>
    <t>$L$35=$M$35</t>
  </si>
  <si>
    <t>$L$36</t>
  </si>
  <si>
    <t>bris optimal</t>
  </si>
  <si>
    <t>$L$36=$M$36</t>
  </si>
  <si>
    <t>$D$9:$K$16=Integer</t>
  </si>
  <si>
    <t>Question 1a</t>
  </si>
  <si>
    <t>Question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</si>
</sst>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56D-92A8-422A-8478-3D8E28D52E67}">
  <dimension ref="A1:F16"/>
  <sheetViews>
    <sheetView workbookViewId="0">
      <selection activeCell="D20" sqref="D20"/>
    </sheetView>
  </sheetViews>
  <sheetFormatPr defaultRowHeight="15.5" x14ac:dyDescent="0.35"/>
  <cols>
    <col min="1" max="1" width="10.5" customWidth="1"/>
    <col min="2" max="4" width="6.4140625" customWidth="1"/>
    <col min="5" max="5" width="13.08203125" customWidth="1"/>
  </cols>
  <sheetData>
    <row r="1" spans="1:6" x14ac:dyDescent="0.35">
      <c r="A1" s="1" t="s">
        <v>284</v>
      </c>
    </row>
    <row r="3" spans="1:6" x14ac:dyDescent="0.35">
      <c r="A3" t="s">
        <v>0</v>
      </c>
      <c r="D3">
        <f>SUMPRODUCT(B8:D8,B9:D9)</f>
        <v>438</v>
      </c>
    </row>
    <row r="5" spans="1:6" x14ac:dyDescent="0.35">
      <c r="A5" t="s">
        <v>1</v>
      </c>
    </row>
    <row r="7" spans="1:6" x14ac:dyDescent="0.35">
      <c r="B7" s="2" t="s">
        <v>2</v>
      </c>
      <c r="C7" s="2" t="s">
        <v>3</v>
      </c>
      <c r="D7" s="2" t="s">
        <v>4</v>
      </c>
    </row>
    <row r="8" spans="1:6" x14ac:dyDescent="0.35">
      <c r="A8" t="s">
        <v>5</v>
      </c>
      <c r="B8">
        <v>12</v>
      </c>
      <c r="C8">
        <v>9</v>
      </c>
      <c r="D8">
        <v>0</v>
      </c>
    </row>
    <row r="9" spans="1:6" x14ac:dyDescent="0.35">
      <c r="A9" t="s">
        <v>6</v>
      </c>
      <c r="B9">
        <v>20</v>
      </c>
      <c r="C9">
        <v>22</v>
      </c>
      <c r="D9">
        <v>18</v>
      </c>
    </row>
    <row r="11" spans="1:6" x14ac:dyDescent="0.35">
      <c r="A11" t="s">
        <v>7</v>
      </c>
    </row>
    <row r="13" spans="1:6" x14ac:dyDescent="0.35">
      <c r="B13" s="2" t="s">
        <v>2</v>
      </c>
      <c r="C13" s="2" t="s">
        <v>3</v>
      </c>
      <c r="D13" s="2" t="s">
        <v>4</v>
      </c>
      <c r="E13" s="2" t="s">
        <v>8</v>
      </c>
      <c r="F13" s="2" t="s">
        <v>9</v>
      </c>
    </row>
    <row r="14" spans="1:6" x14ac:dyDescent="0.35">
      <c r="A14" t="s">
        <v>10</v>
      </c>
      <c r="B14">
        <v>1</v>
      </c>
      <c r="C14">
        <v>1</v>
      </c>
      <c r="D14">
        <v>1</v>
      </c>
      <c r="E14">
        <f>SUMPRODUCT($B$8:$D$8,B14:D14)</f>
        <v>21</v>
      </c>
      <c r="F14">
        <v>25</v>
      </c>
    </row>
    <row r="15" spans="1:6" x14ac:dyDescent="0.35">
      <c r="A15" t="s">
        <v>11</v>
      </c>
      <c r="B15">
        <v>2</v>
      </c>
      <c r="C15">
        <v>1</v>
      </c>
      <c r="D15">
        <v>2</v>
      </c>
      <c r="E15">
        <f t="shared" ref="E15:E16" si="0">SUMPRODUCT($B$8:$D$8,B15:D15)</f>
        <v>33</v>
      </c>
      <c r="F15">
        <v>33</v>
      </c>
    </row>
    <row r="16" spans="1:6" x14ac:dyDescent="0.35">
      <c r="A16" t="s">
        <v>12</v>
      </c>
      <c r="B16">
        <v>7</v>
      </c>
      <c r="C16">
        <v>9</v>
      </c>
      <c r="D16">
        <v>11</v>
      </c>
      <c r="E16">
        <f t="shared" si="0"/>
        <v>165</v>
      </c>
      <c r="F16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7613-27F8-427C-8B2F-8CC03AD6D2C6}">
  <dimension ref="A1:F17"/>
  <sheetViews>
    <sheetView workbookViewId="0">
      <selection activeCell="G8" sqref="G8"/>
    </sheetView>
  </sheetViews>
  <sheetFormatPr defaultRowHeight="15.5" x14ac:dyDescent="0.35"/>
  <cols>
    <col min="1" max="1" width="11.08203125" customWidth="1"/>
    <col min="2" max="4" width="6.4140625" customWidth="1"/>
    <col min="5" max="5" width="12.08203125" customWidth="1"/>
  </cols>
  <sheetData>
    <row r="1" spans="1:6" x14ac:dyDescent="0.35">
      <c r="A1" s="1" t="s">
        <v>285</v>
      </c>
    </row>
    <row r="3" spans="1:6" x14ac:dyDescent="0.35">
      <c r="A3" t="s">
        <v>0</v>
      </c>
      <c r="D3">
        <f>SUMPRODUCT(B8:D8,B9:D9)</f>
        <v>390</v>
      </c>
    </row>
    <row r="5" spans="1:6" x14ac:dyDescent="0.35">
      <c r="A5" t="s">
        <v>1</v>
      </c>
    </row>
    <row r="7" spans="1:6" x14ac:dyDescent="0.35">
      <c r="B7" s="2" t="s">
        <v>2</v>
      </c>
      <c r="C7" s="2" t="s">
        <v>3</v>
      </c>
      <c r="D7" s="2" t="s">
        <v>4</v>
      </c>
    </row>
    <row r="8" spans="1:6" x14ac:dyDescent="0.35">
      <c r="A8" t="s">
        <v>5</v>
      </c>
      <c r="B8">
        <v>14</v>
      </c>
      <c r="C8">
        <v>5</v>
      </c>
      <c r="D8">
        <v>0</v>
      </c>
    </row>
    <row r="9" spans="1:6" x14ac:dyDescent="0.35">
      <c r="A9" t="s">
        <v>6</v>
      </c>
      <c r="B9">
        <v>20</v>
      </c>
      <c r="C9">
        <v>22</v>
      </c>
      <c r="D9">
        <v>18</v>
      </c>
    </row>
    <row r="11" spans="1:6" x14ac:dyDescent="0.35">
      <c r="A11" t="s">
        <v>7</v>
      </c>
    </row>
    <row r="13" spans="1:6" x14ac:dyDescent="0.35">
      <c r="B13" s="2" t="s">
        <v>2</v>
      </c>
      <c r="C13" s="2" t="s">
        <v>3</v>
      </c>
      <c r="D13" s="2" t="s">
        <v>4</v>
      </c>
      <c r="E13" s="2" t="s">
        <v>8</v>
      </c>
      <c r="F13" s="2" t="s">
        <v>9</v>
      </c>
    </row>
    <row r="14" spans="1:6" x14ac:dyDescent="0.35">
      <c r="A14" t="s">
        <v>10</v>
      </c>
      <c r="B14">
        <v>1</v>
      </c>
      <c r="C14">
        <v>1</v>
      </c>
      <c r="D14">
        <v>1</v>
      </c>
      <c r="E14">
        <f>SUMPRODUCT($B$8:$D$8,B14:D14)</f>
        <v>19</v>
      </c>
      <c r="F14">
        <v>25</v>
      </c>
    </row>
    <row r="15" spans="1:6" x14ac:dyDescent="0.35">
      <c r="A15" t="s">
        <v>11</v>
      </c>
      <c r="B15">
        <v>2</v>
      </c>
      <c r="C15">
        <v>1</v>
      </c>
      <c r="D15">
        <v>2</v>
      </c>
      <c r="E15">
        <f t="shared" ref="E15:E16" si="0">SUMPRODUCT($B$8:$D$8,B15:D15)</f>
        <v>33</v>
      </c>
      <c r="F15">
        <v>33</v>
      </c>
    </row>
    <row r="16" spans="1:6" x14ac:dyDescent="0.35">
      <c r="A16" t="s">
        <v>12</v>
      </c>
      <c r="B16">
        <v>7</v>
      </c>
      <c r="C16">
        <v>9</v>
      </c>
      <c r="D16">
        <v>11</v>
      </c>
      <c r="E16">
        <f t="shared" si="0"/>
        <v>143</v>
      </c>
      <c r="F16">
        <v>165</v>
      </c>
    </row>
    <row r="17" spans="1:6" x14ac:dyDescent="0.35">
      <c r="A17" t="s">
        <v>54</v>
      </c>
      <c r="B17">
        <v>0</v>
      </c>
      <c r="C17">
        <v>1</v>
      </c>
      <c r="D17">
        <v>0</v>
      </c>
      <c r="E17">
        <f>SUMPRODUCT($B$8:$D$8,B17:D17)</f>
        <v>5</v>
      </c>
      <c r="F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341-939E-446F-9270-96C5C834F5EC}">
  <dimension ref="A1:M26"/>
  <sheetViews>
    <sheetView workbookViewId="0">
      <selection activeCell="G21" sqref="G21"/>
    </sheetView>
  </sheetViews>
  <sheetFormatPr defaultRowHeight="15.5" x14ac:dyDescent="0.35"/>
  <cols>
    <col min="8" max="8" width="11.6640625" customWidth="1"/>
  </cols>
  <sheetData>
    <row r="1" spans="1:13" x14ac:dyDescent="0.35">
      <c r="A1" s="1" t="s">
        <v>61</v>
      </c>
    </row>
    <row r="3" spans="1:13" x14ac:dyDescent="0.35">
      <c r="A3" t="s">
        <v>71</v>
      </c>
      <c r="C3">
        <f>SUMPRODUCT(A7:A26,D7:D26)</f>
        <v>25</v>
      </c>
    </row>
    <row r="5" spans="1:13" x14ac:dyDescent="0.35">
      <c r="A5" s="8" t="s">
        <v>66</v>
      </c>
      <c r="B5" s="8"/>
      <c r="C5" s="8"/>
      <c r="D5" s="8"/>
      <c r="F5" s="8" t="s">
        <v>67</v>
      </c>
      <c r="G5" s="8"/>
      <c r="H5" s="8"/>
      <c r="L5" s="2" t="s">
        <v>63</v>
      </c>
      <c r="M5" s="2" t="s">
        <v>64</v>
      </c>
    </row>
    <row r="6" spans="1:13" x14ac:dyDescent="0.35">
      <c r="A6" s="2" t="s">
        <v>62</v>
      </c>
      <c r="B6" s="2" t="s">
        <v>63</v>
      </c>
      <c r="C6" s="2" t="s">
        <v>64</v>
      </c>
      <c r="D6" s="2" t="s">
        <v>65</v>
      </c>
      <c r="F6" s="2" t="s">
        <v>68</v>
      </c>
      <c r="G6" s="2" t="s">
        <v>69</v>
      </c>
      <c r="H6" s="2" t="s">
        <v>70</v>
      </c>
      <c r="J6" t="s">
        <v>72</v>
      </c>
      <c r="L6" cm="1">
        <f t="array" ref="L6:M10">_xlfn._xlws.FILTER(B7:C26,A7:A26=1)</f>
        <v>1</v>
      </c>
      <c r="M6">
        <v>5</v>
      </c>
    </row>
    <row r="7" spans="1:13" x14ac:dyDescent="0.35">
      <c r="A7">
        <v>0</v>
      </c>
      <c r="B7">
        <v>1</v>
      </c>
      <c r="C7">
        <v>2</v>
      </c>
      <c r="D7">
        <v>8</v>
      </c>
      <c r="F7">
        <v>1</v>
      </c>
      <c r="G7">
        <f>SUMIF(B$7:B$26,F7,A$7:A$26)</f>
        <v>1</v>
      </c>
      <c r="H7">
        <v>1</v>
      </c>
      <c r="L7">
        <v>4</v>
      </c>
      <c r="M7">
        <v>6</v>
      </c>
    </row>
    <row r="8" spans="1:13" x14ac:dyDescent="0.35">
      <c r="A8">
        <v>0</v>
      </c>
      <c r="B8">
        <v>1</v>
      </c>
      <c r="C8">
        <v>3</v>
      </c>
      <c r="D8">
        <v>13</v>
      </c>
      <c r="F8">
        <v>2</v>
      </c>
      <c r="G8">
        <f>SUMIF(C$7:C$26,F8,A$7:A$26) - SUMIF(B$7:B$26,F8,A$7:A$26)</f>
        <v>0</v>
      </c>
      <c r="H8">
        <v>0</v>
      </c>
      <c r="L8">
        <v>5</v>
      </c>
      <c r="M8">
        <v>4</v>
      </c>
    </row>
    <row r="9" spans="1:13" x14ac:dyDescent="0.35">
      <c r="A9">
        <v>0</v>
      </c>
      <c r="B9">
        <v>1</v>
      </c>
      <c r="C9">
        <v>4</v>
      </c>
      <c r="D9">
        <v>15</v>
      </c>
      <c r="F9">
        <v>3</v>
      </c>
      <c r="G9">
        <f t="shared" ref="G9:G15" si="0">SUMIF(C$7:C$26,F9,A$7:A$26) - SUMIF(B$7:B$26,F9,A$7:A$26)</f>
        <v>0</v>
      </c>
      <c r="H9">
        <v>0</v>
      </c>
      <c r="L9">
        <v>6</v>
      </c>
      <c r="M9">
        <v>7</v>
      </c>
    </row>
    <row r="10" spans="1:13" x14ac:dyDescent="0.35">
      <c r="A10">
        <v>1</v>
      </c>
      <c r="B10">
        <v>1</v>
      </c>
      <c r="C10">
        <v>5</v>
      </c>
      <c r="D10">
        <v>10</v>
      </c>
      <c r="F10">
        <v>4</v>
      </c>
      <c r="G10">
        <f t="shared" si="0"/>
        <v>0</v>
      </c>
      <c r="H10">
        <v>0</v>
      </c>
      <c r="L10">
        <v>7</v>
      </c>
      <c r="M10">
        <v>10</v>
      </c>
    </row>
    <row r="11" spans="1:13" x14ac:dyDescent="0.35">
      <c r="A11">
        <v>0</v>
      </c>
      <c r="B11">
        <v>2</v>
      </c>
      <c r="C11">
        <v>3</v>
      </c>
      <c r="D11">
        <v>5</v>
      </c>
      <c r="F11">
        <v>5</v>
      </c>
      <c r="G11">
        <f t="shared" si="0"/>
        <v>0</v>
      </c>
      <c r="H11">
        <v>0</v>
      </c>
    </row>
    <row r="12" spans="1:13" x14ac:dyDescent="0.35">
      <c r="A12">
        <v>0</v>
      </c>
      <c r="B12">
        <v>2</v>
      </c>
      <c r="C12">
        <v>7</v>
      </c>
      <c r="D12">
        <v>15</v>
      </c>
      <c r="F12">
        <v>6</v>
      </c>
      <c r="G12">
        <f t="shared" si="0"/>
        <v>0</v>
      </c>
      <c r="H12">
        <v>0</v>
      </c>
    </row>
    <row r="13" spans="1:13" x14ac:dyDescent="0.35">
      <c r="A13">
        <v>0</v>
      </c>
      <c r="B13">
        <v>3</v>
      </c>
      <c r="C13">
        <v>6</v>
      </c>
      <c r="D13">
        <v>5</v>
      </c>
      <c r="F13">
        <v>7</v>
      </c>
      <c r="G13">
        <f t="shared" si="0"/>
        <v>0</v>
      </c>
      <c r="H13">
        <v>0</v>
      </c>
    </row>
    <row r="14" spans="1:13" x14ac:dyDescent="0.35">
      <c r="A14">
        <v>0</v>
      </c>
      <c r="B14">
        <v>4</v>
      </c>
      <c r="C14">
        <v>5</v>
      </c>
      <c r="D14">
        <v>4</v>
      </c>
      <c r="F14">
        <v>8</v>
      </c>
      <c r="G14">
        <f t="shared" si="0"/>
        <v>0</v>
      </c>
      <c r="H14">
        <v>0</v>
      </c>
    </row>
    <row r="15" spans="1:13" x14ac:dyDescent="0.35">
      <c r="A15">
        <v>1</v>
      </c>
      <c r="B15">
        <v>4</v>
      </c>
      <c r="C15">
        <v>6</v>
      </c>
      <c r="D15">
        <v>3</v>
      </c>
      <c r="F15">
        <v>9</v>
      </c>
      <c r="G15">
        <f t="shared" si="0"/>
        <v>0</v>
      </c>
      <c r="H15">
        <v>0</v>
      </c>
    </row>
    <row r="16" spans="1:13" x14ac:dyDescent="0.35">
      <c r="A16">
        <v>1</v>
      </c>
      <c r="B16">
        <v>5</v>
      </c>
      <c r="C16">
        <v>4</v>
      </c>
      <c r="D16">
        <v>4</v>
      </c>
      <c r="F16">
        <v>10</v>
      </c>
      <c r="G16">
        <f>SUMIF(C$7:C$26,F16,A$7:A$26)</f>
        <v>1</v>
      </c>
      <c r="H16">
        <v>1</v>
      </c>
    </row>
    <row r="17" spans="1:4" x14ac:dyDescent="0.35">
      <c r="A17">
        <v>0</v>
      </c>
      <c r="B17">
        <v>5</v>
      </c>
      <c r="C17">
        <v>9</v>
      </c>
      <c r="D17">
        <v>12</v>
      </c>
    </row>
    <row r="18" spans="1:4" x14ac:dyDescent="0.35">
      <c r="A18">
        <v>1</v>
      </c>
      <c r="B18">
        <v>6</v>
      </c>
      <c r="C18">
        <v>7</v>
      </c>
      <c r="D18">
        <v>4</v>
      </c>
    </row>
    <row r="19" spans="1:4" x14ac:dyDescent="0.35">
      <c r="A19">
        <v>0</v>
      </c>
      <c r="B19">
        <v>6</v>
      </c>
      <c r="C19">
        <v>8</v>
      </c>
      <c r="D19">
        <v>2</v>
      </c>
    </row>
    <row r="20" spans="1:4" x14ac:dyDescent="0.35">
      <c r="A20">
        <v>0</v>
      </c>
      <c r="B20">
        <v>6</v>
      </c>
      <c r="C20">
        <v>9</v>
      </c>
      <c r="D20">
        <v>5</v>
      </c>
    </row>
    <row r="21" spans="1:4" x14ac:dyDescent="0.35">
      <c r="A21">
        <v>0</v>
      </c>
      <c r="B21">
        <v>7</v>
      </c>
      <c r="C21">
        <v>8</v>
      </c>
      <c r="D21">
        <v>2</v>
      </c>
    </row>
    <row r="22" spans="1:4" x14ac:dyDescent="0.35">
      <c r="A22">
        <v>1</v>
      </c>
      <c r="B22">
        <v>7</v>
      </c>
      <c r="C22">
        <v>10</v>
      </c>
      <c r="D22">
        <v>4</v>
      </c>
    </row>
    <row r="23" spans="1:4" x14ac:dyDescent="0.35">
      <c r="A23">
        <v>0</v>
      </c>
      <c r="B23">
        <v>8</v>
      </c>
      <c r="C23">
        <v>9</v>
      </c>
      <c r="D23">
        <v>5</v>
      </c>
    </row>
    <row r="24" spans="1:4" x14ac:dyDescent="0.35">
      <c r="A24">
        <v>0</v>
      </c>
      <c r="B24">
        <v>8</v>
      </c>
      <c r="C24">
        <v>10</v>
      </c>
      <c r="D24">
        <v>7</v>
      </c>
    </row>
    <row r="25" spans="1:4" x14ac:dyDescent="0.35">
      <c r="A25">
        <v>0</v>
      </c>
      <c r="B25">
        <v>9</v>
      </c>
      <c r="C25">
        <v>8</v>
      </c>
      <c r="D25">
        <v>5</v>
      </c>
    </row>
    <row r="26" spans="1:4" x14ac:dyDescent="0.35">
      <c r="A26">
        <v>0</v>
      </c>
      <c r="B26">
        <v>9</v>
      </c>
      <c r="C26">
        <v>10</v>
      </c>
      <c r="D26">
        <v>5</v>
      </c>
    </row>
  </sheetData>
  <mergeCells count="2">
    <mergeCell ref="A5:D5"/>
    <mergeCell ref="F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178F-4437-4EB9-8E94-36167070822F}">
  <dimension ref="A1:P50"/>
  <sheetViews>
    <sheetView tabSelected="1" topLeftCell="A43" workbookViewId="0">
      <selection activeCell="F60" sqref="F60"/>
    </sheetView>
  </sheetViews>
  <sheetFormatPr defaultRowHeight="15.5" x14ac:dyDescent="0.35"/>
  <cols>
    <col min="1" max="1" width="6.1640625" customWidth="1"/>
    <col min="2" max="2" width="5.9140625" customWidth="1"/>
    <col min="3" max="3" width="8.58203125" customWidth="1"/>
    <col min="4" max="11" width="5.9140625" customWidth="1"/>
  </cols>
  <sheetData>
    <row r="1" spans="1:11" x14ac:dyDescent="0.35">
      <c r="A1" s="1" t="s">
        <v>121</v>
      </c>
    </row>
    <row r="3" spans="1:11" x14ac:dyDescent="0.35">
      <c r="A3" t="s">
        <v>122</v>
      </c>
      <c r="C3">
        <f>SUMPRODUCT(D9:K16,D22:K29)</f>
        <v>176000</v>
      </c>
    </row>
    <row r="5" spans="1:11" x14ac:dyDescent="0.35">
      <c r="A5" t="s">
        <v>132</v>
      </c>
    </row>
    <row r="6" spans="1:11" x14ac:dyDescent="0.35">
      <c r="D6" s="8" t="s">
        <v>64</v>
      </c>
      <c r="E6" s="8"/>
      <c r="F6" s="8"/>
      <c r="G6" s="8"/>
      <c r="H6" s="8"/>
      <c r="I6" s="8"/>
      <c r="J6" s="8"/>
      <c r="K6" s="8"/>
    </row>
    <row r="7" spans="1:11" x14ac:dyDescent="0.35"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</row>
    <row r="8" spans="1:11" x14ac:dyDescent="0.35">
      <c r="D8" s="2" t="s">
        <v>123</v>
      </c>
      <c r="E8" s="2" t="s">
        <v>126</v>
      </c>
      <c r="F8" s="2" t="s">
        <v>127</v>
      </c>
      <c r="G8" s="2" t="s">
        <v>124</v>
      </c>
      <c r="H8" s="2" t="s">
        <v>128</v>
      </c>
      <c r="I8" s="2" t="s">
        <v>125</v>
      </c>
      <c r="J8" s="2" t="s">
        <v>130</v>
      </c>
      <c r="K8" s="2" t="s">
        <v>129</v>
      </c>
    </row>
    <row r="9" spans="1:11" x14ac:dyDescent="0.35">
      <c r="A9" s="9" t="s">
        <v>63</v>
      </c>
      <c r="B9">
        <v>1</v>
      </c>
      <c r="C9" t="s">
        <v>123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  <c r="K9">
        <v>0</v>
      </c>
    </row>
    <row r="10" spans="1:11" x14ac:dyDescent="0.35">
      <c r="A10" s="9"/>
      <c r="B10">
        <v>2</v>
      </c>
      <c r="C10" t="s">
        <v>126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9"/>
      <c r="B11">
        <v>3</v>
      </c>
      <c r="C11" t="s">
        <v>127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s="9"/>
      <c r="B12">
        <v>4</v>
      </c>
      <c r="C12" t="s">
        <v>124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</row>
    <row r="13" spans="1:11" x14ac:dyDescent="0.35">
      <c r="A13" s="9"/>
      <c r="B13">
        <v>5</v>
      </c>
      <c r="C13" t="s">
        <v>128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</v>
      </c>
      <c r="K13">
        <v>0</v>
      </c>
    </row>
    <row r="14" spans="1:11" x14ac:dyDescent="0.35">
      <c r="A14" s="9"/>
      <c r="B14">
        <v>6</v>
      </c>
      <c r="C14" t="s">
        <v>125</v>
      </c>
      <c r="D14">
        <v>0</v>
      </c>
      <c r="E14">
        <v>0</v>
      </c>
      <c r="F14">
        <v>0</v>
      </c>
      <c r="G14">
        <v>0</v>
      </c>
      <c r="H14">
        <v>20</v>
      </c>
      <c r="I14">
        <v>0</v>
      </c>
      <c r="J14">
        <v>0</v>
      </c>
      <c r="K14">
        <v>40</v>
      </c>
    </row>
    <row r="15" spans="1:11" x14ac:dyDescent="0.35">
      <c r="A15" s="9"/>
      <c r="B15">
        <v>7</v>
      </c>
      <c r="C15" t="s">
        <v>130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s="9"/>
      <c r="B16">
        <v>8</v>
      </c>
      <c r="C16" t="s">
        <v>129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9" spans="1:11" x14ac:dyDescent="0.35">
      <c r="A19" t="s">
        <v>131</v>
      </c>
      <c r="D19" s="8" t="s">
        <v>64</v>
      </c>
      <c r="E19" s="8"/>
      <c r="F19" s="8"/>
      <c r="G19" s="8"/>
      <c r="H19" s="8"/>
      <c r="I19" s="8"/>
      <c r="J19" s="8"/>
      <c r="K19" s="8"/>
    </row>
    <row r="20" spans="1:11" x14ac:dyDescent="0.35">
      <c r="D20" s="2">
        <v>1</v>
      </c>
      <c r="E20" s="2">
        <v>2</v>
      </c>
      <c r="F20" s="2">
        <v>3</v>
      </c>
      <c r="G20" s="2">
        <v>4</v>
      </c>
      <c r="H20" s="2">
        <v>5</v>
      </c>
      <c r="I20" s="2">
        <v>6</v>
      </c>
      <c r="J20" s="2">
        <v>7</v>
      </c>
      <c r="K20" s="2">
        <v>8</v>
      </c>
    </row>
    <row r="21" spans="1:11" x14ac:dyDescent="0.35">
      <c r="D21" s="2" t="s">
        <v>123</v>
      </c>
      <c r="E21" s="2" t="s">
        <v>126</v>
      </c>
      <c r="F21" s="2" t="s">
        <v>127</v>
      </c>
      <c r="G21" s="2" t="s">
        <v>124</v>
      </c>
      <c r="H21" s="2" t="s">
        <v>128</v>
      </c>
      <c r="I21" s="2" t="s">
        <v>125</v>
      </c>
      <c r="J21" s="2" t="s">
        <v>130</v>
      </c>
      <c r="K21" s="2" t="s">
        <v>129</v>
      </c>
    </row>
    <row r="22" spans="1:11" x14ac:dyDescent="0.35">
      <c r="A22" s="9" t="s">
        <v>63</v>
      </c>
      <c r="B22">
        <v>1</v>
      </c>
      <c r="C22" t="s">
        <v>123</v>
      </c>
      <c r="H22">
        <v>250</v>
      </c>
      <c r="K22">
        <v>1300</v>
      </c>
    </row>
    <row r="23" spans="1:11" x14ac:dyDescent="0.35">
      <c r="A23" s="9"/>
      <c r="B23">
        <v>2</v>
      </c>
      <c r="C23" t="s">
        <v>126</v>
      </c>
      <c r="F23">
        <v>700</v>
      </c>
      <c r="H23">
        <v>800</v>
      </c>
      <c r="J23">
        <v>800</v>
      </c>
    </row>
    <row r="24" spans="1:11" x14ac:dyDescent="0.35">
      <c r="A24" s="9"/>
      <c r="B24">
        <v>3</v>
      </c>
      <c r="C24" t="s">
        <v>127</v>
      </c>
      <c r="E24">
        <v>800</v>
      </c>
      <c r="J24">
        <v>1000</v>
      </c>
      <c r="K24">
        <v>1200</v>
      </c>
    </row>
    <row r="25" spans="1:11" x14ac:dyDescent="0.35">
      <c r="A25" s="9"/>
      <c r="B25">
        <v>4</v>
      </c>
      <c r="C25" t="s">
        <v>124</v>
      </c>
      <c r="E25">
        <v>400</v>
      </c>
      <c r="F25">
        <v>1900</v>
      </c>
      <c r="H25">
        <v>450</v>
      </c>
      <c r="J25">
        <v>800</v>
      </c>
    </row>
    <row r="26" spans="1:11" x14ac:dyDescent="0.35">
      <c r="A26" s="9"/>
      <c r="B26">
        <v>5</v>
      </c>
      <c r="C26" t="s">
        <v>128</v>
      </c>
      <c r="E26">
        <v>600</v>
      </c>
      <c r="J26">
        <v>900</v>
      </c>
      <c r="K26">
        <v>1800</v>
      </c>
    </row>
    <row r="27" spans="1:11" x14ac:dyDescent="0.35">
      <c r="A27" s="9"/>
      <c r="B27">
        <v>6</v>
      </c>
      <c r="C27" t="s">
        <v>125</v>
      </c>
      <c r="H27">
        <v>900</v>
      </c>
      <c r="K27">
        <v>1500</v>
      </c>
    </row>
    <row r="28" spans="1:11" x14ac:dyDescent="0.35">
      <c r="A28" s="9"/>
      <c r="B28">
        <v>7</v>
      </c>
      <c r="C28" t="s">
        <v>130</v>
      </c>
      <c r="E28">
        <v>1000</v>
      </c>
      <c r="F28">
        <v>900</v>
      </c>
      <c r="H28">
        <v>800</v>
      </c>
      <c r="K28">
        <v>1100</v>
      </c>
    </row>
    <row r="29" spans="1:11" x14ac:dyDescent="0.35">
      <c r="A29" s="9"/>
      <c r="B29">
        <v>8</v>
      </c>
      <c r="C29" t="s">
        <v>129</v>
      </c>
      <c r="F29">
        <v>1400</v>
      </c>
      <c r="H29">
        <v>1500</v>
      </c>
      <c r="J29">
        <v>1300</v>
      </c>
    </row>
    <row r="31" spans="1:11" x14ac:dyDescent="0.35">
      <c r="A31" t="s">
        <v>133</v>
      </c>
    </row>
    <row r="32" spans="1:11" x14ac:dyDescent="0.35">
      <c r="D32" s="2">
        <v>1</v>
      </c>
      <c r="E32" s="2">
        <v>2</v>
      </c>
      <c r="F32" s="2">
        <v>3</v>
      </c>
      <c r="G32" s="2">
        <v>4</v>
      </c>
      <c r="H32" s="2">
        <v>5</v>
      </c>
      <c r="I32" s="2">
        <v>6</v>
      </c>
      <c r="J32" s="2">
        <v>7</v>
      </c>
      <c r="K32" s="2">
        <v>8</v>
      </c>
    </row>
    <row r="33" spans="1:16" x14ac:dyDescent="0.35">
      <c r="D33" s="2" t="s">
        <v>123</v>
      </c>
      <c r="E33" s="2" t="s">
        <v>126</v>
      </c>
      <c r="F33" s="2" t="s">
        <v>127</v>
      </c>
      <c r="G33" s="2" t="s">
        <v>124</v>
      </c>
      <c r="H33" s="2" t="s">
        <v>128</v>
      </c>
      <c r="I33" s="2" t="s">
        <v>125</v>
      </c>
      <c r="J33" s="2" t="s">
        <v>130</v>
      </c>
      <c r="K33" s="2" t="s">
        <v>129</v>
      </c>
      <c r="L33" s="2" t="s">
        <v>134</v>
      </c>
      <c r="M33" s="2" t="s">
        <v>9</v>
      </c>
    </row>
    <row r="34" spans="1:16" x14ac:dyDescent="0.35">
      <c r="B34">
        <v>1</v>
      </c>
      <c r="C34" t="s">
        <v>123</v>
      </c>
      <c r="H34">
        <v>1</v>
      </c>
      <c r="K34">
        <v>1</v>
      </c>
      <c r="L34">
        <f>SUMPRODUCT(D34:K34, D9:K9)</f>
        <v>80</v>
      </c>
      <c r="M34">
        <v>80</v>
      </c>
    </row>
    <row r="35" spans="1:16" x14ac:dyDescent="0.35">
      <c r="B35">
        <v>4</v>
      </c>
      <c r="C35" t="s">
        <v>124</v>
      </c>
      <c r="E35">
        <v>1</v>
      </c>
      <c r="F35">
        <v>1</v>
      </c>
      <c r="H35">
        <v>1</v>
      </c>
      <c r="J35">
        <v>1</v>
      </c>
      <c r="L35">
        <f>SUMPRODUCT(D35:K35,D12:K12)</f>
        <v>100</v>
      </c>
      <c r="M35">
        <v>100</v>
      </c>
    </row>
    <row r="36" spans="1:16" x14ac:dyDescent="0.35">
      <c r="B36">
        <v>6</v>
      </c>
      <c r="C36" t="s">
        <v>125</v>
      </c>
      <c r="H36">
        <v>1</v>
      </c>
      <c r="K36">
        <v>1</v>
      </c>
      <c r="L36">
        <f>SUMPRODUCT(D36:K36,D14:K14)</f>
        <v>60</v>
      </c>
      <c r="M36">
        <v>60</v>
      </c>
    </row>
    <row r="38" spans="1:16" x14ac:dyDescent="0.35">
      <c r="A38" t="s">
        <v>135</v>
      </c>
    </row>
    <row r="39" spans="1:16" x14ac:dyDescent="0.35">
      <c r="D39" s="2">
        <v>1</v>
      </c>
      <c r="E39" s="2">
        <v>2</v>
      </c>
      <c r="F39" s="2">
        <v>3</v>
      </c>
      <c r="G39" s="2">
        <v>4</v>
      </c>
      <c r="H39" s="2">
        <v>5</v>
      </c>
      <c r="I39" s="2">
        <v>6</v>
      </c>
      <c r="J39" s="2">
        <v>7</v>
      </c>
      <c r="K39" s="2">
        <v>8</v>
      </c>
      <c r="L39" s="2"/>
      <c r="M39" s="2"/>
      <c r="N39" s="2"/>
    </row>
    <row r="40" spans="1:16" x14ac:dyDescent="0.35">
      <c r="D40" s="2" t="s">
        <v>123</v>
      </c>
      <c r="E40" s="2" t="s">
        <v>126</v>
      </c>
      <c r="F40" s="2" t="s">
        <v>127</v>
      </c>
      <c r="G40" s="2" t="s">
        <v>124</v>
      </c>
      <c r="H40" s="2" t="s">
        <v>128</v>
      </c>
      <c r="I40" s="2" t="s">
        <v>125</v>
      </c>
      <c r="J40" s="2" t="s">
        <v>130</v>
      </c>
      <c r="K40" s="2" t="s">
        <v>129</v>
      </c>
      <c r="L40" s="2"/>
      <c r="M40" s="2"/>
      <c r="N40" s="2"/>
      <c r="O40" s="2"/>
      <c r="P40" s="2"/>
    </row>
    <row r="41" spans="1:16" x14ac:dyDescent="0.35">
      <c r="B41">
        <v>1</v>
      </c>
      <c r="C41" t="s">
        <v>123</v>
      </c>
      <c r="H41">
        <v>1</v>
      </c>
      <c r="K41">
        <v>1</v>
      </c>
    </row>
    <row r="42" spans="1:16" x14ac:dyDescent="0.35">
      <c r="B42">
        <v>2</v>
      </c>
      <c r="C42" t="s">
        <v>126</v>
      </c>
      <c r="F42">
        <v>1</v>
      </c>
      <c r="H42">
        <v>1</v>
      </c>
      <c r="J42">
        <v>1</v>
      </c>
    </row>
    <row r="43" spans="1:16" x14ac:dyDescent="0.35">
      <c r="B43">
        <v>3</v>
      </c>
      <c r="C43" t="s">
        <v>127</v>
      </c>
      <c r="E43">
        <v>1</v>
      </c>
      <c r="J43">
        <v>1</v>
      </c>
      <c r="K43">
        <v>1</v>
      </c>
    </row>
    <row r="44" spans="1:16" x14ac:dyDescent="0.35">
      <c r="B44">
        <v>4</v>
      </c>
      <c r="C44" t="s">
        <v>124</v>
      </c>
      <c r="E44">
        <v>1</v>
      </c>
      <c r="F44">
        <v>1</v>
      </c>
      <c r="H44">
        <v>1</v>
      </c>
      <c r="J44">
        <v>1</v>
      </c>
    </row>
    <row r="45" spans="1:16" x14ac:dyDescent="0.35">
      <c r="B45">
        <v>5</v>
      </c>
      <c r="C45" t="s">
        <v>128</v>
      </c>
      <c r="E45">
        <v>1</v>
      </c>
      <c r="J45">
        <v>1</v>
      </c>
      <c r="K45">
        <v>1</v>
      </c>
    </row>
    <row r="46" spans="1:16" x14ac:dyDescent="0.35">
      <c r="B46">
        <v>6</v>
      </c>
      <c r="C46" t="s">
        <v>125</v>
      </c>
      <c r="H46">
        <v>1</v>
      </c>
      <c r="K46">
        <v>1</v>
      </c>
    </row>
    <row r="47" spans="1:16" x14ac:dyDescent="0.35">
      <c r="B47">
        <v>7</v>
      </c>
      <c r="C47" t="s">
        <v>130</v>
      </c>
      <c r="E47">
        <v>1</v>
      </c>
      <c r="F47">
        <v>1</v>
      </c>
      <c r="H47">
        <v>1</v>
      </c>
      <c r="K47">
        <v>1</v>
      </c>
    </row>
    <row r="48" spans="1:16" x14ac:dyDescent="0.35">
      <c r="B48">
        <v>8</v>
      </c>
      <c r="C48" t="s">
        <v>129</v>
      </c>
      <c r="F48">
        <v>1</v>
      </c>
      <c r="H48">
        <v>1</v>
      </c>
      <c r="J48">
        <v>1</v>
      </c>
    </row>
    <row r="49" spans="3:11" x14ac:dyDescent="0.35">
      <c r="C49" t="s">
        <v>134</v>
      </c>
      <c r="E49">
        <f>SUMPRODUCT(E41:E48,E9:E16) - SUMPRODUCT(D42:K42,D10:K10)</f>
        <v>80</v>
      </c>
      <c r="F49">
        <f>SUMPRODUCT(F41:F48,F9:F16) - SUMPRODUCT(D43:K43, D11:K11)</f>
        <v>10</v>
      </c>
      <c r="H49">
        <f>SUMPRODUCT(H41:H48,H9:H16) - SUMPRODUCT(D45:K45,D13:K13)</f>
        <v>70</v>
      </c>
      <c r="J49">
        <f>SUMPRODUCT(J41:J48,J9:J16) - SUMPRODUCT(D47:K47,D15:K15)</f>
        <v>40</v>
      </c>
      <c r="K49">
        <f>SUMPRODUCT(K41:K48,K9:K16) - SUMPRODUCT(D48:K48, D16:K16)</f>
        <v>40</v>
      </c>
    </row>
    <row r="50" spans="3:11" x14ac:dyDescent="0.35">
      <c r="C50" t="s">
        <v>9</v>
      </c>
      <c r="E50">
        <v>80</v>
      </c>
      <c r="F50">
        <v>70</v>
      </c>
      <c r="H50">
        <v>70</v>
      </c>
      <c r="J50">
        <v>40</v>
      </c>
      <c r="K50">
        <v>40</v>
      </c>
    </row>
  </sheetData>
  <mergeCells count="4">
    <mergeCell ref="D19:K19"/>
    <mergeCell ref="A22:A29"/>
    <mergeCell ref="A9:A16"/>
    <mergeCell ref="D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0052-CA9C-44A7-9C64-95FC1E2AD9CD}">
  <dimension ref="A1:G30"/>
  <sheetViews>
    <sheetView showGridLines="0" topLeftCell="A10" workbookViewId="0"/>
  </sheetViews>
  <sheetFormatPr defaultRowHeight="15.5" x14ac:dyDescent="0.35"/>
  <cols>
    <col min="1" max="1" width="2.08203125" customWidth="1"/>
    <col min="2" max="2" width="5.75" bestFit="1" customWidth="1"/>
    <col min="3" max="3" width="22.16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13</v>
      </c>
    </row>
    <row r="2" spans="1:5" x14ac:dyDescent="0.35">
      <c r="A2" s="1" t="s">
        <v>14</v>
      </c>
    </row>
    <row r="3" spans="1:5" x14ac:dyDescent="0.35">
      <c r="A3" s="1" t="s">
        <v>59</v>
      </c>
    </row>
    <row r="4" spans="1:5" x14ac:dyDescent="0.35">
      <c r="A4" s="1" t="s">
        <v>15</v>
      </c>
    </row>
    <row r="5" spans="1:5" x14ac:dyDescent="0.35">
      <c r="A5" s="1" t="s">
        <v>16</v>
      </c>
    </row>
    <row r="6" spans="1:5" x14ac:dyDescent="0.35">
      <c r="A6" s="1"/>
      <c r="B6" t="s">
        <v>17</v>
      </c>
    </row>
    <row r="7" spans="1:5" x14ac:dyDescent="0.35">
      <c r="A7" s="1"/>
      <c r="B7" t="s">
        <v>18</v>
      </c>
    </row>
    <row r="8" spans="1:5" x14ac:dyDescent="0.35">
      <c r="A8" s="1"/>
      <c r="B8" t="s">
        <v>19</v>
      </c>
    </row>
    <row r="9" spans="1:5" x14ac:dyDescent="0.35">
      <c r="A9" s="1" t="s">
        <v>20</v>
      </c>
    </row>
    <row r="10" spans="1:5" x14ac:dyDescent="0.35">
      <c r="B10" t="s">
        <v>21</v>
      </c>
    </row>
    <row r="11" spans="1:5" x14ac:dyDescent="0.35">
      <c r="B11" t="s">
        <v>22</v>
      </c>
    </row>
    <row r="14" spans="1:5" ht="16" thickBot="1" x14ac:dyDescent="0.4">
      <c r="A14" t="s">
        <v>23</v>
      </c>
    </row>
    <row r="15" spans="1:5" ht="16" thickBot="1" x14ac:dyDescent="0.4">
      <c r="B15" s="4" t="s">
        <v>24</v>
      </c>
      <c r="C15" s="4" t="s">
        <v>25</v>
      </c>
      <c r="D15" s="4" t="s">
        <v>26</v>
      </c>
      <c r="E15" s="4" t="s">
        <v>27</v>
      </c>
    </row>
    <row r="16" spans="1:5" ht="16" thickBot="1" x14ac:dyDescent="0.4">
      <c r="B16" s="3" t="s">
        <v>35</v>
      </c>
      <c r="C16" s="3" t="s">
        <v>0</v>
      </c>
      <c r="D16" s="6">
        <v>438</v>
      </c>
      <c r="E16" s="6">
        <v>438</v>
      </c>
    </row>
    <row r="19" spans="1:7" ht="16" thickBot="1" x14ac:dyDescent="0.4">
      <c r="A19" t="s">
        <v>28</v>
      </c>
    </row>
    <row r="20" spans="1:7" ht="16" thickBot="1" x14ac:dyDescent="0.4"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29</v>
      </c>
    </row>
    <row r="21" spans="1:7" x14ac:dyDescent="0.35">
      <c r="B21" s="5" t="s">
        <v>36</v>
      </c>
      <c r="C21" s="5" t="s">
        <v>37</v>
      </c>
      <c r="D21" s="7">
        <v>12</v>
      </c>
      <c r="E21" s="7">
        <v>12</v>
      </c>
      <c r="F21" s="5" t="s">
        <v>38</v>
      </c>
    </row>
    <row r="22" spans="1:7" x14ac:dyDescent="0.35">
      <c r="B22" s="5" t="s">
        <v>39</v>
      </c>
      <c r="C22" s="5" t="s">
        <v>40</v>
      </c>
      <c r="D22" s="7">
        <v>9</v>
      </c>
      <c r="E22" s="7">
        <v>9</v>
      </c>
      <c r="F22" s="5" t="s">
        <v>38</v>
      </c>
    </row>
    <row r="23" spans="1:7" ht="16" thickBot="1" x14ac:dyDescent="0.4">
      <c r="B23" s="3" t="s">
        <v>41</v>
      </c>
      <c r="C23" s="3" t="s">
        <v>42</v>
      </c>
      <c r="D23" s="6">
        <v>0</v>
      </c>
      <c r="E23" s="6">
        <v>0</v>
      </c>
      <c r="F23" s="3" t="s">
        <v>38</v>
      </c>
    </row>
    <row r="26" spans="1:7" ht="16" thickBot="1" x14ac:dyDescent="0.4">
      <c r="A26" t="s">
        <v>30</v>
      </c>
    </row>
    <row r="27" spans="1:7" ht="16" thickBot="1" x14ac:dyDescent="0.4">
      <c r="B27" s="4" t="s">
        <v>24</v>
      </c>
      <c r="C27" s="4" t="s">
        <v>25</v>
      </c>
      <c r="D27" s="4" t="s">
        <v>31</v>
      </c>
      <c r="E27" s="4" t="s">
        <v>32</v>
      </c>
      <c r="F27" s="4" t="s">
        <v>33</v>
      </c>
      <c r="G27" s="4" t="s">
        <v>34</v>
      </c>
    </row>
    <row r="28" spans="1:7" x14ac:dyDescent="0.35">
      <c r="B28" s="5" t="s">
        <v>43</v>
      </c>
      <c r="C28" s="5" t="s">
        <v>44</v>
      </c>
      <c r="D28" s="7">
        <v>21</v>
      </c>
      <c r="E28" s="5" t="s">
        <v>45</v>
      </c>
      <c r="F28" s="5" t="s">
        <v>46</v>
      </c>
      <c r="G28" s="5">
        <v>4</v>
      </c>
    </row>
    <row r="29" spans="1:7" x14ac:dyDescent="0.35">
      <c r="B29" s="5" t="s">
        <v>47</v>
      </c>
      <c r="C29" s="5" t="s">
        <v>48</v>
      </c>
      <c r="D29" s="7">
        <v>33</v>
      </c>
      <c r="E29" s="5" t="s">
        <v>49</v>
      </c>
      <c r="F29" s="5" t="s">
        <v>50</v>
      </c>
      <c r="G29" s="5">
        <v>0</v>
      </c>
    </row>
    <row r="30" spans="1:7" ht="16" thickBot="1" x14ac:dyDescent="0.4">
      <c r="B30" s="3" t="s">
        <v>51</v>
      </c>
      <c r="C30" s="3" t="s">
        <v>52</v>
      </c>
      <c r="D30" s="6">
        <v>165</v>
      </c>
      <c r="E30" s="3" t="s">
        <v>53</v>
      </c>
      <c r="F30" s="3" t="s">
        <v>50</v>
      </c>
      <c r="G30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2999-3868-4350-BBEC-60DEBA48DE59}">
  <dimension ref="A1:G31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22.41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13</v>
      </c>
    </row>
    <row r="2" spans="1:5" x14ac:dyDescent="0.35">
      <c r="A2" s="1" t="s">
        <v>55</v>
      </c>
    </row>
    <row r="3" spans="1:5" x14ac:dyDescent="0.35">
      <c r="A3" s="1" t="s">
        <v>60</v>
      </c>
    </row>
    <row r="4" spans="1:5" x14ac:dyDescent="0.35">
      <c r="A4" s="1" t="s">
        <v>15</v>
      </c>
    </row>
    <row r="5" spans="1:5" x14ac:dyDescent="0.35">
      <c r="A5" s="1" t="s">
        <v>16</v>
      </c>
    </row>
    <row r="6" spans="1:5" x14ac:dyDescent="0.35">
      <c r="A6" s="1"/>
      <c r="B6" t="s">
        <v>17</v>
      </c>
    </row>
    <row r="7" spans="1:5" x14ac:dyDescent="0.35">
      <c r="A7" s="1"/>
      <c r="B7" t="s">
        <v>18</v>
      </c>
    </row>
    <row r="8" spans="1:5" x14ac:dyDescent="0.35">
      <c r="A8" s="1"/>
      <c r="B8" t="s">
        <v>19</v>
      </c>
    </row>
    <row r="9" spans="1:5" x14ac:dyDescent="0.35">
      <c r="A9" s="1" t="s">
        <v>20</v>
      </c>
    </row>
    <row r="10" spans="1:5" x14ac:dyDescent="0.35">
      <c r="B10" t="s">
        <v>21</v>
      </c>
    </row>
    <row r="11" spans="1:5" x14ac:dyDescent="0.35">
      <c r="B11" t="s">
        <v>22</v>
      </c>
    </row>
    <row r="14" spans="1:5" ht="16" thickBot="1" x14ac:dyDescent="0.4">
      <c r="A14" t="s">
        <v>23</v>
      </c>
    </row>
    <row r="15" spans="1:5" ht="16" thickBot="1" x14ac:dyDescent="0.4">
      <c r="B15" s="4" t="s">
        <v>24</v>
      </c>
      <c r="C15" s="4" t="s">
        <v>25</v>
      </c>
      <c r="D15" s="4" t="s">
        <v>26</v>
      </c>
      <c r="E15" s="4" t="s">
        <v>27</v>
      </c>
    </row>
    <row r="16" spans="1:5" ht="16" thickBot="1" x14ac:dyDescent="0.4">
      <c r="B16" s="3" t="s">
        <v>35</v>
      </c>
      <c r="C16" s="3" t="s">
        <v>0</v>
      </c>
      <c r="D16" s="6">
        <v>390</v>
      </c>
      <c r="E16" s="6">
        <v>390</v>
      </c>
    </row>
    <row r="19" spans="1:7" ht="16" thickBot="1" x14ac:dyDescent="0.4">
      <c r="A19" t="s">
        <v>28</v>
      </c>
    </row>
    <row r="20" spans="1:7" ht="16" thickBot="1" x14ac:dyDescent="0.4"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29</v>
      </c>
    </row>
    <row r="21" spans="1:7" x14ac:dyDescent="0.35">
      <c r="B21" s="5" t="s">
        <v>36</v>
      </c>
      <c r="C21" s="5" t="s">
        <v>37</v>
      </c>
      <c r="D21" s="7">
        <v>14</v>
      </c>
      <c r="E21" s="7">
        <v>14</v>
      </c>
      <c r="F21" s="5" t="s">
        <v>38</v>
      </c>
    </row>
    <row r="22" spans="1:7" x14ac:dyDescent="0.35">
      <c r="B22" s="5" t="s">
        <v>39</v>
      </c>
      <c r="C22" s="5" t="s">
        <v>40</v>
      </c>
      <c r="D22" s="7">
        <v>5</v>
      </c>
      <c r="E22" s="7">
        <v>5</v>
      </c>
      <c r="F22" s="5" t="s">
        <v>38</v>
      </c>
    </row>
    <row r="23" spans="1:7" ht="16" thickBot="1" x14ac:dyDescent="0.4">
      <c r="B23" s="3" t="s">
        <v>41</v>
      </c>
      <c r="C23" s="3" t="s">
        <v>42</v>
      </c>
      <c r="D23" s="6">
        <v>0</v>
      </c>
      <c r="E23" s="6">
        <v>0</v>
      </c>
      <c r="F23" s="3" t="s">
        <v>38</v>
      </c>
    </row>
    <row r="26" spans="1:7" ht="16" thickBot="1" x14ac:dyDescent="0.4">
      <c r="A26" t="s">
        <v>30</v>
      </c>
    </row>
    <row r="27" spans="1:7" ht="16" thickBot="1" x14ac:dyDescent="0.4">
      <c r="B27" s="4" t="s">
        <v>24</v>
      </c>
      <c r="C27" s="4" t="s">
        <v>25</v>
      </c>
      <c r="D27" s="4" t="s">
        <v>31</v>
      </c>
      <c r="E27" s="4" t="s">
        <v>32</v>
      </c>
      <c r="F27" s="4" t="s">
        <v>33</v>
      </c>
      <c r="G27" s="4" t="s">
        <v>34</v>
      </c>
    </row>
    <row r="28" spans="1:7" x14ac:dyDescent="0.35">
      <c r="B28" s="5" t="s">
        <v>43</v>
      </c>
      <c r="C28" s="5" t="s">
        <v>44</v>
      </c>
      <c r="D28" s="7">
        <v>19</v>
      </c>
      <c r="E28" s="5" t="s">
        <v>45</v>
      </c>
      <c r="F28" s="5" t="s">
        <v>46</v>
      </c>
      <c r="G28" s="5">
        <v>6</v>
      </c>
    </row>
    <row r="29" spans="1:7" x14ac:dyDescent="0.35">
      <c r="B29" s="5" t="s">
        <v>47</v>
      </c>
      <c r="C29" s="5" t="s">
        <v>48</v>
      </c>
      <c r="D29" s="7">
        <v>33</v>
      </c>
      <c r="E29" s="5" t="s">
        <v>49</v>
      </c>
      <c r="F29" s="5" t="s">
        <v>50</v>
      </c>
      <c r="G29" s="5">
        <v>0</v>
      </c>
    </row>
    <row r="30" spans="1:7" x14ac:dyDescent="0.35">
      <c r="B30" s="5" t="s">
        <v>51</v>
      </c>
      <c r="C30" s="5" t="s">
        <v>52</v>
      </c>
      <c r="D30" s="7">
        <v>143</v>
      </c>
      <c r="E30" s="5" t="s">
        <v>53</v>
      </c>
      <c r="F30" s="5" t="s">
        <v>46</v>
      </c>
      <c r="G30" s="5">
        <v>22</v>
      </c>
    </row>
    <row r="31" spans="1:7" ht="16" thickBot="1" x14ac:dyDescent="0.4">
      <c r="B31" s="3" t="s">
        <v>56</v>
      </c>
      <c r="C31" s="3" t="s">
        <v>57</v>
      </c>
      <c r="D31" s="6">
        <v>5</v>
      </c>
      <c r="E31" s="3" t="s">
        <v>58</v>
      </c>
      <c r="F31" s="3" t="s">
        <v>50</v>
      </c>
      <c r="G3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F7B5-BF78-4DA9-840E-0C12678377AF}">
  <dimension ref="A1:G55"/>
  <sheetViews>
    <sheetView showGridLines="0" workbookViewId="0"/>
  </sheetViews>
  <sheetFormatPr defaultRowHeight="15.5" x14ac:dyDescent="0.35"/>
  <cols>
    <col min="1" max="1" width="2.08203125" customWidth="1"/>
    <col min="2" max="2" width="17" bestFit="1" customWidth="1"/>
    <col min="3" max="3" width="15.08203125" bestFit="1" customWidth="1"/>
    <col min="4" max="4" width="12.5" bestFit="1" customWidth="1"/>
    <col min="5" max="5" width="12.25" bestFit="1" customWidth="1"/>
    <col min="6" max="6" width="7" bestFit="1" customWidth="1"/>
    <col min="7" max="7" width="5" bestFit="1" customWidth="1"/>
  </cols>
  <sheetData>
    <row r="1" spans="1:5" x14ac:dyDescent="0.35">
      <c r="A1" s="1" t="s">
        <v>13</v>
      </c>
    </row>
    <row r="2" spans="1:5" x14ac:dyDescent="0.35">
      <c r="A2" s="1" t="s">
        <v>73</v>
      </c>
    </row>
    <row r="3" spans="1:5" x14ac:dyDescent="0.35">
      <c r="A3" s="1" t="s">
        <v>74</v>
      </c>
    </row>
    <row r="4" spans="1:5" x14ac:dyDescent="0.35">
      <c r="A4" s="1" t="s">
        <v>15</v>
      </c>
    </row>
    <row r="5" spans="1:5" x14ac:dyDescent="0.35">
      <c r="A5" s="1" t="s">
        <v>16</v>
      </c>
    </row>
    <row r="6" spans="1:5" x14ac:dyDescent="0.35">
      <c r="A6" s="1"/>
      <c r="B6" t="s">
        <v>17</v>
      </c>
    </row>
    <row r="7" spans="1:5" x14ac:dyDescent="0.35">
      <c r="A7" s="1"/>
      <c r="B7" t="s">
        <v>75</v>
      </c>
    </row>
    <row r="8" spans="1:5" x14ac:dyDescent="0.35">
      <c r="A8" s="1"/>
      <c r="B8" t="s">
        <v>76</v>
      </c>
    </row>
    <row r="9" spans="1:5" x14ac:dyDescent="0.35">
      <c r="A9" s="1" t="s">
        <v>20</v>
      </c>
    </row>
    <row r="10" spans="1:5" x14ac:dyDescent="0.35">
      <c r="B10" t="s">
        <v>21</v>
      </c>
    </row>
    <row r="11" spans="1:5" x14ac:dyDescent="0.35">
      <c r="B11" t="s">
        <v>22</v>
      </c>
    </row>
    <row r="14" spans="1:5" ht="16" thickBot="1" x14ac:dyDescent="0.4">
      <c r="A14" t="s">
        <v>77</v>
      </c>
    </row>
    <row r="15" spans="1:5" ht="16" thickBot="1" x14ac:dyDescent="0.4">
      <c r="B15" s="4" t="s">
        <v>24</v>
      </c>
      <c r="C15" s="4" t="s">
        <v>25</v>
      </c>
      <c r="D15" s="4" t="s">
        <v>26</v>
      </c>
      <c r="E15" s="4" t="s">
        <v>27</v>
      </c>
    </row>
    <row r="16" spans="1:5" ht="16" thickBot="1" x14ac:dyDescent="0.4">
      <c r="B16" s="3" t="s">
        <v>78</v>
      </c>
      <c r="C16" s="3" t="s">
        <v>71</v>
      </c>
      <c r="D16" s="6">
        <v>25</v>
      </c>
      <c r="E16" s="6">
        <v>25</v>
      </c>
    </row>
    <row r="19" spans="1:6" ht="16" thickBot="1" x14ac:dyDescent="0.4">
      <c r="A19" t="s">
        <v>28</v>
      </c>
    </row>
    <row r="20" spans="1:6" ht="16" thickBot="1" x14ac:dyDescent="0.4"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29</v>
      </c>
    </row>
    <row r="21" spans="1:6" x14ac:dyDescent="0.35">
      <c r="B21" s="5" t="s">
        <v>79</v>
      </c>
      <c r="C21" s="5" t="s">
        <v>62</v>
      </c>
      <c r="D21" s="7">
        <v>0</v>
      </c>
      <c r="E21" s="7">
        <v>0</v>
      </c>
      <c r="F21" s="5" t="s">
        <v>120</v>
      </c>
    </row>
    <row r="22" spans="1:6" x14ac:dyDescent="0.35">
      <c r="B22" s="5" t="s">
        <v>80</v>
      </c>
      <c r="C22" s="5" t="s">
        <v>62</v>
      </c>
      <c r="D22" s="7">
        <v>0</v>
      </c>
      <c r="E22" s="7">
        <v>0</v>
      </c>
      <c r="F22" s="5" t="s">
        <v>120</v>
      </c>
    </row>
    <row r="23" spans="1:6" x14ac:dyDescent="0.35">
      <c r="B23" s="5" t="s">
        <v>81</v>
      </c>
      <c r="C23" s="5" t="s">
        <v>62</v>
      </c>
      <c r="D23" s="7">
        <v>0</v>
      </c>
      <c r="E23" s="7">
        <v>0</v>
      </c>
      <c r="F23" s="5" t="s">
        <v>120</v>
      </c>
    </row>
    <row r="24" spans="1:6" x14ac:dyDescent="0.35">
      <c r="B24" s="5" t="s">
        <v>82</v>
      </c>
      <c r="C24" s="5" t="s">
        <v>62</v>
      </c>
      <c r="D24" s="7">
        <v>1</v>
      </c>
      <c r="E24" s="7">
        <v>1</v>
      </c>
      <c r="F24" s="5" t="s">
        <v>120</v>
      </c>
    </row>
    <row r="25" spans="1:6" x14ac:dyDescent="0.35">
      <c r="B25" s="5" t="s">
        <v>83</v>
      </c>
      <c r="C25" s="5" t="s">
        <v>62</v>
      </c>
      <c r="D25" s="7">
        <v>0</v>
      </c>
      <c r="E25" s="7">
        <v>0</v>
      </c>
      <c r="F25" s="5" t="s">
        <v>120</v>
      </c>
    </row>
    <row r="26" spans="1:6" x14ac:dyDescent="0.35">
      <c r="B26" s="5" t="s">
        <v>84</v>
      </c>
      <c r="C26" s="5" t="s">
        <v>62</v>
      </c>
      <c r="D26" s="7">
        <v>0</v>
      </c>
      <c r="E26" s="7">
        <v>0</v>
      </c>
      <c r="F26" s="5" t="s">
        <v>120</v>
      </c>
    </row>
    <row r="27" spans="1:6" x14ac:dyDescent="0.35">
      <c r="B27" s="5" t="s">
        <v>85</v>
      </c>
      <c r="C27" s="5" t="s">
        <v>62</v>
      </c>
      <c r="D27" s="7">
        <v>0</v>
      </c>
      <c r="E27" s="7">
        <v>0</v>
      </c>
      <c r="F27" s="5" t="s">
        <v>120</v>
      </c>
    </row>
    <row r="28" spans="1:6" x14ac:dyDescent="0.35">
      <c r="B28" s="5" t="s">
        <v>86</v>
      </c>
      <c r="C28" s="5" t="s">
        <v>62</v>
      </c>
      <c r="D28" s="7">
        <v>0</v>
      </c>
      <c r="E28" s="7">
        <v>0</v>
      </c>
      <c r="F28" s="5" t="s">
        <v>120</v>
      </c>
    </row>
    <row r="29" spans="1:6" x14ac:dyDescent="0.35">
      <c r="B29" s="5" t="s">
        <v>87</v>
      </c>
      <c r="C29" s="5" t="s">
        <v>62</v>
      </c>
      <c r="D29" s="7">
        <v>1</v>
      </c>
      <c r="E29" s="7">
        <v>1</v>
      </c>
      <c r="F29" s="5" t="s">
        <v>120</v>
      </c>
    </row>
    <row r="30" spans="1:6" x14ac:dyDescent="0.35">
      <c r="B30" s="5" t="s">
        <v>88</v>
      </c>
      <c r="C30" s="5" t="s">
        <v>62</v>
      </c>
      <c r="D30" s="7">
        <v>1</v>
      </c>
      <c r="E30" s="7">
        <v>1</v>
      </c>
      <c r="F30" s="5" t="s">
        <v>120</v>
      </c>
    </row>
    <row r="31" spans="1:6" x14ac:dyDescent="0.35">
      <c r="B31" s="5" t="s">
        <v>89</v>
      </c>
      <c r="C31" s="5" t="s">
        <v>62</v>
      </c>
      <c r="D31" s="7">
        <v>0</v>
      </c>
      <c r="E31" s="7">
        <v>0</v>
      </c>
      <c r="F31" s="5" t="s">
        <v>120</v>
      </c>
    </row>
    <row r="32" spans="1:6" x14ac:dyDescent="0.35">
      <c r="B32" s="5" t="s">
        <v>90</v>
      </c>
      <c r="C32" s="5" t="s">
        <v>62</v>
      </c>
      <c r="D32" s="7">
        <v>1</v>
      </c>
      <c r="E32" s="7">
        <v>1</v>
      </c>
      <c r="F32" s="5" t="s">
        <v>120</v>
      </c>
    </row>
    <row r="33" spans="1:7" x14ac:dyDescent="0.35">
      <c r="B33" s="5" t="s">
        <v>91</v>
      </c>
      <c r="C33" s="5" t="s">
        <v>62</v>
      </c>
      <c r="D33" s="7">
        <v>0</v>
      </c>
      <c r="E33" s="7">
        <v>0</v>
      </c>
      <c r="F33" s="5" t="s">
        <v>120</v>
      </c>
    </row>
    <row r="34" spans="1:7" x14ac:dyDescent="0.35">
      <c r="B34" s="5" t="s">
        <v>92</v>
      </c>
      <c r="C34" s="5" t="s">
        <v>62</v>
      </c>
      <c r="D34" s="7">
        <v>0</v>
      </c>
      <c r="E34" s="7">
        <v>0</v>
      </c>
      <c r="F34" s="5" t="s">
        <v>120</v>
      </c>
    </row>
    <row r="35" spans="1:7" x14ac:dyDescent="0.35">
      <c r="B35" s="5" t="s">
        <v>93</v>
      </c>
      <c r="C35" s="5" t="s">
        <v>62</v>
      </c>
      <c r="D35" s="7">
        <v>0</v>
      </c>
      <c r="E35" s="7">
        <v>0</v>
      </c>
      <c r="F35" s="5" t="s">
        <v>120</v>
      </c>
    </row>
    <row r="36" spans="1:7" x14ac:dyDescent="0.35">
      <c r="B36" s="5" t="s">
        <v>94</v>
      </c>
      <c r="C36" s="5" t="s">
        <v>62</v>
      </c>
      <c r="D36" s="7">
        <v>1</v>
      </c>
      <c r="E36" s="7">
        <v>1</v>
      </c>
      <c r="F36" s="5" t="s">
        <v>120</v>
      </c>
    </row>
    <row r="37" spans="1:7" x14ac:dyDescent="0.35">
      <c r="B37" s="5" t="s">
        <v>95</v>
      </c>
      <c r="C37" s="5" t="s">
        <v>62</v>
      </c>
      <c r="D37" s="7">
        <v>0</v>
      </c>
      <c r="E37" s="7">
        <v>0</v>
      </c>
      <c r="F37" s="5" t="s">
        <v>120</v>
      </c>
    </row>
    <row r="38" spans="1:7" x14ac:dyDescent="0.35">
      <c r="B38" s="5" t="s">
        <v>96</v>
      </c>
      <c r="C38" s="5" t="s">
        <v>62</v>
      </c>
      <c r="D38" s="7">
        <v>0</v>
      </c>
      <c r="E38" s="7">
        <v>0</v>
      </c>
      <c r="F38" s="5" t="s">
        <v>120</v>
      </c>
    </row>
    <row r="39" spans="1:7" x14ac:dyDescent="0.35">
      <c r="B39" s="5" t="s">
        <v>97</v>
      </c>
      <c r="C39" s="5" t="s">
        <v>62</v>
      </c>
      <c r="D39" s="7">
        <v>0</v>
      </c>
      <c r="E39" s="7">
        <v>0</v>
      </c>
      <c r="F39" s="5" t="s">
        <v>120</v>
      </c>
    </row>
    <row r="40" spans="1:7" ht="16" thickBot="1" x14ac:dyDescent="0.4">
      <c r="B40" s="3" t="s">
        <v>98</v>
      </c>
      <c r="C40" s="3" t="s">
        <v>62</v>
      </c>
      <c r="D40" s="6">
        <v>0</v>
      </c>
      <c r="E40" s="6">
        <v>0</v>
      </c>
      <c r="F40" s="3" t="s">
        <v>120</v>
      </c>
    </row>
    <row r="43" spans="1:7" ht="16" thickBot="1" x14ac:dyDescent="0.4">
      <c r="A43" t="s">
        <v>30</v>
      </c>
    </row>
    <row r="44" spans="1:7" ht="16" thickBot="1" x14ac:dyDescent="0.4">
      <c r="B44" s="4" t="s">
        <v>24</v>
      </c>
      <c r="C44" s="4" t="s">
        <v>25</v>
      </c>
      <c r="D44" s="4" t="s">
        <v>31</v>
      </c>
      <c r="E44" s="4" t="s">
        <v>32</v>
      </c>
      <c r="F44" s="4" t="s">
        <v>33</v>
      </c>
      <c r="G44" s="4" t="s">
        <v>34</v>
      </c>
    </row>
    <row r="45" spans="1:7" x14ac:dyDescent="0.35">
      <c r="B45" s="5" t="s">
        <v>99</v>
      </c>
      <c r="C45" s="5" t="s">
        <v>69</v>
      </c>
      <c r="D45" s="7">
        <v>1</v>
      </c>
      <c r="E45" s="5" t="s">
        <v>100</v>
      </c>
      <c r="F45" s="5" t="s">
        <v>50</v>
      </c>
      <c r="G45" s="5">
        <v>0</v>
      </c>
    </row>
    <row r="46" spans="1:7" x14ac:dyDescent="0.35">
      <c r="B46" s="5" t="s">
        <v>101</v>
      </c>
      <c r="C46" s="5" t="s">
        <v>69</v>
      </c>
      <c r="D46" s="7">
        <v>0</v>
      </c>
      <c r="E46" s="5" t="s">
        <v>102</v>
      </c>
      <c r="F46" s="5" t="s">
        <v>50</v>
      </c>
      <c r="G46" s="5">
        <v>0</v>
      </c>
    </row>
    <row r="47" spans="1:7" x14ac:dyDescent="0.35">
      <c r="B47" s="5" t="s">
        <v>103</v>
      </c>
      <c r="C47" s="5" t="s">
        <v>69</v>
      </c>
      <c r="D47" s="7">
        <v>0</v>
      </c>
      <c r="E47" s="5" t="s">
        <v>104</v>
      </c>
      <c r="F47" s="5" t="s">
        <v>50</v>
      </c>
      <c r="G47" s="5">
        <v>0</v>
      </c>
    </row>
    <row r="48" spans="1:7" x14ac:dyDescent="0.35">
      <c r="B48" s="5" t="s">
        <v>105</v>
      </c>
      <c r="C48" s="5" t="s">
        <v>69</v>
      </c>
      <c r="D48" s="7">
        <v>0</v>
      </c>
      <c r="E48" s="5" t="s">
        <v>106</v>
      </c>
      <c r="F48" s="5" t="s">
        <v>50</v>
      </c>
      <c r="G48" s="5">
        <v>0</v>
      </c>
    </row>
    <row r="49" spans="2:7" x14ac:dyDescent="0.35">
      <c r="B49" s="5" t="s">
        <v>107</v>
      </c>
      <c r="C49" s="5" t="s">
        <v>69</v>
      </c>
      <c r="D49" s="7">
        <v>0</v>
      </c>
      <c r="E49" s="5" t="s">
        <v>108</v>
      </c>
      <c r="F49" s="5" t="s">
        <v>50</v>
      </c>
      <c r="G49" s="5">
        <v>0</v>
      </c>
    </row>
    <row r="50" spans="2:7" x14ac:dyDescent="0.35">
      <c r="B50" s="5" t="s">
        <v>109</v>
      </c>
      <c r="C50" s="5" t="s">
        <v>69</v>
      </c>
      <c r="D50" s="7">
        <v>0</v>
      </c>
      <c r="E50" s="5" t="s">
        <v>110</v>
      </c>
      <c r="F50" s="5" t="s">
        <v>50</v>
      </c>
      <c r="G50" s="5">
        <v>0</v>
      </c>
    </row>
    <row r="51" spans="2:7" x14ac:dyDescent="0.35">
      <c r="B51" s="5" t="s">
        <v>111</v>
      </c>
      <c r="C51" s="5" t="s">
        <v>69</v>
      </c>
      <c r="D51" s="7">
        <v>0</v>
      </c>
      <c r="E51" s="5" t="s">
        <v>112</v>
      </c>
      <c r="F51" s="5" t="s">
        <v>50</v>
      </c>
      <c r="G51" s="5">
        <v>0</v>
      </c>
    </row>
    <row r="52" spans="2:7" x14ac:dyDescent="0.35">
      <c r="B52" s="5" t="s">
        <v>113</v>
      </c>
      <c r="C52" s="5" t="s">
        <v>69</v>
      </c>
      <c r="D52" s="7">
        <v>0</v>
      </c>
      <c r="E52" s="5" t="s">
        <v>114</v>
      </c>
      <c r="F52" s="5" t="s">
        <v>50</v>
      </c>
      <c r="G52" s="5">
        <v>0</v>
      </c>
    </row>
    <row r="53" spans="2:7" x14ac:dyDescent="0.35">
      <c r="B53" s="5" t="s">
        <v>115</v>
      </c>
      <c r="C53" s="5" t="s">
        <v>69</v>
      </c>
      <c r="D53" s="7">
        <v>0</v>
      </c>
      <c r="E53" s="5" t="s">
        <v>116</v>
      </c>
      <c r="F53" s="5" t="s">
        <v>50</v>
      </c>
      <c r="G53" s="5">
        <v>0</v>
      </c>
    </row>
    <row r="54" spans="2:7" x14ac:dyDescent="0.35">
      <c r="B54" s="5" t="s">
        <v>117</v>
      </c>
      <c r="C54" s="5" t="s">
        <v>69</v>
      </c>
      <c r="D54" s="7">
        <v>1</v>
      </c>
      <c r="E54" s="5" t="s">
        <v>118</v>
      </c>
      <c r="F54" s="5" t="s">
        <v>50</v>
      </c>
      <c r="G54" s="5">
        <v>0</v>
      </c>
    </row>
    <row r="55" spans="2:7" ht="16" thickBot="1" x14ac:dyDescent="0.4">
      <c r="B55" s="3" t="s">
        <v>119</v>
      </c>
      <c r="C55" s="3"/>
      <c r="D55" s="3"/>
      <c r="E55" s="3"/>
      <c r="F55" s="3"/>
      <c r="G5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CD73-807C-42E7-8513-05674915F200}">
  <dimension ref="A1:G97"/>
  <sheetViews>
    <sheetView showGridLines="0" workbookViewId="0"/>
  </sheetViews>
  <sheetFormatPr defaultRowHeight="15.5" x14ac:dyDescent="0.35"/>
  <cols>
    <col min="1" max="1" width="2.08203125" customWidth="1"/>
    <col min="2" max="2" width="17.5" bestFit="1" customWidth="1"/>
    <col min="3" max="3" width="11.4140625" bestFit="1" customWidth="1"/>
    <col min="4" max="4" width="12.5" bestFit="1" customWidth="1"/>
    <col min="5" max="5" width="13.332031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13</v>
      </c>
    </row>
    <row r="2" spans="1:5" x14ac:dyDescent="0.35">
      <c r="A2" s="1" t="s">
        <v>136</v>
      </c>
    </row>
    <row r="3" spans="1:5" x14ac:dyDescent="0.35">
      <c r="A3" s="1" t="s">
        <v>143</v>
      </c>
    </row>
    <row r="4" spans="1:5" x14ac:dyDescent="0.35">
      <c r="A4" s="1" t="s">
        <v>15</v>
      </c>
    </row>
    <row r="5" spans="1:5" x14ac:dyDescent="0.35">
      <c r="A5" s="1" t="s">
        <v>16</v>
      </c>
    </row>
    <row r="6" spans="1:5" x14ac:dyDescent="0.35">
      <c r="A6" s="1"/>
      <c r="B6" t="s">
        <v>17</v>
      </c>
    </row>
    <row r="7" spans="1:5" x14ac:dyDescent="0.35">
      <c r="A7" s="1"/>
      <c r="B7" t="s">
        <v>144</v>
      </c>
    </row>
    <row r="8" spans="1:5" x14ac:dyDescent="0.35">
      <c r="A8" s="1"/>
      <c r="B8" t="s">
        <v>145</v>
      </c>
    </row>
    <row r="9" spans="1:5" x14ac:dyDescent="0.35">
      <c r="A9" s="1" t="s">
        <v>20</v>
      </c>
    </row>
    <row r="10" spans="1:5" x14ac:dyDescent="0.35">
      <c r="B10" t="s">
        <v>146</v>
      </c>
    </row>
    <row r="11" spans="1:5" x14ac:dyDescent="0.35">
      <c r="B11" t="s">
        <v>147</v>
      </c>
    </row>
    <row r="14" spans="1:5" ht="16" thickBot="1" x14ac:dyDescent="0.4">
      <c r="A14" t="s">
        <v>77</v>
      </c>
    </row>
    <row r="15" spans="1:5" ht="16" thickBot="1" x14ac:dyDescent="0.4">
      <c r="B15" s="4" t="s">
        <v>24</v>
      </c>
      <c r="C15" s="4" t="s">
        <v>25</v>
      </c>
      <c r="D15" s="4" t="s">
        <v>26</v>
      </c>
      <c r="E15" s="4" t="s">
        <v>27</v>
      </c>
    </row>
    <row r="16" spans="1:5" ht="16" thickBot="1" x14ac:dyDescent="0.4">
      <c r="B16" s="3" t="s">
        <v>78</v>
      </c>
      <c r="C16" s="3" t="s">
        <v>122</v>
      </c>
      <c r="D16" s="6">
        <v>0</v>
      </c>
      <c r="E16" s="6">
        <v>176000</v>
      </c>
    </row>
    <row r="19" spans="1:6" ht="16" thickBot="1" x14ac:dyDescent="0.4">
      <c r="A19" t="s">
        <v>28</v>
      </c>
    </row>
    <row r="20" spans="1:6" ht="16" thickBot="1" x14ac:dyDescent="0.4"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29</v>
      </c>
    </row>
    <row r="21" spans="1:6" x14ac:dyDescent="0.35">
      <c r="B21" s="5" t="s">
        <v>148</v>
      </c>
      <c r="C21" s="5" t="s">
        <v>149</v>
      </c>
      <c r="D21" s="7">
        <v>0</v>
      </c>
      <c r="E21" s="7">
        <v>0</v>
      </c>
      <c r="F21" s="5" t="s">
        <v>29</v>
      </c>
    </row>
    <row r="22" spans="1:6" x14ac:dyDescent="0.35">
      <c r="B22" s="5" t="s">
        <v>150</v>
      </c>
      <c r="C22" s="5" t="s">
        <v>151</v>
      </c>
      <c r="D22" s="7">
        <v>0</v>
      </c>
      <c r="E22" s="7">
        <v>0</v>
      </c>
      <c r="F22" s="5" t="s">
        <v>29</v>
      </c>
    </row>
    <row r="23" spans="1:6" x14ac:dyDescent="0.35">
      <c r="B23" s="5" t="s">
        <v>152</v>
      </c>
      <c r="C23" s="5" t="s">
        <v>153</v>
      </c>
      <c r="D23" s="7">
        <v>0</v>
      </c>
      <c r="E23" s="7">
        <v>0</v>
      </c>
      <c r="F23" s="5" t="s">
        <v>29</v>
      </c>
    </row>
    <row r="24" spans="1:6" x14ac:dyDescent="0.35">
      <c r="B24" s="5" t="s">
        <v>103</v>
      </c>
      <c r="C24" s="5" t="s">
        <v>154</v>
      </c>
      <c r="D24" s="7">
        <v>0</v>
      </c>
      <c r="E24" s="7">
        <v>0</v>
      </c>
      <c r="F24" s="5" t="s">
        <v>29</v>
      </c>
    </row>
    <row r="25" spans="1:6" x14ac:dyDescent="0.35">
      <c r="B25" s="5" t="s">
        <v>155</v>
      </c>
      <c r="C25" s="5" t="s">
        <v>156</v>
      </c>
      <c r="D25" s="7">
        <v>0</v>
      </c>
      <c r="E25" s="7">
        <v>80</v>
      </c>
      <c r="F25" s="5" t="s">
        <v>29</v>
      </c>
    </row>
    <row r="26" spans="1:6" x14ac:dyDescent="0.35">
      <c r="B26" s="5" t="s">
        <v>157</v>
      </c>
      <c r="C26" s="5" t="s">
        <v>158</v>
      </c>
      <c r="D26" s="7">
        <v>0</v>
      </c>
      <c r="E26" s="7">
        <v>0</v>
      </c>
      <c r="F26" s="5" t="s">
        <v>29</v>
      </c>
    </row>
    <row r="27" spans="1:6" x14ac:dyDescent="0.35">
      <c r="B27" s="5" t="s">
        <v>159</v>
      </c>
      <c r="C27" s="5" t="s">
        <v>160</v>
      </c>
      <c r="D27" s="7">
        <v>0</v>
      </c>
      <c r="E27" s="7">
        <v>0</v>
      </c>
      <c r="F27" s="5" t="s">
        <v>29</v>
      </c>
    </row>
    <row r="28" spans="1:6" x14ac:dyDescent="0.35">
      <c r="B28" s="5" t="s">
        <v>161</v>
      </c>
      <c r="C28" s="5" t="s">
        <v>162</v>
      </c>
      <c r="D28" s="7">
        <v>0</v>
      </c>
      <c r="E28" s="7">
        <v>0</v>
      </c>
      <c r="F28" s="5" t="s">
        <v>29</v>
      </c>
    </row>
    <row r="29" spans="1:6" x14ac:dyDescent="0.35">
      <c r="B29" s="5" t="s">
        <v>163</v>
      </c>
      <c r="C29" s="5" t="s">
        <v>164</v>
      </c>
      <c r="D29" s="7">
        <v>0</v>
      </c>
      <c r="E29" s="7">
        <v>0</v>
      </c>
      <c r="F29" s="5" t="s">
        <v>29</v>
      </c>
    </row>
    <row r="30" spans="1:6" x14ac:dyDescent="0.35">
      <c r="B30" s="5" t="s">
        <v>165</v>
      </c>
      <c r="C30" s="5" t="s">
        <v>166</v>
      </c>
      <c r="D30" s="7">
        <v>0</v>
      </c>
      <c r="E30" s="7">
        <v>0</v>
      </c>
      <c r="F30" s="5" t="s">
        <v>29</v>
      </c>
    </row>
    <row r="31" spans="1:6" x14ac:dyDescent="0.35">
      <c r="B31" s="5" t="s">
        <v>167</v>
      </c>
      <c r="C31" s="5" t="s">
        <v>168</v>
      </c>
      <c r="D31" s="7">
        <v>0</v>
      </c>
      <c r="E31" s="7">
        <v>10</v>
      </c>
      <c r="F31" s="5" t="s">
        <v>29</v>
      </c>
    </row>
    <row r="32" spans="1:6" x14ac:dyDescent="0.35">
      <c r="B32" s="5" t="s">
        <v>105</v>
      </c>
      <c r="C32" s="5" t="s">
        <v>169</v>
      </c>
      <c r="D32" s="7">
        <v>0</v>
      </c>
      <c r="E32" s="7">
        <v>0</v>
      </c>
      <c r="F32" s="5" t="s">
        <v>29</v>
      </c>
    </row>
    <row r="33" spans="2:6" x14ac:dyDescent="0.35">
      <c r="B33" s="5" t="s">
        <v>170</v>
      </c>
      <c r="C33" s="5" t="s">
        <v>171</v>
      </c>
      <c r="D33" s="7">
        <v>0</v>
      </c>
      <c r="E33" s="7">
        <v>0</v>
      </c>
      <c r="F33" s="5" t="s">
        <v>29</v>
      </c>
    </row>
    <row r="34" spans="2:6" x14ac:dyDescent="0.35">
      <c r="B34" s="5" t="s">
        <v>172</v>
      </c>
      <c r="C34" s="5" t="s">
        <v>173</v>
      </c>
      <c r="D34" s="7">
        <v>0</v>
      </c>
      <c r="E34" s="7">
        <v>0</v>
      </c>
      <c r="F34" s="5" t="s">
        <v>29</v>
      </c>
    </row>
    <row r="35" spans="2:6" x14ac:dyDescent="0.35">
      <c r="B35" s="5" t="s">
        <v>174</v>
      </c>
      <c r="C35" s="5" t="s">
        <v>175</v>
      </c>
      <c r="D35" s="7">
        <v>0</v>
      </c>
      <c r="E35" s="7">
        <v>0</v>
      </c>
      <c r="F35" s="5" t="s">
        <v>29</v>
      </c>
    </row>
    <row r="36" spans="2:6" x14ac:dyDescent="0.35">
      <c r="B36" s="5" t="s">
        <v>176</v>
      </c>
      <c r="C36" s="5" t="s">
        <v>177</v>
      </c>
      <c r="D36" s="7">
        <v>0</v>
      </c>
      <c r="E36" s="7">
        <v>0</v>
      </c>
      <c r="F36" s="5" t="s">
        <v>29</v>
      </c>
    </row>
    <row r="37" spans="2:6" x14ac:dyDescent="0.35">
      <c r="B37" s="5" t="s">
        <v>178</v>
      </c>
      <c r="C37" s="5" t="s">
        <v>179</v>
      </c>
      <c r="D37" s="7">
        <v>0</v>
      </c>
      <c r="E37" s="7">
        <v>0</v>
      </c>
      <c r="F37" s="5" t="s">
        <v>29</v>
      </c>
    </row>
    <row r="38" spans="2:6" x14ac:dyDescent="0.35">
      <c r="B38" s="5" t="s">
        <v>180</v>
      </c>
      <c r="C38" s="5" t="s">
        <v>181</v>
      </c>
      <c r="D38" s="7">
        <v>0</v>
      </c>
      <c r="E38" s="7">
        <v>0</v>
      </c>
      <c r="F38" s="5" t="s">
        <v>29</v>
      </c>
    </row>
    <row r="39" spans="2:6" x14ac:dyDescent="0.35">
      <c r="B39" s="5" t="s">
        <v>182</v>
      </c>
      <c r="C39" s="5" t="s">
        <v>183</v>
      </c>
      <c r="D39" s="7">
        <v>0</v>
      </c>
      <c r="E39" s="7">
        <v>0</v>
      </c>
      <c r="F39" s="5" t="s">
        <v>29</v>
      </c>
    </row>
    <row r="40" spans="2:6" x14ac:dyDescent="0.35">
      <c r="B40" s="5" t="s">
        <v>107</v>
      </c>
      <c r="C40" s="5" t="s">
        <v>184</v>
      </c>
      <c r="D40" s="7">
        <v>0</v>
      </c>
      <c r="E40" s="7">
        <v>0</v>
      </c>
      <c r="F40" s="5" t="s">
        <v>29</v>
      </c>
    </row>
    <row r="41" spans="2:6" x14ac:dyDescent="0.35">
      <c r="B41" s="5" t="s">
        <v>185</v>
      </c>
      <c r="C41" s="5" t="s">
        <v>186</v>
      </c>
      <c r="D41" s="7">
        <v>0</v>
      </c>
      <c r="E41" s="7">
        <v>0</v>
      </c>
      <c r="F41" s="5" t="s">
        <v>29</v>
      </c>
    </row>
    <row r="42" spans="2:6" x14ac:dyDescent="0.35">
      <c r="B42" s="5" t="s">
        <v>187</v>
      </c>
      <c r="C42" s="5" t="s">
        <v>188</v>
      </c>
      <c r="D42" s="7">
        <v>0</v>
      </c>
      <c r="E42" s="7">
        <v>0</v>
      </c>
      <c r="F42" s="5" t="s">
        <v>29</v>
      </c>
    </row>
    <row r="43" spans="2:6" x14ac:dyDescent="0.35">
      <c r="B43" s="5" t="s">
        <v>189</v>
      </c>
      <c r="C43" s="5" t="s">
        <v>190</v>
      </c>
      <c r="D43" s="7">
        <v>0</v>
      </c>
      <c r="E43" s="7">
        <v>0</v>
      </c>
      <c r="F43" s="5" t="s">
        <v>29</v>
      </c>
    </row>
    <row r="44" spans="2:6" x14ac:dyDescent="0.35">
      <c r="B44" s="5" t="s">
        <v>191</v>
      </c>
      <c r="C44" s="5" t="s">
        <v>192</v>
      </c>
      <c r="D44" s="7">
        <v>0</v>
      </c>
      <c r="E44" s="7">
        <v>0</v>
      </c>
      <c r="F44" s="5" t="s">
        <v>29</v>
      </c>
    </row>
    <row r="45" spans="2:6" x14ac:dyDescent="0.35">
      <c r="B45" s="5" t="s">
        <v>193</v>
      </c>
      <c r="C45" s="5" t="s">
        <v>194</v>
      </c>
      <c r="D45" s="7">
        <v>0</v>
      </c>
      <c r="E45" s="7">
        <v>0</v>
      </c>
      <c r="F45" s="5" t="s">
        <v>29</v>
      </c>
    </row>
    <row r="46" spans="2:6" x14ac:dyDescent="0.35">
      <c r="B46" s="5" t="s">
        <v>195</v>
      </c>
      <c r="C46" s="5" t="s">
        <v>196</v>
      </c>
      <c r="D46" s="7">
        <v>0</v>
      </c>
      <c r="E46" s="7">
        <v>90</v>
      </c>
      <c r="F46" s="5" t="s">
        <v>29</v>
      </c>
    </row>
    <row r="47" spans="2:6" x14ac:dyDescent="0.35">
      <c r="B47" s="5" t="s">
        <v>197</v>
      </c>
      <c r="C47" s="5" t="s">
        <v>198</v>
      </c>
      <c r="D47" s="7">
        <v>0</v>
      </c>
      <c r="E47" s="7">
        <v>0</v>
      </c>
      <c r="F47" s="5" t="s">
        <v>29</v>
      </c>
    </row>
    <row r="48" spans="2:6" x14ac:dyDescent="0.35">
      <c r="B48" s="5" t="s">
        <v>109</v>
      </c>
      <c r="C48" s="5" t="s">
        <v>199</v>
      </c>
      <c r="D48" s="7">
        <v>0</v>
      </c>
      <c r="E48" s="7">
        <v>0</v>
      </c>
      <c r="F48" s="5" t="s">
        <v>29</v>
      </c>
    </row>
    <row r="49" spans="2:6" x14ac:dyDescent="0.35">
      <c r="B49" s="5" t="s">
        <v>200</v>
      </c>
      <c r="C49" s="5" t="s">
        <v>201</v>
      </c>
      <c r="D49" s="7">
        <v>0</v>
      </c>
      <c r="E49" s="7">
        <v>0</v>
      </c>
      <c r="F49" s="5" t="s">
        <v>29</v>
      </c>
    </row>
    <row r="50" spans="2:6" x14ac:dyDescent="0.35">
      <c r="B50" s="5" t="s">
        <v>202</v>
      </c>
      <c r="C50" s="5" t="s">
        <v>203</v>
      </c>
      <c r="D50" s="7">
        <v>0</v>
      </c>
      <c r="E50" s="7">
        <v>0</v>
      </c>
      <c r="F50" s="5" t="s">
        <v>29</v>
      </c>
    </row>
    <row r="51" spans="2:6" x14ac:dyDescent="0.35">
      <c r="B51" s="5" t="s">
        <v>204</v>
      </c>
      <c r="C51" s="5" t="s">
        <v>205</v>
      </c>
      <c r="D51" s="7">
        <v>0</v>
      </c>
      <c r="E51" s="7">
        <v>10</v>
      </c>
      <c r="F51" s="5" t="s">
        <v>29</v>
      </c>
    </row>
    <row r="52" spans="2:6" x14ac:dyDescent="0.35">
      <c r="B52" s="5" t="s">
        <v>206</v>
      </c>
      <c r="C52" s="5" t="s">
        <v>207</v>
      </c>
      <c r="D52" s="7">
        <v>0</v>
      </c>
      <c r="E52" s="7">
        <v>0</v>
      </c>
      <c r="F52" s="5" t="s">
        <v>29</v>
      </c>
    </row>
    <row r="53" spans="2:6" x14ac:dyDescent="0.35">
      <c r="B53" s="5" t="s">
        <v>208</v>
      </c>
      <c r="C53" s="5" t="s">
        <v>209</v>
      </c>
      <c r="D53" s="7">
        <v>0</v>
      </c>
      <c r="E53" s="7">
        <v>0</v>
      </c>
      <c r="F53" s="5" t="s">
        <v>29</v>
      </c>
    </row>
    <row r="54" spans="2:6" x14ac:dyDescent="0.35">
      <c r="B54" s="5" t="s">
        <v>210</v>
      </c>
      <c r="C54" s="5" t="s">
        <v>211</v>
      </c>
      <c r="D54" s="7">
        <v>0</v>
      </c>
      <c r="E54" s="7">
        <v>0</v>
      </c>
      <c r="F54" s="5" t="s">
        <v>29</v>
      </c>
    </row>
    <row r="55" spans="2:6" x14ac:dyDescent="0.35">
      <c r="B55" s="5" t="s">
        <v>212</v>
      </c>
      <c r="C55" s="5" t="s">
        <v>213</v>
      </c>
      <c r="D55" s="7">
        <v>0</v>
      </c>
      <c r="E55" s="7">
        <v>0</v>
      </c>
      <c r="F55" s="5" t="s">
        <v>29</v>
      </c>
    </row>
    <row r="56" spans="2:6" x14ac:dyDescent="0.35">
      <c r="B56" s="5" t="s">
        <v>111</v>
      </c>
      <c r="C56" s="5" t="s">
        <v>214</v>
      </c>
      <c r="D56" s="7">
        <v>0</v>
      </c>
      <c r="E56" s="7">
        <v>0</v>
      </c>
      <c r="F56" s="5" t="s">
        <v>29</v>
      </c>
    </row>
    <row r="57" spans="2:6" x14ac:dyDescent="0.35">
      <c r="B57" s="5" t="s">
        <v>215</v>
      </c>
      <c r="C57" s="5" t="s">
        <v>216</v>
      </c>
      <c r="D57" s="7">
        <v>0</v>
      </c>
      <c r="E57" s="7">
        <v>0</v>
      </c>
      <c r="F57" s="5" t="s">
        <v>29</v>
      </c>
    </row>
    <row r="58" spans="2:6" x14ac:dyDescent="0.35">
      <c r="B58" s="5" t="s">
        <v>217</v>
      </c>
      <c r="C58" s="5" t="s">
        <v>218</v>
      </c>
      <c r="D58" s="7">
        <v>0</v>
      </c>
      <c r="E58" s="7">
        <v>0</v>
      </c>
      <c r="F58" s="5" t="s">
        <v>29</v>
      </c>
    </row>
    <row r="59" spans="2:6" x14ac:dyDescent="0.35">
      <c r="B59" s="5" t="s">
        <v>219</v>
      </c>
      <c r="C59" s="5" t="s">
        <v>220</v>
      </c>
      <c r="D59" s="7">
        <v>0</v>
      </c>
      <c r="E59" s="7">
        <v>30</v>
      </c>
      <c r="F59" s="5" t="s">
        <v>29</v>
      </c>
    </row>
    <row r="60" spans="2:6" x14ac:dyDescent="0.35">
      <c r="B60" s="5" t="s">
        <v>221</v>
      </c>
      <c r="C60" s="5" t="s">
        <v>222</v>
      </c>
      <c r="D60" s="7">
        <v>0</v>
      </c>
      <c r="E60" s="7">
        <v>0</v>
      </c>
      <c r="F60" s="5" t="s">
        <v>29</v>
      </c>
    </row>
    <row r="61" spans="2:6" x14ac:dyDescent="0.35">
      <c r="B61" s="5" t="s">
        <v>223</v>
      </c>
      <c r="C61" s="5" t="s">
        <v>224</v>
      </c>
      <c r="D61" s="7">
        <v>0</v>
      </c>
      <c r="E61" s="7">
        <v>0</v>
      </c>
      <c r="F61" s="5" t="s">
        <v>29</v>
      </c>
    </row>
    <row r="62" spans="2:6" x14ac:dyDescent="0.35">
      <c r="B62" s="5" t="s">
        <v>43</v>
      </c>
      <c r="C62" s="5" t="s">
        <v>225</v>
      </c>
      <c r="D62" s="7">
        <v>0</v>
      </c>
      <c r="E62" s="7">
        <v>0</v>
      </c>
      <c r="F62" s="5" t="s">
        <v>29</v>
      </c>
    </row>
    <row r="63" spans="2:6" x14ac:dyDescent="0.35">
      <c r="B63" s="5" t="s">
        <v>226</v>
      </c>
      <c r="C63" s="5" t="s">
        <v>227</v>
      </c>
      <c r="D63" s="7">
        <v>0</v>
      </c>
      <c r="E63" s="7">
        <v>0</v>
      </c>
      <c r="F63" s="5" t="s">
        <v>29</v>
      </c>
    </row>
    <row r="64" spans="2:6" x14ac:dyDescent="0.35">
      <c r="B64" s="5" t="s">
        <v>113</v>
      </c>
      <c r="C64" s="5" t="s">
        <v>228</v>
      </c>
      <c r="D64" s="7">
        <v>0</v>
      </c>
      <c r="E64" s="7">
        <v>0</v>
      </c>
      <c r="F64" s="5" t="s">
        <v>29</v>
      </c>
    </row>
    <row r="65" spans="2:6" x14ac:dyDescent="0.35">
      <c r="B65" s="5" t="s">
        <v>229</v>
      </c>
      <c r="C65" s="5" t="s">
        <v>230</v>
      </c>
      <c r="D65" s="7">
        <v>0</v>
      </c>
      <c r="E65" s="7">
        <v>20</v>
      </c>
      <c r="F65" s="5" t="s">
        <v>29</v>
      </c>
    </row>
    <row r="66" spans="2:6" x14ac:dyDescent="0.35">
      <c r="B66" s="5" t="s">
        <v>231</v>
      </c>
      <c r="C66" s="5" t="s">
        <v>232</v>
      </c>
      <c r="D66" s="7">
        <v>0</v>
      </c>
      <c r="E66" s="7">
        <v>0</v>
      </c>
      <c r="F66" s="5" t="s">
        <v>29</v>
      </c>
    </row>
    <row r="67" spans="2:6" x14ac:dyDescent="0.35">
      <c r="B67" s="5" t="s">
        <v>233</v>
      </c>
      <c r="C67" s="5" t="s">
        <v>234</v>
      </c>
      <c r="D67" s="7">
        <v>0</v>
      </c>
      <c r="E67" s="7">
        <v>0</v>
      </c>
      <c r="F67" s="5" t="s">
        <v>29</v>
      </c>
    </row>
    <row r="68" spans="2:6" x14ac:dyDescent="0.35">
      <c r="B68" s="5" t="s">
        <v>235</v>
      </c>
      <c r="C68" s="5" t="s">
        <v>236</v>
      </c>
      <c r="D68" s="7">
        <v>0</v>
      </c>
      <c r="E68" s="7">
        <v>40</v>
      </c>
      <c r="F68" s="5" t="s">
        <v>29</v>
      </c>
    </row>
    <row r="69" spans="2:6" x14ac:dyDescent="0.35">
      <c r="B69" s="5" t="s">
        <v>237</v>
      </c>
      <c r="C69" s="5" t="s">
        <v>238</v>
      </c>
      <c r="D69" s="7">
        <v>0</v>
      </c>
      <c r="E69" s="7">
        <v>0</v>
      </c>
      <c r="F69" s="5" t="s">
        <v>29</v>
      </c>
    </row>
    <row r="70" spans="2:6" x14ac:dyDescent="0.35">
      <c r="B70" s="5" t="s">
        <v>47</v>
      </c>
      <c r="C70" s="5" t="s">
        <v>239</v>
      </c>
      <c r="D70" s="7">
        <v>0</v>
      </c>
      <c r="E70" s="7">
        <v>0</v>
      </c>
      <c r="F70" s="5" t="s">
        <v>29</v>
      </c>
    </row>
    <row r="71" spans="2:6" x14ac:dyDescent="0.35">
      <c r="B71" s="5" t="s">
        <v>240</v>
      </c>
      <c r="C71" s="5" t="s">
        <v>241</v>
      </c>
      <c r="D71" s="7">
        <v>0</v>
      </c>
      <c r="E71" s="7">
        <v>0</v>
      </c>
      <c r="F71" s="5" t="s">
        <v>29</v>
      </c>
    </row>
    <row r="72" spans="2:6" x14ac:dyDescent="0.35">
      <c r="B72" s="5" t="s">
        <v>115</v>
      </c>
      <c r="C72" s="5" t="s">
        <v>242</v>
      </c>
      <c r="D72" s="7">
        <v>0</v>
      </c>
      <c r="E72" s="7">
        <v>0</v>
      </c>
      <c r="F72" s="5" t="s">
        <v>29</v>
      </c>
    </row>
    <row r="73" spans="2:6" x14ac:dyDescent="0.35">
      <c r="B73" s="5" t="s">
        <v>243</v>
      </c>
      <c r="C73" s="5" t="s">
        <v>244</v>
      </c>
      <c r="D73" s="7">
        <v>0</v>
      </c>
      <c r="E73" s="7">
        <v>0</v>
      </c>
      <c r="F73" s="5" t="s">
        <v>29</v>
      </c>
    </row>
    <row r="74" spans="2:6" x14ac:dyDescent="0.35">
      <c r="B74" s="5" t="s">
        <v>245</v>
      </c>
      <c r="C74" s="5" t="s">
        <v>246</v>
      </c>
      <c r="D74" s="7">
        <v>0</v>
      </c>
      <c r="E74" s="7">
        <v>0</v>
      </c>
      <c r="F74" s="5" t="s">
        <v>29</v>
      </c>
    </row>
    <row r="75" spans="2:6" x14ac:dyDescent="0.35">
      <c r="B75" s="5" t="s">
        <v>247</v>
      </c>
      <c r="C75" s="5" t="s">
        <v>248</v>
      </c>
      <c r="D75" s="7">
        <v>0</v>
      </c>
      <c r="E75" s="7">
        <v>0</v>
      </c>
      <c r="F75" s="5" t="s">
        <v>29</v>
      </c>
    </row>
    <row r="76" spans="2:6" x14ac:dyDescent="0.35">
      <c r="B76" s="5" t="s">
        <v>249</v>
      </c>
      <c r="C76" s="5" t="s">
        <v>250</v>
      </c>
      <c r="D76" s="7">
        <v>0</v>
      </c>
      <c r="E76" s="7">
        <v>0</v>
      </c>
      <c r="F76" s="5" t="s">
        <v>29</v>
      </c>
    </row>
    <row r="77" spans="2:6" x14ac:dyDescent="0.35">
      <c r="B77" s="5" t="s">
        <v>251</v>
      </c>
      <c r="C77" s="5" t="s">
        <v>252</v>
      </c>
      <c r="D77" s="7">
        <v>0</v>
      </c>
      <c r="E77" s="7">
        <v>0</v>
      </c>
      <c r="F77" s="5" t="s">
        <v>29</v>
      </c>
    </row>
    <row r="78" spans="2:6" x14ac:dyDescent="0.35">
      <c r="B78" s="5" t="s">
        <v>51</v>
      </c>
      <c r="C78" s="5" t="s">
        <v>253</v>
      </c>
      <c r="D78" s="7">
        <v>0</v>
      </c>
      <c r="E78" s="7">
        <v>0</v>
      </c>
      <c r="F78" s="5" t="s">
        <v>29</v>
      </c>
    </row>
    <row r="79" spans="2:6" x14ac:dyDescent="0.35">
      <c r="B79" s="5" t="s">
        <v>254</v>
      </c>
      <c r="C79" s="5" t="s">
        <v>255</v>
      </c>
      <c r="D79" s="7">
        <v>0</v>
      </c>
      <c r="E79" s="7">
        <v>0</v>
      </c>
      <c r="F79" s="5" t="s">
        <v>29</v>
      </c>
    </row>
    <row r="80" spans="2:6" x14ac:dyDescent="0.35">
      <c r="B80" s="5" t="s">
        <v>117</v>
      </c>
      <c r="C80" s="5" t="s">
        <v>256</v>
      </c>
      <c r="D80" s="7">
        <v>0</v>
      </c>
      <c r="E80" s="7">
        <v>0</v>
      </c>
      <c r="F80" s="5" t="s">
        <v>29</v>
      </c>
    </row>
    <row r="81" spans="1:7" x14ac:dyDescent="0.35">
      <c r="B81" s="5" t="s">
        <v>257</v>
      </c>
      <c r="C81" s="5" t="s">
        <v>258</v>
      </c>
      <c r="D81" s="7">
        <v>0</v>
      </c>
      <c r="E81" s="7">
        <v>0</v>
      </c>
      <c r="F81" s="5" t="s">
        <v>29</v>
      </c>
    </row>
    <row r="82" spans="1:7" x14ac:dyDescent="0.35">
      <c r="B82" s="5" t="s">
        <v>259</v>
      </c>
      <c r="C82" s="5" t="s">
        <v>260</v>
      </c>
      <c r="D82" s="7">
        <v>0</v>
      </c>
      <c r="E82" s="7">
        <v>0</v>
      </c>
      <c r="F82" s="5" t="s">
        <v>29</v>
      </c>
    </row>
    <row r="83" spans="1:7" x14ac:dyDescent="0.35">
      <c r="B83" s="5" t="s">
        <v>261</v>
      </c>
      <c r="C83" s="5" t="s">
        <v>262</v>
      </c>
      <c r="D83" s="7">
        <v>0</v>
      </c>
      <c r="E83" s="7">
        <v>0</v>
      </c>
      <c r="F83" s="5" t="s">
        <v>29</v>
      </c>
    </row>
    <row r="84" spans="1:7" ht="16" thickBot="1" x14ac:dyDescent="0.4">
      <c r="B84" s="3" t="s">
        <v>263</v>
      </c>
      <c r="C84" s="3" t="s">
        <v>264</v>
      </c>
      <c r="D84" s="6">
        <v>0</v>
      </c>
      <c r="E84" s="6">
        <v>0</v>
      </c>
      <c r="F84" s="3" t="s">
        <v>29</v>
      </c>
    </row>
    <row r="87" spans="1:7" ht="16" thickBot="1" x14ac:dyDescent="0.4">
      <c r="A87" t="s">
        <v>30</v>
      </c>
    </row>
    <row r="88" spans="1:7" ht="16" thickBot="1" x14ac:dyDescent="0.4">
      <c r="B88" s="4" t="s">
        <v>24</v>
      </c>
      <c r="C88" s="4" t="s">
        <v>25</v>
      </c>
      <c r="D88" s="4" t="s">
        <v>31</v>
      </c>
      <c r="E88" s="4" t="s">
        <v>32</v>
      </c>
      <c r="F88" s="4" t="s">
        <v>33</v>
      </c>
      <c r="G88" s="4" t="s">
        <v>34</v>
      </c>
    </row>
    <row r="89" spans="1:7" x14ac:dyDescent="0.35">
      <c r="B89" s="5" t="s">
        <v>265</v>
      </c>
      <c r="C89" s="5" t="s">
        <v>266</v>
      </c>
      <c r="D89" s="7">
        <v>80</v>
      </c>
      <c r="E89" s="5" t="s">
        <v>267</v>
      </c>
      <c r="F89" s="5" t="s">
        <v>50</v>
      </c>
      <c r="G89" s="5">
        <v>0</v>
      </c>
    </row>
    <row r="90" spans="1:7" x14ac:dyDescent="0.35">
      <c r="B90" s="5" t="s">
        <v>268</v>
      </c>
      <c r="C90" s="5" t="s">
        <v>269</v>
      </c>
      <c r="D90" s="7">
        <v>10</v>
      </c>
      <c r="E90" s="5" t="s">
        <v>270</v>
      </c>
      <c r="F90" s="5" t="s">
        <v>46</v>
      </c>
      <c r="G90" s="5">
        <v>60</v>
      </c>
    </row>
    <row r="91" spans="1:7" x14ac:dyDescent="0.35">
      <c r="B91" s="5" t="s">
        <v>139</v>
      </c>
      <c r="C91" s="5" t="s">
        <v>137</v>
      </c>
      <c r="D91" s="7">
        <v>70</v>
      </c>
      <c r="E91" s="5" t="s">
        <v>140</v>
      </c>
      <c r="F91" s="5" t="s">
        <v>50</v>
      </c>
      <c r="G91" s="5">
        <v>0</v>
      </c>
    </row>
    <row r="92" spans="1:7" x14ac:dyDescent="0.35">
      <c r="B92" s="5" t="s">
        <v>271</v>
      </c>
      <c r="C92" s="5" t="s">
        <v>272</v>
      </c>
      <c r="D92" s="7">
        <v>40</v>
      </c>
      <c r="E92" s="5" t="s">
        <v>273</v>
      </c>
      <c r="F92" s="5" t="s">
        <v>50</v>
      </c>
      <c r="G92" s="5">
        <v>0</v>
      </c>
    </row>
    <row r="93" spans="1:7" x14ac:dyDescent="0.35">
      <c r="B93" s="5" t="s">
        <v>141</v>
      </c>
      <c r="C93" s="5" t="s">
        <v>138</v>
      </c>
      <c r="D93" s="7">
        <v>40</v>
      </c>
      <c r="E93" s="5" t="s">
        <v>142</v>
      </c>
      <c r="F93" s="5" t="s">
        <v>50</v>
      </c>
      <c r="G93" s="5">
        <v>0</v>
      </c>
    </row>
    <row r="94" spans="1:7" x14ac:dyDescent="0.35">
      <c r="B94" s="5" t="s">
        <v>274</v>
      </c>
      <c r="C94" s="5" t="s">
        <v>275</v>
      </c>
      <c r="D94" s="7">
        <v>80</v>
      </c>
      <c r="E94" s="5" t="s">
        <v>276</v>
      </c>
      <c r="F94" s="5" t="s">
        <v>50</v>
      </c>
      <c r="G94" s="5">
        <v>0</v>
      </c>
    </row>
    <row r="95" spans="1:7" x14ac:dyDescent="0.35">
      <c r="B95" s="5" t="s">
        <v>277</v>
      </c>
      <c r="C95" s="5" t="s">
        <v>278</v>
      </c>
      <c r="D95" s="7">
        <v>100</v>
      </c>
      <c r="E95" s="5" t="s">
        <v>279</v>
      </c>
      <c r="F95" s="5" t="s">
        <v>50</v>
      </c>
      <c r="G95" s="5">
        <v>0</v>
      </c>
    </row>
    <row r="96" spans="1:7" x14ac:dyDescent="0.35">
      <c r="B96" s="5" t="s">
        <v>280</v>
      </c>
      <c r="C96" s="5" t="s">
        <v>281</v>
      </c>
      <c r="D96" s="7">
        <v>60</v>
      </c>
      <c r="E96" s="5" t="s">
        <v>282</v>
      </c>
      <c r="F96" s="5" t="s">
        <v>50</v>
      </c>
      <c r="G96" s="5">
        <v>0</v>
      </c>
    </row>
    <row r="97" spans="2:7" ht="16" thickBot="1" x14ac:dyDescent="0.4">
      <c r="B97" s="3" t="s">
        <v>283</v>
      </c>
      <c r="C97" s="3"/>
      <c r="D97" s="3"/>
      <c r="E97" s="3"/>
      <c r="F97" s="3"/>
      <c r="G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Q1a</vt:lpstr>
      <vt:lpstr>Q1b</vt:lpstr>
      <vt:lpstr>Q2</vt:lpstr>
      <vt:lpstr>Q3</vt:lpstr>
      <vt:lpstr>Report 1a</vt:lpstr>
      <vt:lpstr>Report 1b</vt:lpstr>
      <vt:lpstr>Report 2</vt:lpstr>
      <vt:lpstr>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2023-02-13T02:06:35Z</dcterms:created>
  <dcterms:modified xsi:type="dcterms:W3CDTF">2023-02-13T06:43:01Z</dcterms:modified>
</cp:coreProperties>
</file>