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j\ds_projects\unsw\decision_making_6510\assessment2\"/>
    </mc:Choice>
  </mc:AlternateContent>
  <xr:revisionPtr revIDLastSave="0" documentId="13_ncr:1_{1DF1618A-5C75-48CB-BE4A-450E627A451F}" xr6:coauthVersionLast="47" xr6:coauthVersionMax="47" xr10:uidLastSave="{00000000-0000-0000-0000-000000000000}"/>
  <bookViews>
    <workbookView xWindow="-110" yWindow="-110" windowWidth="19420" windowHeight="11620" activeTab="1" xr2:uid="{128E22E7-D79F-4F4A-B9D4-5EF7FF588309}"/>
  </bookViews>
  <sheets>
    <sheet name="Task1" sheetId="1" r:id="rId1"/>
    <sheet name="Task2" sheetId="2" r:id="rId2"/>
    <sheet name="Task3" sheetId="3" r:id="rId3"/>
  </sheets>
  <definedNames>
    <definedName name="TreeData" localSheetId="0">Task1!$ALM$1003:$ALT$1017</definedName>
    <definedName name="TreeDiag" localSheetId="0">Task1!$A$3:$S$47</definedName>
    <definedName name="TreeOption" localSheetId="0">Task1!$ALM$993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F28" i="2"/>
  <c r="F29" i="2"/>
  <c r="F30" i="2"/>
  <c r="F26" i="2"/>
  <c r="D7" i="2"/>
  <c r="D8" i="2"/>
  <c r="D9" i="2"/>
  <c r="D10" i="2"/>
  <c r="D11" i="2"/>
  <c r="Q46" i="1"/>
  <c r="Q41" i="1"/>
  <c r="Q36" i="1"/>
  <c r="M31" i="1"/>
  <c r="M26" i="1"/>
  <c r="M21" i="1"/>
  <c r="I21" i="1" s="1"/>
  <c r="M16" i="1"/>
  <c r="I11" i="1"/>
  <c r="E6" i="1"/>
  <c r="D21" i="2" l="1"/>
  <c r="C21" i="2"/>
  <c r="G21" i="2"/>
  <c r="F21" i="2"/>
  <c r="E21" i="2"/>
  <c r="M41" i="1"/>
  <c r="I36" i="1" s="1"/>
  <c r="E23" i="1" s="1"/>
  <c r="A14" i="1" s="1"/>
</calcChain>
</file>

<file path=xl/sharedStrings.xml><?xml version="1.0" encoding="utf-8"?>
<sst xmlns="http://schemas.openxmlformats.org/spreadsheetml/2006/main" count="85" uniqueCount="49">
  <si>
    <t>ID</t>
  </si>
  <si>
    <t>PARENT</t>
  </si>
  <si>
    <t>TYPE</t>
  </si>
  <si>
    <t>ROW</t>
  </si>
  <si>
    <t>COL</t>
  </si>
  <si>
    <t>LABEL</t>
  </si>
  <si>
    <t>VALUE</t>
  </si>
  <si>
    <t>PROP</t>
  </si>
  <si>
    <t>T</t>
  </si>
  <si>
    <t>D</t>
  </si>
  <si>
    <t>Event 3</t>
  </si>
  <si>
    <t>E</t>
  </si>
  <si>
    <t>accept settlement</t>
  </si>
  <si>
    <t>plaintiff accepts</t>
  </si>
  <si>
    <t>plaintiff rejects</t>
  </si>
  <si>
    <t>counter-offer $400K</t>
  </si>
  <si>
    <t>plaintiff counter-offers $600K</t>
  </si>
  <si>
    <t>reject and go to trial</t>
  </si>
  <si>
    <t>no damages</t>
  </si>
  <si>
    <t>$750K damages</t>
  </si>
  <si>
    <t>$1.5M damages</t>
  </si>
  <si>
    <t>Cost ($/1000)</t>
  </si>
  <si>
    <t>min</t>
  </si>
  <si>
    <t>TASK 1</t>
  </si>
  <si>
    <t>TASK 2</t>
  </si>
  <si>
    <t>Closeness to Customers</t>
  </si>
  <si>
    <t>Size of Site</t>
  </si>
  <si>
    <t>Car-parking Facilities</t>
  </si>
  <si>
    <t>Visibility</t>
  </si>
  <si>
    <t>Working Environment</t>
  </si>
  <si>
    <t>Attribute Weights</t>
  </si>
  <si>
    <t>Benefit Values</t>
  </si>
  <si>
    <t>Queanbeyan</t>
  </si>
  <si>
    <t>Bungendore Dr</t>
  </si>
  <si>
    <t>Isabella St</t>
  </si>
  <si>
    <t>Jerabomberra</t>
  </si>
  <si>
    <t>Karabar</t>
  </si>
  <si>
    <t>Raw</t>
  </si>
  <si>
    <t>Normalised</t>
  </si>
  <si>
    <t>Aggregate Benefit</t>
  </si>
  <si>
    <t>SMART</t>
  </si>
  <si>
    <t>Costs</t>
  </si>
  <si>
    <t>Bungendore Drive</t>
  </si>
  <si>
    <t>Isabella Street</t>
  </si>
  <si>
    <t>Rates ($)</t>
  </si>
  <si>
    <t>Power ($)</t>
  </si>
  <si>
    <t>Maintenance ($)</t>
  </si>
  <si>
    <t>Total</t>
  </si>
  <si>
    <t>Efficient Frontier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</si>
</sst>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_ ;\-0\ 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Benefit Value vs Total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18DC450-D9B0-42AF-A5AF-E7614201624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705-4A3C-8F03-CF4AF037059A}"/>
                </c:ext>
              </c:extLst>
            </c:dLbl>
            <c:dLbl>
              <c:idx val="1"/>
              <c:layout>
                <c:manualLayout>
                  <c:x val="-5.9173665791776027E-2"/>
                  <c:y val="-6.2465368912219307E-2"/>
                </c:manualLayout>
              </c:layout>
              <c:tx>
                <c:rich>
                  <a:bodyPr/>
                  <a:lstStyle/>
                  <a:p>
                    <a:fld id="{021491CF-D138-493E-9FA5-384A05C09DC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705-4A3C-8F03-CF4AF037059A}"/>
                </c:ext>
              </c:extLst>
            </c:dLbl>
            <c:dLbl>
              <c:idx val="2"/>
              <c:layout>
                <c:manualLayout>
                  <c:x val="-0.13324321959755037"/>
                  <c:y val="-5.3206109652960132E-2"/>
                </c:manualLayout>
              </c:layout>
              <c:tx>
                <c:rich>
                  <a:bodyPr/>
                  <a:lstStyle/>
                  <a:p>
                    <a:fld id="{721BE6FA-B7FA-479C-B088-5CED3FD1498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705-4A3C-8F03-CF4AF037059A}"/>
                </c:ext>
              </c:extLst>
            </c:dLbl>
            <c:dLbl>
              <c:idx val="3"/>
              <c:layout>
                <c:manualLayout>
                  <c:x val="-0.14759033245844269"/>
                  <c:y val="3.9386482939632463E-2"/>
                </c:manualLayout>
              </c:layout>
              <c:tx>
                <c:rich>
                  <a:bodyPr/>
                  <a:lstStyle/>
                  <a:p>
                    <a:fld id="{7CE4BB39-F2AC-4C35-A2BC-F3220FB66A3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705-4A3C-8F03-CF4AF037059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00C1BCB-B791-4EBF-838A-32A6FFC95350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705-4A3C-8F03-CF4AF03705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>
                      <a:softEdge rad="0"/>
                    </a:effectLst>
                  </c:spPr>
                </c15:leaderLines>
              </c:ext>
            </c:extLst>
          </c:dLbls>
          <c:xVal>
            <c:numRef>
              <c:f>Task2!$F$26:$F$30</c:f>
              <c:numCache>
                <c:formatCode>0_ ;\-0\ </c:formatCode>
                <c:ptCount val="5"/>
                <c:pt idx="0">
                  <c:v>180000</c:v>
                </c:pt>
                <c:pt idx="1">
                  <c:v>140000</c:v>
                </c:pt>
                <c:pt idx="2">
                  <c:v>125000</c:v>
                </c:pt>
                <c:pt idx="3">
                  <c:v>130000</c:v>
                </c:pt>
                <c:pt idx="4">
                  <c:v>165000</c:v>
                </c:pt>
              </c:numCache>
            </c:numRef>
          </c:xVal>
          <c:yVal>
            <c:numRef>
              <c:f>Task2!$C$21:$G$21</c:f>
              <c:numCache>
                <c:formatCode>0.0</c:formatCode>
                <c:ptCount val="5"/>
                <c:pt idx="0">
                  <c:v>55.483870967741943</c:v>
                </c:pt>
                <c:pt idx="1">
                  <c:v>57.41935483870968</c:v>
                </c:pt>
                <c:pt idx="2">
                  <c:v>58.387096774193544</c:v>
                </c:pt>
                <c:pt idx="3">
                  <c:v>56.451612903225808</c:v>
                </c:pt>
                <c:pt idx="4">
                  <c:v>89.354838709677423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Task2!$C$15:$G$15</c15:f>
                <c15:dlblRangeCache>
                  <c:ptCount val="5"/>
                  <c:pt idx="0">
                    <c:v>Queanbeyan</c:v>
                  </c:pt>
                  <c:pt idx="1">
                    <c:v>Bungendore Dr</c:v>
                  </c:pt>
                  <c:pt idx="2">
                    <c:v>Isabella St</c:v>
                  </c:pt>
                  <c:pt idx="3">
                    <c:v>Jerabomberra</c:v>
                  </c:pt>
                  <c:pt idx="4">
                    <c:v>Karabar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E705-4A3C-8F03-CF4AF037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512032"/>
        <c:axId val="1641512864"/>
      </c:scatterChart>
      <c:valAx>
        <c:axId val="1641512032"/>
        <c:scaling>
          <c:orientation val="minMax"/>
          <c:max val="2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Total</a:t>
                </a:r>
                <a:r>
                  <a:rPr lang="en-AU" baseline="0"/>
                  <a:t> Cost ($)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 ;\-#,##0\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512864"/>
        <c:crosses val="autoZero"/>
        <c:crossBetween val="midCat"/>
      </c:valAx>
      <c:valAx>
        <c:axId val="164151286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Benefit</a:t>
                </a:r>
                <a:r>
                  <a:rPr lang="en-AU" baseline="0"/>
                  <a:t>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51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19685</xdr:rowOff>
    </xdr:from>
    <xdr:to>
      <xdr:col>5</xdr:col>
      <xdr:colOff>0</xdr:colOff>
      <xdr:row>4</xdr:row>
      <xdr:rowOff>177165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96DE1A22-B969-B626-0319-E56BFDAB72A1}"/>
            </a:ext>
          </a:extLst>
        </xdr:cNvPr>
        <xdr:cNvCxnSpPr/>
      </xdr:nvCxnSpPr>
      <xdr:spPr>
        <a:xfrm>
          <a:off x="2552700" y="610235"/>
          <a:ext cx="0" cy="15748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</xdr:row>
      <xdr:rowOff>98425</xdr:rowOff>
    </xdr:from>
    <xdr:to>
      <xdr:col>17</xdr:col>
      <xdr:colOff>0</xdr:colOff>
      <xdr:row>4</xdr:row>
      <xdr:rowOff>98425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0F53EA6E-9402-7D51-54C1-2E51C3FCEFC3}"/>
            </a:ext>
          </a:extLst>
        </xdr:cNvPr>
        <xdr:cNvCxnSpPr/>
      </xdr:nvCxnSpPr>
      <xdr:spPr>
        <a:xfrm>
          <a:off x="2736850" y="688975"/>
          <a:ext cx="649605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98425</xdr:rowOff>
    </xdr:from>
    <xdr:to>
      <xdr:col>3</xdr:col>
      <xdr:colOff>0</xdr:colOff>
      <xdr:row>12</xdr:row>
      <xdr:rowOff>98425</xdr:rowOff>
    </xdr:to>
    <xdr:cxnSp macro="">
      <xdr:nvCxnSpPr>
        <xdr:cNvPr id="139" name="Straight Connector 138">
          <a:extLst>
            <a:ext uri="{FF2B5EF4-FFF2-40B4-BE49-F238E27FC236}">
              <a16:creationId xmlns:a16="http://schemas.microsoft.com/office/drawing/2014/main" id="{1DC474DC-B50D-9EEE-8F82-186638329903}"/>
            </a:ext>
          </a:extLst>
        </xdr:cNvPr>
        <xdr:cNvCxnSpPr/>
      </xdr:nvCxnSpPr>
      <xdr:spPr>
        <a:xfrm flipV="1">
          <a:off x="844550" y="688975"/>
          <a:ext cx="387350" cy="15748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</xdr:row>
      <xdr:rowOff>98425</xdr:rowOff>
    </xdr:from>
    <xdr:to>
      <xdr:col>5</xdr:col>
      <xdr:colOff>0</xdr:colOff>
      <xdr:row>4</xdr:row>
      <xdr:rowOff>98425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9E227ACE-334C-B673-8690-50B53D360287}"/>
            </a:ext>
          </a:extLst>
        </xdr:cNvPr>
        <xdr:cNvCxnSpPr/>
      </xdr:nvCxnSpPr>
      <xdr:spPr>
        <a:xfrm>
          <a:off x="1231900" y="688975"/>
          <a:ext cx="13208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9</xdr:row>
      <xdr:rowOff>19685</xdr:rowOff>
    </xdr:from>
    <xdr:to>
      <xdr:col>9</xdr:col>
      <xdr:colOff>0</xdr:colOff>
      <xdr:row>9</xdr:row>
      <xdr:rowOff>177165</xdr:rowOff>
    </xdr:to>
    <xdr:cxnSp macro="">
      <xdr:nvCxnSpPr>
        <xdr:cNvPr id="141" name="Straight Connector 140">
          <a:extLst>
            <a:ext uri="{FF2B5EF4-FFF2-40B4-BE49-F238E27FC236}">
              <a16:creationId xmlns:a16="http://schemas.microsoft.com/office/drawing/2014/main" id="{EB58A5D6-2420-9F02-A6AB-DE5C326B1A7E}"/>
            </a:ext>
          </a:extLst>
        </xdr:cNvPr>
        <xdr:cNvCxnSpPr/>
      </xdr:nvCxnSpPr>
      <xdr:spPr>
        <a:xfrm>
          <a:off x="5295900" y="1594485"/>
          <a:ext cx="0" cy="15748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9</xdr:row>
      <xdr:rowOff>98425</xdr:rowOff>
    </xdr:from>
    <xdr:to>
      <xdr:col>17</xdr:col>
      <xdr:colOff>0</xdr:colOff>
      <xdr:row>9</xdr:row>
      <xdr:rowOff>98425</xdr:rowOff>
    </xdr:to>
    <xdr:cxnSp macro="">
      <xdr:nvCxnSpPr>
        <xdr:cNvPr id="142" name="Straight Connector 141">
          <a:extLst>
            <a:ext uri="{FF2B5EF4-FFF2-40B4-BE49-F238E27FC236}">
              <a16:creationId xmlns:a16="http://schemas.microsoft.com/office/drawing/2014/main" id="{6732CD23-2046-3C47-F221-BD6F396E8088}"/>
            </a:ext>
          </a:extLst>
        </xdr:cNvPr>
        <xdr:cNvCxnSpPr/>
      </xdr:nvCxnSpPr>
      <xdr:spPr>
        <a:xfrm>
          <a:off x="5480050" y="1673225"/>
          <a:ext cx="375285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98425</xdr:rowOff>
    </xdr:from>
    <xdr:to>
      <xdr:col>7</xdr:col>
      <xdr:colOff>0</xdr:colOff>
      <xdr:row>21</xdr:row>
      <xdr:rowOff>98425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C3BA7D26-99D8-8774-9BC3-78B64EF31147}"/>
            </a:ext>
          </a:extLst>
        </xdr:cNvPr>
        <xdr:cNvCxnSpPr/>
      </xdr:nvCxnSpPr>
      <xdr:spPr>
        <a:xfrm flipV="1">
          <a:off x="2736850" y="1673225"/>
          <a:ext cx="387350" cy="23622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</xdr:row>
      <xdr:rowOff>98425</xdr:rowOff>
    </xdr:from>
    <xdr:to>
      <xdr:col>9</xdr:col>
      <xdr:colOff>0</xdr:colOff>
      <xdr:row>9</xdr:row>
      <xdr:rowOff>98425</xdr:rowOff>
    </xdr:to>
    <xdr:cxnSp macro="">
      <xdr:nvCxnSpPr>
        <xdr:cNvPr id="144" name="Straight Connector 143">
          <a:extLst>
            <a:ext uri="{FF2B5EF4-FFF2-40B4-BE49-F238E27FC236}">
              <a16:creationId xmlns:a16="http://schemas.microsoft.com/office/drawing/2014/main" id="{974B45ED-9CE1-9E19-54C5-CE8604CFA026}"/>
            </a:ext>
          </a:extLst>
        </xdr:cNvPr>
        <xdr:cNvCxnSpPr/>
      </xdr:nvCxnSpPr>
      <xdr:spPr>
        <a:xfrm>
          <a:off x="3124200" y="1673225"/>
          <a:ext cx="21717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14</xdr:row>
      <xdr:rowOff>19685</xdr:rowOff>
    </xdr:from>
    <xdr:to>
      <xdr:col>13</xdr:col>
      <xdr:colOff>0</xdr:colOff>
      <xdr:row>14</xdr:row>
      <xdr:rowOff>177165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BD393F8C-0435-1D93-8EC9-5A4AFFA3CC9C}"/>
            </a:ext>
          </a:extLst>
        </xdr:cNvPr>
        <xdr:cNvCxnSpPr/>
      </xdr:nvCxnSpPr>
      <xdr:spPr>
        <a:xfrm>
          <a:off x="7340600" y="2578735"/>
          <a:ext cx="0" cy="15748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</xdr:row>
      <xdr:rowOff>98425</xdr:rowOff>
    </xdr:from>
    <xdr:to>
      <xdr:col>17</xdr:col>
      <xdr:colOff>0</xdr:colOff>
      <xdr:row>14</xdr:row>
      <xdr:rowOff>98425</xdr:rowOff>
    </xdr:to>
    <xdr:cxnSp macro="">
      <xdr:nvCxnSpPr>
        <xdr:cNvPr id="146" name="Straight Connector 145">
          <a:extLst>
            <a:ext uri="{FF2B5EF4-FFF2-40B4-BE49-F238E27FC236}">
              <a16:creationId xmlns:a16="http://schemas.microsoft.com/office/drawing/2014/main" id="{C0169C15-0A94-F95E-072A-71549B268CA8}"/>
            </a:ext>
          </a:extLst>
        </xdr:cNvPr>
        <xdr:cNvCxnSpPr/>
      </xdr:nvCxnSpPr>
      <xdr:spPr>
        <a:xfrm>
          <a:off x="7524750" y="2657475"/>
          <a:ext cx="170815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14</xdr:row>
      <xdr:rowOff>98425</xdr:rowOff>
    </xdr:from>
    <xdr:to>
      <xdr:col>11</xdr:col>
      <xdr:colOff>0</xdr:colOff>
      <xdr:row>19</xdr:row>
      <xdr:rowOff>98425</xdr:rowOff>
    </xdr:to>
    <xdr:cxnSp macro="">
      <xdr:nvCxnSpPr>
        <xdr:cNvPr id="147" name="Straight Connector 146">
          <a:extLst>
            <a:ext uri="{FF2B5EF4-FFF2-40B4-BE49-F238E27FC236}">
              <a16:creationId xmlns:a16="http://schemas.microsoft.com/office/drawing/2014/main" id="{7DEC7C11-FD3D-418D-4CE6-15CF087CF415}"/>
            </a:ext>
          </a:extLst>
        </xdr:cNvPr>
        <xdr:cNvCxnSpPr/>
      </xdr:nvCxnSpPr>
      <xdr:spPr>
        <a:xfrm flipV="1">
          <a:off x="5480050" y="2657475"/>
          <a:ext cx="387350" cy="98425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</xdr:row>
      <xdr:rowOff>98425</xdr:rowOff>
    </xdr:from>
    <xdr:to>
      <xdr:col>13</xdr:col>
      <xdr:colOff>0</xdr:colOff>
      <xdr:row>14</xdr:row>
      <xdr:rowOff>98425</xdr:rowOff>
    </xdr:to>
    <xdr:cxnSp macro="">
      <xdr:nvCxnSpPr>
        <xdr:cNvPr id="148" name="Straight Connector 147">
          <a:extLst>
            <a:ext uri="{FF2B5EF4-FFF2-40B4-BE49-F238E27FC236}">
              <a16:creationId xmlns:a16="http://schemas.microsoft.com/office/drawing/2014/main" id="{98E998AC-62B6-C4AA-549A-D00A47DA2F54}"/>
            </a:ext>
          </a:extLst>
        </xdr:cNvPr>
        <xdr:cNvCxnSpPr/>
      </xdr:nvCxnSpPr>
      <xdr:spPr>
        <a:xfrm>
          <a:off x="5867400" y="2657475"/>
          <a:ext cx="1473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19</xdr:row>
      <xdr:rowOff>19685</xdr:rowOff>
    </xdr:from>
    <xdr:to>
      <xdr:col>13</xdr:col>
      <xdr:colOff>0</xdr:colOff>
      <xdr:row>19</xdr:row>
      <xdr:rowOff>177165</xdr:rowOff>
    </xdr:to>
    <xdr:cxnSp macro="">
      <xdr:nvCxnSpPr>
        <xdr:cNvPr id="149" name="Straight Connector 148">
          <a:extLst>
            <a:ext uri="{FF2B5EF4-FFF2-40B4-BE49-F238E27FC236}">
              <a16:creationId xmlns:a16="http://schemas.microsoft.com/office/drawing/2014/main" id="{7A6F7B66-E74D-18C9-F24A-7DB48DBDA2F3}"/>
            </a:ext>
          </a:extLst>
        </xdr:cNvPr>
        <xdr:cNvCxnSpPr/>
      </xdr:nvCxnSpPr>
      <xdr:spPr>
        <a:xfrm>
          <a:off x="7340600" y="3562985"/>
          <a:ext cx="0" cy="15748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19</xdr:row>
      <xdr:rowOff>98425</xdr:rowOff>
    </xdr:from>
    <xdr:to>
      <xdr:col>17</xdr:col>
      <xdr:colOff>0</xdr:colOff>
      <xdr:row>19</xdr:row>
      <xdr:rowOff>98425</xdr:rowOff>
    </xdr:to>
    <xdr:cxnSp macro="">
      <xdr:nvCxnSpPr>
        <xdr:cNvPr id="150" name="Straight Connector 149">
          <a:extLst>
            <a:ext uri="{FF2B5EF4-FFF2-40B4-BE49-F238E27FC236}">
              <a16:creationId xmlns:a16="http://schemas.microsoft.com/office/drawing/2014/main" id="{763A91CD-A9B6-8263-5E3C-286E36153F7A}"/>
            </a:ext>
          </a:extLst>
        </xdr:cNvPr>
        <xdr:cNvCxnSpPr/>
      </xdr:nvCxnSpPr>
      <xdr:spPr>
        <a:xfrm>
          <a:off x="7524750" y="3641725"/>
          <a:ext cx="170815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19</xdr:row>
      <xdr:rowOff>98425</xdr:rowOff>
    </xdr:from>
    <xdr:to>
      <xdr:col>11</xdr:col>
      <xdr:colOff>0</xdr:colOff>
      <xdr:row>19</xdr:row>
      <xdr:rowOff>98425</xdr:rowOff>
    </xdr:to>
    <xdr:cxnSp macro="">
      <xdr:nvCxnSpPr>
        <xdr:cNvPr id="151" name="Straight Connector 150">
          <a:extLst>
            <a:ext uri="{FF2B5EF4-FFF2-40B4-BE49-F238E27FC236}">
              <a16:creationId xmlns:a16="http://schemas.microsoft.com/office/drawing/2014/main" id="{C6BDC950-43E4-543C-95F9-9F74BF5F66C6}"/>
            </a:ext>
          </a:extLst>
        </xdr:cNvPr>
        <xdr:cNvCxnSpPr/>
      </xdr:nvCxnSpPr>
      <xdr:spPr>
        <a:xfrm>
          <a:off x="5480050" y="3641725"/>
          <a:ext cx="38735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19</xdr:row>
      <xdr:rowOff>98425</xdr:rowOff>
    </xdr:from>
    <xdr:to>
      <xdr:col>13</xdr:col>
      <xdr:colOff>0</xdr:colOff>
      <xdr:row>19</xdr:row>
      <xdr:rowOff>98425</xdr:rowOff>
    </xdr:to>
    <xdr:cxnSp macro="">
      <xdr:nvCxnSpPr>
        <xdr:cNvPr id="152" name="Straight Connector 151">
          <a:extLst>
            <a:ext uri="{FF2B5EF4-FFF2-40B4-BE49-F238E27FC236}">
              <a16:creationId xmlns:a16="http://schemas.microsoft.com/office/drawing/2014/main" id="{A1878272-0F7A-1E85-9BB4-AD9A1C465E19}"/>
            </a:ext>
          </a:extLst>
        </xdr:cNvPr>
        <xdr:cNvCxnSpPr/>
      </xdr:nvCxnSpPr>
      <xdr:spPr>
        <a:xfrm>
          <a:off x="5867400" y="3641725"/>
          <a:ext cx="1473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24</xdr:row>
      <xdr:rowOff>19685</xdr:rowOff>
    </xdr:from>
    <xdr:to>
      <xdr:col>13</xdr:col>
      <xdr:colOff>0</xdr:colOff>
      <xdr:row>24</xdr:row>
      <xdr:rowOff>177165</xdr:rowOff>
    </xdr:to>
    <xdr:cxnSp macro="">
      <xdr:nvCxnSpPr>
        <xdr:cNvPr id="153" name="Straight Connector 152">
          <a:extLst>
            <a:ext uri="{FF2B5EF4-FFF2-40B4-BE49-F238E27FC236}">
              <a16:creationId xmlns:a16="http://schemas.microsoft.com/office/drawing/2014/main" id="{B0C9DACA-200A-CF94-F624-AF81F1E94E6E}"/>
            </a:ext>
          </a:extLst>
        </xdr:cNvPr>
        <xdr:cNvCxnSpPr/>
      </xdr:nvCxnSpPr>
      <xdr:spPr>
        <a:xfrm>
          <a:off x="7340600" y="4547235"/>
          <a:ext cx="0" cy="15748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24</xdr:row>
      <xdr:rowOff>98425</xdr:rowOff>
    </xdr:from>
    <xdr:to>
      <xdr:col>17</xdr:col>
      <xdr:colOff>0</xdr:colOff>
      <xdr:row>24</xdr:row>
      <xdr:rowOff>98425</xdr:rowOff>
    </xdr:to>
    <xdr:cxnSp macro="">
      <xdr:nvCxnSpPr>
        <xdr:cNvPr id="154" name="Straight Connector 153">
          <a:extLst>
            <a:ext uri="{FF2B5EF4-FFF2-40B4-BE49-F238E27FC236}">
              <a16:creationId xmlns:a16="http://schemas.microsoft.com/office/drawing/2014/main" id="{345512D3-4C62-7516-4F10-3AA61C1FA6A7}"/>
            </a:ext>
          </a:extLst>
        </xdr:cNvPr>
        <xdr:cNvCxnSpPr/>
      </xdr:nvCxnSpPr>
      <xdr:spPr>
        <a:xfrm>
          <a:off x="7524750" y="4625975"/>
          <a:ext cx="170815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19</xdr:row>
      <xdr:rowOff>98425</xdr:rowOff>
    </xdr:from>
    <xdr:to>
      <xdr:col>11</xdr:col>
      <xdr:colOff>0</xdr:colOff>
      <xdr:row>24</xdr:row>
      <xdr:rowOff>98425</xdr:rowOff>
    </xdr:to>
    <xdr:cxnSp macro="">
      <xdr:nvCxnSpPr>
        <xdr:cNvPr id="155" name="Straight Connector 154">
          <a:extLst>
            <a:ext uri="{FF2B5EF4-FFF2-40B4-BE49-F238E27FC236}">
              <a16:creationId xmlns:a16="http://schemas.microsoft.com/office/drawing/2014/main" id="{74318CD8-2C97-379D-215A-A9ADDAAFFEA4}"/>
            </a:ext>
          </a:extLst>
        </xdr:cNvPr>
        <xdr:cNvCxnSpPr/>
      </xdr:nvCxnSpPr>
      <xdr:spPr>
        <a:xfrm>
          <a:off x="5480050" y="3641725"/>
          <a:ext cx="387350" cy="98425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24</xdr:row>
      <xdr:rowOff>98425</xdr:rowOff>
    </xdr:from>
    <xdr:to>
      <xdr:col>13</xdr:col>
      <xdr:colOff>0</xdr:colOff>
      <xdr:row>24</xdr:row>
      <xdr:rowOff>98425</xdr:rowOff>
    </xdr:to>
    <xdr:cxnSp macro="">
      <xdr:nvCxnSpPr>
        <xdr:cNvPr id="156" name="Straight Connector 155">
          <a:extLst>
            <a:ext uri="{FF2B5EF4-FFF2-40B4-BE49-F238E27FC236}">
              <a16:creationId xmlns:a16="http://schemas.microsoft.com/office/drawing/2014/main" id="{93B3FF2A-8A94-358F-2466-49070E2289C3}"/>
            </a:ext>
          </a:extLst>
        </xdr:cNvPr>
        <xdr:cNvCxnSpPr/>
      </xdr:nvCxnSpPr>
      <xdr:spPr>
        <a:xfrm>
          <a:off x="5867400" y="4625975"/>
          <a:ext cx="1473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19</xdr:row>
      <xdr:rowOff>12700</xdr:rowOff>
    </xdr:from>
    <xdr:to>
      <xdr:col>10</xdr:col>
      <xdr:colOff>0</xdr:colOff>
      <xdr:row>19</xdr:row>
      <xdr:rowOff>184150</xdr:rowOff>
    </xdr:to>
    <xdr:sp macro="" textlink="">
      <xdr:nvSpPr>
        <xdr:cNvPr id="157" name="Oval 156">
          <a:extLst>
            <a:ext uri="{FF2B5EF4-FFF2-40B4-BE49-F238E27FC236}">
              <a16:creationId xmlns:a16="http://schemas.microsoft.com/office/drawing/2014/main" id="{D79277AC-862C-E77A-2052-0874D5463085}"/>
            </a:ext>
          </a:extLst>
        </xdr:cNvPr>
        <xdr:cNvSpPr/>
      </xdr:nvSpPr>
      <xdr:spPr>
        <a:xfrm>
          <a:off x="5308600" y="3556000"/>
          <a:ext cx="171450" cy="17145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0</xdr:colOff>
      <xdr:row>19</xdr:row>
      <xdr:rowOff>98425</xdr:rowOff>
    </xdr:from>
    <xdr:to>
      <xdr:col>7</xdr:col>
      <xdr:colOff>0</xdr:colOff>
      <xdr:row>21</xdr:row>
      <xdr:rowOff>98425</xdr:rowOff>
    </xdr:to>
    <xdr:cxnSp macro="">
      <xdr:nvCxnSpPr>
        <xdr:cNvPr id="158" name="Straight Connector 157">
          <a:extLst>
            <a:ext uri="{FF2B5EF4-FFF2-40B4-BE49-F238E27FC236}">
              <a16:creationId xmlns:a16="http://schemas.microsoft.com/office/drawing/2014/main" id="{A59F1E5E-21E2-5523-1A24-40937A990623}"/>
            </a:ext>
          </a:extLst>
        </xdr:cNvPr>
        <xdr:cNvCxnSpPr/>
      </xdr:nvCxnSpPr>
      <xdr:spPr>
        <a:xfrm flipV="1">
          <a:off x="2736850" y="3641725"/>
          <a:ext cx="387350" cy="3937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19</xdr:row>
      <xdr:rowOff>98425</xdr:rowOff>
    </xdr:from>
    <xdr:to>
      <xdr:col>9</xdr:col>
      <xdr:colOff>0</xdr:colOff>
      <xdr:row>19</xdr:row>
      <xdr:rowOff>98425</xdr:rowOff>
    </xdr:to>
    <xdr:cxnSp macro="">
      <xdr:nvCxnSpPr>
        <xdr:cNvPr id="159" name="Straight Connector 158">
          <a:extLst>
            <a:ext uri="{FF2B5EF4-FFF2-40B4-BE49-F238E27FC236}">
              <a16:creationId xmlns:a16="http://schemas.microsoft.com/office/drawing/2014/main" id="{6A915EA1-EE5A-5D5C-1009-EB89290E19AB}"/>
            </a:ext>
          </a:extLst>
        </xdr:cNvPr>
        <xdr:cNvCxnSpPr/>
      </xdr:nvCxnSpPr>
      <xdr:spPr>
        <a:xfrm>
          <a:off x="3124200" y="3641725"/>
          <a:ext cx="21717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29</xdr:row>
      <xdr:rowOff>19685</xdr:rowOff>
    </xdr:from>
    <xdr:to>
      <xdr:col>13</xdr:col>
      <xdr:colOff>0</xdr:colOff>
      <xdr:row>29</xdr:row>
      <xdr:rowOff>177165</xdr:rowOff>
    </xdr:to>
    <xdr:cxnSp macro="">
      <xdr:nvCxnSpPr>
        <xdr:cNvPr id="160" name="Straight Connector 159">
          <a:extLst>
            <a:ext uri="{FF2B5EF4-FFF2-40B4-BE49-F238E27FC236}">
              <a16:creationId xmlns:a16="http://schemas.microsoft.com/office/drawing/2014/main" id="{E6D030B6-6AD4-1444-121E-D8BEF7AE3684}"/>
            </a:ext>
          </a:extLst>
        </xdr:cNvPr>
        <xdr:cNvCxnSpPr/>
      </xdr:nvCxnSpPr>
      <xdr:spPr>
        <a:xfrm>
          <a:off x="7340600" y="5531485"/>
          <a:ext cx="0" cy="15748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29</xdr:row>
      <xdr:rowOff>98425</xdr:rowOff>
    </xdr:from>
    <xdr:to>
      <xdr:col>17</xdr:col>
      <xdr:colOff>0</xdr:colOff>
      <xdr:row>29</xdr:row>
      <xdr:rowOff>98425</xdr:rowOff>
    </xdr:to>
    <xdr:cxnSp macro="">
      <xdr:nvCxnSpPr>
        <xdr:cNvPr id="161" name="Straight Connector 160">
          <a:extLst>
            <a:ext uri="{FF2B5EF4-FFF2-40B4-BE49-F238E27FC236}">
              <a16:creationId xmlns:a16="http://schemas.microsoft.com/office/drawing/2014/main" id="{4A3F5CBE-D8DD-7852-A6A4-46B2C5758464}"/>
            </a:ext>
          </a:extLst>
        </xdr:cNvPr>
        <xdr:cNvCxnSpPr/>
      </xdr:nvCxnSpPr>
      <xdr:spPr>
        <a:xfrm>
          <a:off x="7524750" y="5610225"/>
          <a:ext cx="170815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98425</xdr:rowOff>
    </xdr:from>
    <xdr:to>
      <xdr:col>11</xdr:col>
      <xdr:colOff>0</xdr:colOff>
      <xdr:row>34</xdr:row>
      <xdr:rowOff>98425</xdr:rowOff>
    </xdr:to>
    <xdr:cxnSp macro="">
      <xdr:nvCxnSpPr>
        <xdr:cNvPr id="162" name="Straight Connector 161">
          <a:extLst>
            <a:ext uri="{FF2B5EF4-FFF2-40B4-BE49-F238E27FC236}">
              <a16:creationId xmlns:a16="http://schemas.microsoft.com/office/drawing/2014/main" id="{00CEDE37-E939-DC9B-A238-ED42F647EFA2}"/>
            </a:ext>
          </a:extLst>
        </xdr:cNvPr>
        <xdr:cNvCxnSpPr/>
      </xdr:nvCxnSpPr>
      <xdr:spPr>
        <a:xfrm flipV="1">
          <a:off x="5480050" y="5610225"/>
          <a:ext cx="387350" cy="98425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29</xdr:row>
      <xdr:rowOff>98425</xdr:rowOff>
    </xdr:from>
    <xdr:to>
      <xdr:col>13</xdr:col>
      <xdr:colOff>0</xdr:colOff>
      <xdr:row>29</xdr:row>
      <xdr:rowOff>98425</xdr:rowOff>
    </xdr:to>
    <xdr:cxnSp macro="">
      <xdr:nvCxnSpPr>
        <xdr:cNvPr id="163" name="Straight Connector 162">
          <a:extLst>
            <a:ext uri="{FF2B5EF4-FFF2-40B4-BE49-F238E27FC236}">
              <a16:creationId xmlns:a16="http://schemas.microsoft.com/office/drawing/2014/main" id="{BE2E231E-9A5E-7F6E-932F-35CDB7DF6EC4}"/>
            </a:ext>
          </a:extLst>
        </xdr:cNvPr>
        <xdr:cNvCxnSpPr/>
      </xdr:nvCxnSpPr>
      <xdr:spPr>
        <a:xfrm>
          <a:off x="5867400" y="5610225"/>
          <a:ext cx="1473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34</xdr:row>
      <xdr:rowOff>19685</xdr:rowOff>
    </xdr:from>
    <xdr:to>
      <xdr:col>17</xdr:col>
      <xdr:colOff>0</xdr:colOff>
      <xdr:row>34</xdr:row>
      <xdr:rowOff>177165</xdr:rowOff>
    </xdr:to>
    <xdr:cxnSp macro="">
      <xdr:nvCxnSpPr>
        <xdr:cNvPr id="164" name="Straight Connector 163">
          <a:extLst>
            <a:ext uri="{FF2B5EF4-FFF2-40B4-BE49-F238E27FC236}">
              <a16:creationId xmlns:a16="http://schemas.microsoft.com/office/drawing/2014/main" id="{6E175D33-29D3-635F-8E31-F9D614F6A828}"/>
            </a:ext>
          </a:extLst>
        </xdr:cNvPr>
        <xdr:cNvCxnSpPr/>
      </xdr:nvCxnSpPr>
      <xdr:spPr>
        <a:xfrm>
          <a:off x="9232900" y="6515735"/>
          <a:ext cx="0" cy="15748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34</xdr:row>
      <xdr:rowOff>98425</xdr:rowOff>
    </xdr:from>
    <xdr:to>
      <xdr:col>15</xdr:col>
      <xdr:colOff>0</xdr:colOff>
      <xdr:row>39</xdr:row>
      <xdr:rowOff>98425</xdr:rowOff>
    </xdr:to>
    <xdr:cxnSp macro="">
      <xdr:nvCxnSpPr>
        <xdr:cNvPr id="165" name="Straight Connector 164">
          <a:extLst>
            <a:ext uri="{FF2B5EF4-FFF2-40B4-BE49-F238E27FC236}">
              <a16:creationId xmlns:a16="http://schemas.microsoft.com/office/drawing/2014/main" id="{8DFD268F-AEC1-967E-7C7A-7D992BAF2FF4}"/>
            </a:ext>
          </a:extLst>
        </xdr:cNvPr>
        <xdr:cNvCxnSpPr/>
      </xdr:nvCxnSpPr>
      <xdr:spPr>
        <a:xfrm flipV="1">
          <a:off x="7524750" y="6594475"/>
          <a:ext cx="387350" cy="98425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34</xdr:row>
      <xdr:rowOff>98425</xdr:rowOff>
    </xdr:from>
    <xdr:to>
      <xdr:col>17</xdr:col>
      <xdr:colOff>0</xdr:colOff>
      <xdr:row>34</xdr:row>
      <xdr:rowOff>98425</xdr:rowOff>
    </xdr:to>
    <xdr:cxnSp macro="">
      <xdr:nvCxnSpPr>
        <xdr:cNvPr id="166" name="Straight Connector 165">
          <a:extLst>
            <a:ext uri="{FF2B5EF4-FFF2-40B4-BE49-F238E27FC236}">
              <a16:creationId xmlns:a16="http://schemas.microsoft.com/office/drawing/2014/main" id="{D614FFB3-C4CD-2EDE-49C3-D77D9EDF5754}"/>
            </a:ext>
          </a:extLst>
        </xdr:cNvPr>
        <xdr:cNvCxnSpPr/>
      </xdr:nvCxnSpPr>
      <xdr:spPr>
        <a:xfrm>
          <a:off x="7912100" y="6594475"/>
          <a:ext cx="13208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39</xdr:row>
      <xdr:rowOff>19685</xdr:rowOff>
    </xdr:from>
    <xdr:to>
      <xdr:col>17</xdr:col>
      <xdr:colOff>0</xdr:colOff>
      <xdr:row>39</xdr:row>
      <xdr:rowOff>177165</xdr:rowOff>
    </xdr:to>
    <xdr:cxnSp macro="">
      <xdr:nvCxnSpPr>
        <xdr:cNvPr id="167" name="Straight Connector 166">
          <a:extLst>
            <a:ext uri="{FF2B5EF4-FFF2-40B4-BE49-F238E27FC236}">
              <a16:creationId xmlns:a16="http://schemas.microsoft.com/office/drawing/2014/main" id="{3D5B3A6D-DCAC-555D-9E6D-7BD95E17012C}"/>
            </a:ext>
          </a:extLst>
        </xdr:cNvPr>
        <xdr:cNvCxnSpPr/>
      </xdr:nvCxnSpPr>
      <xdr:spPr>
        <a:xfrm>
          <a:off x="9232900" y="7499985"/>
          <a:ext cx="0" cy="15748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39</xdr:row>
      <xdr:rowOff>98425</xdr:rowOff>
    </xdr:from>
    <xdr:to>
      <xdr:col>15</xdr:col>
      <xdr:colOff>0</xdr:colOff>
      <xdr:row>39</xdr:row>
      <xdr:rowOff>98425</xdr:rowOff>
    </xdr:to>
    <xdr:cxnSp macro="">
      <xdr:nvCxnSpPr>
        <xdr:cNvPr id="168" name="Straight Connector 167">
          <a:extLst>
            <a:ext uri="{FF2B5EF4-FFF2-40B4-BE49-F238E27FC236}">
              <a16:creationId xmlns:a16="http://schemas.microsoft.com/office/drawing/2014/main" id="{5283210A-A711-D857-9CFC-BF71D072E52A}"/>
            </a:ext>
          </a:extLst>
        </xdr:cNvPr>
        <xdr:cNvCxnSpPr/>
      </xdr:nvCxnSpPr>
      <xdr:spPr>
        <a:xfrm>
          <a:off x="7524750" y="7578725"/>
          <a:ext cx="38735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39</xdr:row>
      <xdr:rowOff>98425</xdr:rowOff>
    </xdr:from>
    <xdr:to>
      <xdr:col>17</xdr:col>
      <xdr:colOff>0</xdr:colOff>
      <xdr:row>39</xdr:row>
      <xdr:rowOff>98425</xdr:rowOff>
    </xdr:to>
    <xdr:cxnSp macro="">
      <xdr:nvCxnSpPr>
        <xdr:cNvPr id="169" name="Straight Connector 168">
          <a:extLst>
            <a:ext uri="{FF2B5EF4-FFF2-40B4-BE49-F238E27FC236}">
              <a16:creationId xmlns:a16="http://schemas.microsoft.com/office/drawing/2014/main" id="{84EC9B6F-5544-0CA8-91B0-C2184CA66093}"/>
            </a:ext>
          </a:extLst>
        </xdr:cNvPr>
        <xdr:cNvCxnSpPr/>
      </xdr:nvCxnSpPr>
      <xdr:spPr>
        <a:xfrm>
          <a:off x="7912100" y="7578725"/>
          <a:ext cx="13208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44</xdr:row>
      <xdr:rowOff>19685</xdr:rowOff>
    </xdr:from>
    <xdr:to>
      <xdr:col>17</xdr:col>
      <xdr:colOff>0</xdr:colOff>
      <xdr:row>44</xdr:row>
      <xdr:rowOff>177165</xdr:rowOff>
    </xdr:to>
    <xdr:cxnSp macro="">
      <xdr:nvCxnSpPr>
        <xdr:cNvPr id="170" name="Straight Connector 169">
          <a:extLst>
            <a:ext uri="{FF2B5EF4-FFF2-40B4-BE49-F238E27FC236}">
              <a16:creationId xmlns:a16="http://schemas.microsoft.com/office/drawing/2014/main" id="{2321E107-DA80-CE70-578C-CB5316B233AE}"/>
            </a:ext>
          </a:extLst>
        </xdr:cNvPr>
        <xdr:cNvCxnSpPr/>
      </xdr:nvCxnSpPr>
      <xdr:spPr>
        <a:xfrm>
          <a:off x="9232900" y="8484235"/>
          <a:ext cx="0" cy="15748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39</xdr:row>
      <xdr:rowOff>98425</xdr:rowOff>
    </xdr:from>
    <xdr:to>
      <xdr:col>15</xdr:col>
      <xdr:colOff>0</xdr:colOff>
      <xdr:row>44</xdr:row>
      <xdr:rowOff>98425</xdr:rowOff>
    </xdr:to>
    <xdr:cxnSp macro="">
      <xdr:nvCxnSpPr>
        <xdr:cNvPr id="171" name="Straight Connector 170">
          <a:extLst>
            <a:ext uri="{FF2B5EF4-FFF2-40B4-BE49-F238E27FC236}">
              <a16:creationId xmlns:a16="http://schemas.microsoft.com/office/drawing/2014/main" id="{2E457717-F480-12F5-53C6-28090760269F}"/>
            </a:ext>
          </a:extLst>
        </xdr:cNvPr>
        <xdr:cNvCxnSpPr/>
      </xdr:nvCxnSpPr>
      <xdr:spPr>
        <a:xfrm>
          <a:off x="7524750" y="7578725"/>
          <a:ext cx="387350" cy="98425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44</xdr:row>
      <xdr:rowOff>98425</xdr:rowOff>
    </xdr:from>
    <xdr:to>
      <xdr:col>17</xdr:col>
      <xdr:colOff>0</xdr:colOff>
      <xdr:row>44</xdr:row>
      <xdr:rowOff>98425</xdr:rowOff>
    </xdr:to>
    <xdr:cxnSp macro="">
      <xdr:nvCxnSpPr>
        <xdr:cNvPr id="172" name="Straight Connector 171">
          <a:extLst>
            <a:ext uri="{FF2B5EF4-FFF2-40B4-BE49-F238E27FC236}">
              <a16:creationId xmlns:a16="http://schemas.microsoft.com/office/drawing/2014/main" id="{4E97A47F-30F2-0879-F54E-C827305CB914}"/>
            </a:ext>
          </a:extLst>
        </xdr:cNvPr>
        <xdr:cNvCxnSpPr/>
      </xdr:nvCxnSpPr>
      <xdr:spPr>
        <a:xfrm>
          <a:off x="7912100" y="8562975"/>
          <a:ext cx="13208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</xdr:colOff>
      <xdr:row>39</xdr:row>
      <xdr:rowOff>12700</xdr:rowOff>
    </xdr:from>
    <xdr:to>
      <xdr:col>14</xdr:col>
      <xdr:colOff>0</xdr:colOff>
      <xdr:row>39</xdr:row>
      <xdr:rowOff>184150</xdr:rowOff>
    </xdr:to>
    <xdr:sp macro="" textlink="">
      <xdr:nvSpPr>
        <xdr:cNvPr id="173" name="Oval 172">
          <a:extLst>
            <a:ext uri="{FF2B5EF4-FFF2-40B4-BE49-F238E27FC236}">
              <a16:creationId xmlns:a16="http://schemas.microsoft.com/office/drawing/2014/main" id="{8A229A53-B646-B1F6-B14D-BCD14418DCBA}"/>
            </a:ext>
          </a:extLst>
        </xdr:cNvPr>
        <xdr:cNvSpPr/>
      </xdr:nvSpPr>
      <xdr:spPr>
        <a:xfrm>
          <a:off x="7353300" y="7493000"/>
          <a:ext cx="171450" cy="17145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0</xdr:colOff>
      <xdr:row>34</xdr:row>
      <xdr:rowOff>98425</xdr:rowOff>
    </xdr:from>
    <xdr:to>
      <xdr:col>11</xdr:col>
      <xdr:colOff>0</xdr:colOff>
      <xdr:row>39</xdr:row>
      <xdr:rowOff>98425</xdr:rowOff>
    </xdr:to>
    <xdr:cxnSp macro="">
      <xdr:nvCxnSpPr>
        <xdr:cNvPr id="174" name="Straight Connector 173">
          <a:extLst>
            <a:ext uri="{FF2B5EF4-FFF2-40B4-BE49-F238E27FC236}">
              <a16:creationId xmlns:a16="http://schemas.microsoft.com/office/drawing/2014/main" id="{5677ABC1-E46B-F697-B2AF-5E7527813025}"/>
            </a:ext>
          </a:extLst>
        </xdr:cNvPr>
        <xdr:cNvCxnSpPr/>
      </xdr:nvCxnSpPr>
      <xdr:spPr>
        <a:xfrm>
          <a:off x="5480050" y="6594475"/>
          <a:ext cx="387350" cy="98425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39</xdr:row>
      <xdr:rowOff>98425</xdr:rowOff>
    </xdr:from>
    <xdr:to>
      <xdr:col>13</xdr:col>
      <xdr:colOff>0</xdr:colOff>
      <xdr:row>39</xdr:row>
      <xdr:rowOff>98425</xdr:rowOff>
    </xdr:to>
    <xdr:cxnSp macro="">
      <xdr:nvCxnSpPr>
        <xdr:cNvPr id="175" name="Straight Connector 174">
          <a:extLst>
            <a:ext uri="{FF2B5EF4-FFF2-40B4-BE49-F238E27FC236}">
              <a16:creationId xmlns:a16="http://schemas.microsoft.com/office/drawing/2014/main" id="{062DA0BD-A658-DDE7-72CC-6C5EF7679667}"/>
            </a:ext>
          </a:extLst>
        </xdr:cNvPr>
        <xdr:cNvCxnSpPr/>
      </xdr:nvCxnSpPr>
      <xdr:spPr>
        <a:xfrm>
          <a:off x="5867400" y="7578725"/>
          <a:ext cx="1473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34</xdr:row>
      <xdr:rowOff>12700</xdr:rowOff>
    </xdr:from>
    <xdr:to>
      <xdr:col>10</xdr:col>
      <xdr:colOff>0</xdr:colOff>
      <xdr:row>34</xdr:row>
      <xdr:rowOff>184150</xdr:rowOff>
    </xdr:to>
    <xdr:sp macro="" textlink="">
      <xdr:nvSpPr>
        <xdr:cNvPr id="176" name="Rectangle 175">
          <a:extLst>
            <a:ext uri="{FF2B5EF4-FFF2-40B4-BE49-F238E27FC236}">
              <a16:creationId xmlns:a16="http://schemas.microsoft.com/office/drawing/2014/main" id="{6C1D5CE7-B322-5F9A-0F32-0B8D450A7566}"/>
            </a:ext>
          </a:extLst>
        </xdr:cNvPr>
        <xdr:cNvSpPr/>
      </xdr:nvSpPr>
      <xdr:spPr>
        <a:xfrm>
          <a:off x="5308600" y="6508750"/>
          <a:ext cx="171450" cy="1714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0</xdr:colOff>
      <xdr:row>21</xdr:row>
      <xdr:rowOff>98425</xdr:rowOff>
    </xdr:from>
    <xdr:to>
      <xdr:col>7</xdr:col>
      <xdr:colOff>0</xdr:colOff>
      <xdr:row>34</xdr:row>
      <xdr:rowOff>98425</xdr:rowOff>
    </xdr:to>
    <xdr:cxnSp macro="">
      <xdr:nvCxnSpPr>
        <xdr:cNvPr id="177" name="Straight Connector 176">
          <a:extLst>
            <a:ext uri="{FF2B5EF4-FFF2-40B4-BE49-F238E27FC236}">
              <a16:creationId xmlns:a16="http://schemas.microsoft.com/office/drawing/2014/main" id="{87DCD2D3-2468-E1FA-6B12-1B92F3D51D3F}"/>
            </a:ext>
          </a:extLst>
        </xdr:cNvPr>
        <xdr:cNvCxnSpPr/>
      </xdr:nvCxnSpPr>
      <xdr:spPr>
        <a:xfrm>
          <a:off x="2736850" y="4035425"/>
          <a:ext cx="387350" cy="255905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34</xdr:row>
      <xdr:rowOff>98425</xdr:rowOff>
    </xdr:from>
    <xdr:to>
      <xdr:col>9</xdr:col>
      <xdr:colOff>0</xdr:colOff>
      <xdr:row>34</xdr:row>
      <xdr:rowOff>98425</xdr:rowOff>
    </xdr:to>
    <xdr:cxnSp macro="">
      <xdr:nvCxnSpPr>
        <xdr:cNvPr id="178" name="Straight Connector 177">
          <a:extLst>
            <a:ext uri="{FF2B5EF4-FFF2-40B4-BE49-F238E27FC236}">
              <a16:creationId xmlns:a16="http://schemas.microsoft.com/office/drawing/2014/main" id="{7FCC41E7-DED6-DB63-5EF1-6F6293624043}"/>
            </a:ext>
          </a:extLst>
        </xdr:cNvPr>
        <xdr:cNvCxnSpPr/>
      </xdr:nvCxnSpPr>
      <xdr:spPr>
        <a:xfrm>
          <a:off x="3124200" y="6594475"/>
          <a:ext cx="21717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21</xdr:row>
      <xdr:rowOff>12700</xdr:rowOff>
    </xdr:from>
    <xdr:to>
      <xdr:col>6</xdr:col>
      <xdr:colOff>0</xdr:colOff>
      <xdr:row>21</xdr:row>
      <xdr:rowOff>184150</xdr:rowOff>
    </xdr:to>
    <xdr:sp macro="" textlink="">
      <xdr:nvSpPr>
        <xdr:cNvPr id="179" name="Oval 178">
          <a:extLst>
            <a:ext uri="{FF2B5EF4-FFF2-40B4-BE49-F238E27FC236}">
              <a16:creationId xmlns:a16="http://schemas.microsoft.com/office/drawing/2014/main" id="{74D47D56-FFBD-77F0-C23D-E637BFD0E9AF}"/>
            </a:ext>
          </a:extLst>
        </xdr:cNvPr>
        <xdr:cNvSpPr/>
      </xdr:nvSpPr>
      <xdr:spPr>
        <a:xfrm>
          <a:off x="2565400" y="3949700"/>
          <a:ext cx="171450" cy="17145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0</xdr:colOff>
      <xdr:row>12</xdr:row>
      <xdr:rowOff>98425</xdr:rowOff>
    </xdr:from>
    <xdr:to>
      <xdr:col>3</xdr:col>
      <xdr:colOff>0</xdr:colOff>
      <xdr:row>21</xdr:row>
      <xdr:rowOff>98425</xdr:rowOff>
    </xdr:to>
    <xdr:cxnSp macro="">
      <xdr:nvCxnSpPr>
        <xdr:cNvPr id="180" name="Straight Connector 179">
          <a:extLst>
            <a:ext uri="{FF2B5EF4-FFF2-40B4-BE49-F238E27FC236}">
              <a16:creationId xmlns:a16="http://schemas.microsoft.com/office/drawing/2014/main" id="{38A11608-5E4A-D5C9-9BD5-41CAF319791A}"/>
            </a:ext>
          </a:extLst>
        </xdr:cNvPr>
        <xdr:cNvCxnSpPr/>
      </xdr:nvCxnSpPr>
      <xdr:spPr>
        <a:xfrm>
          <a:off x="844550" y="2263775"/>
          <a:ext cx="387350" cy="177165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21</xdr:row>
      <xdr:rowOff>98425</xdr:rowOff>
    </xdr:from>
    <xdr:to>
      <xdr:col>5</xdr:col>
      <xdr:colOff>0</xdr:colOff>
      <xdr:row>21</xdr:row>
      <xdr:rowOff>98425</xdr:rowOff>
    </xdr:to>
    <xdr:cxnSp macro="">
      <xdr:nvCxnSpPr>
        <xdr:cNvPr id="181" name="Straight Connector 180">
          <a:extLst>
            <a:ext uri="{FF2B5EF4-FFF2-40B4-BE49-F238E27FC236}">
              <a16:creationId xmlns:a16="http://schemas.microsoft.com/office/drawing/2014/main" id="{03B227C7-6A0A-ED1F-C9D1-A3FC2E776F4F}"/>
            </a:ext>
          </a:extLst>
        </xdr:cNvPr>
        <xdr:cNvCxnSpPr/>
      </xdr:nvCxnSpPr>
      <xdr:spPr>
        <a:xfrm>
          <a:off x="1231900" y="4035425"/>
          <a:ext cx="13208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</xdr:colOff>
      <xdr:row>12</xdr:row>
      <xdr:rowOff>12700</xdr:rowOff>
    </xdr:from>
    <xdr:to>
      <xdr:col>2</xdr:col>
      <xdr:colOff>0</xdr:colOff>
      <xdr:row>12</xdr:row>
      <xdr:rowOff>184150</xdr:rowOff>
    </xdr:to>
    <xdr:sp macro="" textlink="">
      <xdr:nvSpPr>
        <xdr:cNvPr id="182" name="Rectangle 181">
          <a:extLst>
            <a:ext uri="{FF2B5EF4-FFF2-40B4-BE49-F238E27FC236}">
              <a16:creationId xmlns:a16="http://schemas.microsoft.com/office/drawing/2014/main" id="{7336B409-5FF0-ECB6-5271-151C95542560}"/>
            </a:ext>
          </a:extLst>
        </xdr:cNvPr>
        <xdr:cNvSpPr/>
      </xdr:nvSpPr>
      <xdr:spPr>
        <a:xfrm>
          <a:off x="673100" y="2178050"/>
          <a:ext cx="171450" cy="1714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0</xdr:colOff>
      <xdr:row>12</xdr:row>
      <xdr:rowOff>98425</xdr:rowOff>
    </xdr:from>
    <xdr:to>
      <xdr:col>1</xdr:col>
      <xdr:colOff>0</xdr:colOff>
      <xdr:row>12</xdr:row>
      <xdr:rowOff>98425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EED7BBE6-E8D6-FB25-B66B-40F8E5CD5ABF}"/>
            </a:ext>
          </a:extLst>
        </xdr:cNvPr>
        <xdr:cNvCxnSpPr/>
      </xdr:nvCxnSpPr>
      <xdr:spPr>
        <a:xfrm>
          <a:off x="0" y="2263775"/>
          <a:ext cx="6604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6</xdr:col>
      <xdr:colOff>355600</xdr:colOff>
      <xdr:row>52</xdr:row>
      <xdr:rowOff>92076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A396E5-6219-47F2-99C7-5A3548B02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2F6F4-F4B0-4C64-9570-589218C8A64B}">
  <sheetPr>
    <pageSetUpPr fitToPage="1"/>
  </sheetPr>
  <dimension ref="A1:ALT1017"/>
  <sheetViews>
    <sheetView workbookViewId="0"/>
  </sheetViews>
  <sheetFormatPr defaultRowHeight="15.5" x14ac:dyDescent="0.35"/>
  <cols>
    <col min="2" max="2" width="2.4140625" customWidth="1"/>
    <col min="3" max="3" width="5.08203125" customWidth="1"/>
    <col min="6" max="6" width="2.4140625" customWidth="1"/>
    <col min="7" max="7" width="5.08203125" customWidth="1"/>
    <col min="8" max="8" width="14.6640625" customWidth="1"/>
    <col min="9" max="9" width="13.83203125" customWidth="1"/>
    <col min="10" max="10" width="2.4140625" customWidth="1"/>
    <col min="11" max="11" width="5.08203125" customWidth="1"/>
    <col min="12" max="12" width="10.6640625" customWidth="1"/>
    <col min="14" max="14" width="2.4140625" customWidth="1"/>
    <col min="15" max="15" width="5.08203125" customWidth="1"/>
    <col min="18" max="18" width="2.4140625" customWidth="1"/>
    <col min="19" max="19" width="12.25" customWidth="1"/>
    <col min="2000" max="2000" width="2.4140625" customWidth="1"/>
  </cols>
  <sheetData>
    <row r="1" spans="1:19" x14ac:dyDescent="0.35">
      <c r="A1" s="11" t="s">
        <v>23</v>
      </c>
    </row>
    <row r="3" spans="1:19" x14ac:dyDescent="0.35">
      <c r="A3" s="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9" t="s">
        <v>21</v>
      </c>
    </row>
    <row r="4" spans="1:19" x14ac:dyDescent="0.35">
      <c r="A4" s="6"/>
      <c r="D4" t="s">
        <v>12</v>
      </c>
      <c r="S4" s="8"/>
    </row>
    <row r="5" spans="1:19" x14ac:dyDescent="0.35">
      <c r="A5" s="6"/>
      <c r="S5" s="2">
        <v>750</v>
      </c>
    </row>
    <row r="6" spans="1:19" x14ac:dyDescent="0.35">
      <c r="A6" s="6"/>
      <c r="E6">
        <f>S5</f>
        <v>750</v>
      </c>
      <c r="S6" s="2"/>
    </row>
    <row r="7" spans="1:19" x14ac:dyDescent="0.35">
      <c r="A7" s="6"/>
      <c r="S7" s="2"/>
    </row>
    <row r="8" spans="1:19" x14ac:dyDescent="0.35">
      <c r="A8" s="6"/>
      <c r="H8" s="10">
        <v>0.1</v>
      </c>
      <c r="S8" s="2"/>
    </row>
    <row r="9" spans="1:19" x14ac:dyDescent="0.35">
      <c r="A9" s="6"/>
      <c r="H9" t="s">
        <v>13</v>
      </c>
      <c r="S9" s="2"/>
    </row>
    <row r="10" spans="1:19" x14ac:dyDescent="0.35">
      <c r="A10" s="6"/>
      <c r="S10" s="2">
        <v>400</v>
      </c>
    </row>
    <row r="11" spans="1:19" x14ac:dyDescent="0.35">
      <c r="A11" s="6"/>
      <c r="I11">
        <f>S10</f>
        <v>400</v>
      </c>
      <c r="S11" s="2"/>
    </row>
    <row r="12" spans="1:19" x14ac:dyDescent="0.35">
      <c r="A12" s="6"/>
      <c r="S12" s="2"/>
    </row>
    <row r="13" spans="1:19" x14ac:dyDescent="0.35">
      <c r="A13" s="6"/>
      <c r="L13" s="10">
        <v>0.2</v>
      </c>
      <c r="S13" s="2"/>
    </row>
    <row r="14" spans="1:19" x14ac:dyDescent="0.35">
      <c r="A14" s="6">
        <f>MIN(E6,E23)</f>
        <v>670</v>
      </c>
      <c r="L14" t="s">
        <v>18</v>
      </c>
      <c r="S14" s="2"/>
    </row>
    <row r="15" spans="1:19" x14ac:dyDescent="0.35">
      <c r="A15" s="6"/>
      <c r="S15" s="2">
        <v>0</v>
      </c>
    </row>
    <row r="16" spans="1:19" x14ac:dyDescent="0.35">
      <c r="A16" s="6"/>
      <c r="M16">
        <f>S15</f>
        <v>0</v>
      </c>
      <c r="S16" s="2"/>
    </row>
    <row r="17" spans="1:19" x14ac:dyDescent="0.35">
      <c r="A17" s="6"/>
      <c r="S17" s="2"/>
    </row>
    <row r="18" spans="1:19" x14ac:dyDescent="0.35">
      <c r="A18" s="6"/>
      <c r="H18" s="10">
        <v>0.4</v>
      </c>
      <c r="L18" s="10">
        <v>0.5</v>
      </c>
      <c r="S18" s="2"/>
    </row>
    <row r="19" spans="1:19" x14ac:dyDescent="0.35">
      <c r="A19" s="6"/>
      <c r="H19" t="s">
        <v>14</v>
      </c>
      <c r="L19" t="s">
        <v>19</v>
      </c>
      <c r="S19" s="2"/>
    </row>
    <row r="20" spans="1:19" x14ac:dyDescent="0.35">
      <c r="A20" s="6"/>
      <c r="S20" s="2">
        <v>750</v>
      </c>
    </row>
    <row r="21" spans="1:19" x14ac:dyDescent="0.35">
      <c r="A21" s="6"/>
      <c r="D21" t="s">
        <v>15</v>
      </c>
      <c r="I21">
        <f>IF(ABS(1-SUM(L13,L18,L23))&lt;=0.00001,SUM(L13 * M16,L18 * M21,L23 * M26),NA())</f>
        <v>825</v>
      </c>
      <c r="M21">
        <f>S20</f>
        <v>750</v>
      </c>
      <c r="S21" s="2"/>
    </row>
    <row r="22" spans="1:19" x14ac:dyDescent="0.35">
      <c r="A22" s="6"/>
      <c r="S22" s="2"/>
    </row>
    <row r="23" spans="1:19" x14ac:dyDescent="0.35">
      <c r="A23" s="6"/>
      <c r="E23">
        <f>IF(ABS(1-SUM(H8,H18,H33))&lt;=0.00001,SUM(H8 * I11,H18 * I21,H33 * I36),NA())</f>
        <v>670</v>
      </c>
      <c r="L23" s="10">
        <v>0.3</v>
      </c>
      <c r="S23" s="2"/>
    </row>
    <row r="24" spans="1:19" x14ac:dyDescent="0.35">
      <c r="A24" s="6"/>
      <c r="L24" t="s">
        <v>20</v>
      </c>
      <c r="S24" s="2"/>
    </row>
    <row r="25" spans="1:19" x14ac:dyDescent="0.35">
      <c r="A25" s="6"/>
      <c r="S25" s="2">
        <v>1500</v>
      </c>
    </row>
    <row r="26" spans="1:19" x14ac:dyDescent="0.35">
      <c r="A26" s="6"/>
      <c r="M26">
        <f>S25</f>
        <v>1500</v>
      </c>
      <c r="S26" s="2"/>
    </row>
    <row r="27" spans="1:19" x14ac:dyDescent="0.35">
      <c r="A27" s="6"/>
      <c r="S27" s="2"/>
    </row>
    <row r="28" spans="1:19" x14ac:dyDescent="0.35">
      <c r="A28" s="6"/>
      <c r="S28" s="2"/>
    </row>
    <row r="29" spans="1:19" x14ac:dyDescent="0.35">
      <c r="A29" s="6"/>
      <c r="L29" t="s">
        <v>12</v>
      </c>
      <c r="S29" s="2"/>
    </row>
    <row r="30" spans="1:19" x14ac:dyDescent="0.35">
      <c r="A30" s="6"/>
      <c r="S30" s="2">
        <v>600</v>
      </c>
    </row>
    <row r="31" spans="1:19" x14ac:dyDescent="0.35">
      <c r="A31" s="6"/>
      <c r="M31">
        <f>S30</f>
        <v>600</v>
      </c>
      <c r="S31" s="2"/>
    </row>
    <row r="32" spans="1:19" x14ac:dyDescent="0.35">
      <c r="A32" s="6"/>
      <c r="S32" s="2"/>
    </row>
    <row r="33" spans="1:19" x14ac:dyDescent="0.35">
      <c r="A33" s="6"/>
      <c r="H33" s="10">
        <v>0.5</v>
      </c>
      <c r="P33" s="10">
        <v>0.2</v>
      </c>
      <c r="S33" s="2"/>
    </row>
    <row r="34" spans="1:19" x14ac:dyDescent="0.35">
      <c r="A34" s="6"/>
      <c r="H34" t="s">
        <v>16</v>
      </c>
      <c r="P34" t="s">
        <v>18</v>
      </c>
      <c r="S34" s="2"/>
    </row>
    <row r="35" spans="1:19" x14ac:dyDescent="0.35">
      <c r="A35" s="6"/>
      <c r="S35" s="2">
        <v>0</v>
      </c>
    </row>
    <row r="36" spans="1:19" x14ac:dyDescent="0.35">
      <c r="A36" s="6"/>
      <c r="I36">
        <f>MIN(M31,M41)</f>
        <v>600</v>
      </c>
      <c r="Q36">
        <f>S35</f>
        <v>0</v>
      </c>
      <c r="S36" s="2"/>
    </row>
    <row r="37" spans="1:19" x14ac:dyDescent="0.35">
      <c r="A37" s="6"/>
      <c r="S37" s="2"/>
    </row>
    <row r="38" spans="1:19" x14ac:dyDescent="0.35">
      <c r="A38" s="6"/>
      <c r="P38" s="10">
        <v>0.5</v>
      </c>
      <c r="S38" s="2"/>
    </row>
    <row r="39" spans="1:19" x14ac:dyDescent="0.35">
      <c r="A39" s="6"/>
      <c r="L39" t="s">
        <v>17</v>
      </c>
      <c r="P39" t="s">
        <v>19</v>
      </c>
      <c r="S39" s="2"/>
    </row>
    <row r="40" spans="1:19" x14ac:dyDescent="0.35">
      <c r="A40" s="6"/>
      <c r="S40" s="2">
        <v>750</v>
      </c>
    </row>
    <row r="41" spans="1:19" x14ac:dyDescent="0.35">
      <c r="A41" s="6"/>
      <c r="M41">
        <f>IF(ABS(1-SUM(P33,P38,P43))&lt;=0.00001,SUM(P33 * Q36,P38 * Q41,P43 * Q46),NA())</f>
        <v>825</v>
      </c>
      <c r="Q41">
        <f>S40</f>
        <v>750</v>
      </c>
      <c r="S41" s="2"/>
    </row>
    <row r="42" spans="1:19" x14ac:dyDescent="0.35">
      <c r="A42" s="6"/>
      <c r="S42" s="2"/>
    </row>
    <row r="43" spans="1:19" x14ac:dyDescent="0.35">
      <c r="A43" s="6"/>
      <c r="P43" s="10">
        <v>0.3</v>
      </c>
      <c r="S43" s="2"/>
    </row>
    <row r="44" spans="1:19" x14ac:dyDescent="0.35">
      <c r="A44" s="6"/>
      <c r="P44" t="s">
        <v>20</v>
      </c>
      <c r="S44" s="2"/>
    </row>
    <row r="45" spans="1:19" x14ac:dyDescent="0.35">
      <c r="A45" s="6"/>
      <c r="S45" s="2">
        <v>1500</v>
      </c>
    </row>
    <row r="46" spans="1:19" x14ac:dyDescent="0.35">
      <c r="A46" s="6"/>
      <c r="Q46">
        <f>S45</f>
        <v>1500</v>
      </c>
      <c r="S46" s="2"/>
    </row>
    <row r="47" spans="1:19" x14ac:dyDescent="0.35">
      <c r="A47" s="7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4"/>
    </row>
    <row r="993" spans="1001:1008" x14ac:dyDescent="0.35">
      <c r="ALN993" t="s">
        <v>22</v>
      </c>
    </row>
    <row r="1003" spans="1001:1008" x14ac:dyDescent="0.35">
      <c r="ALM1003" t="s">
        <v>0</v>
      </c>
      <c r="ALN1003" t="s">
        <v>1</v>
      </c>
      <c r="ALO1003" t="s">
        <v>2</v>
      </c>
      <c r="ALP1003" t="s">
        <v>3</v>
      </c>
      <c r="ALQ1003" t="s">
        <v>4</v>
      </c>
      <c r="ALR1003" t="s">
        <v>5</v>
      </c>
      <c r="ALS1003" t="s">
        <v>6</v>
      </c>
      <c r="ALT1003" t="s">
        <v>7</v>
      </c>
    </row>
    <row r="1004" spans="1001:1008" x14ac:dyDescent="0.35">
      <c r="ALM1004">
        <v>1</v>
      </c>
      <c r="ALN1004">
        <v>14</v>
      </c>
      <c r="ALO1004" t="s">
        <v>8</v>
      </c>
      <c r="ALP1004">
        <v>2</v>
      </c>
      <c r="ALQ1004">
        <v>5</v>
      </c>
      <c r="ALR1004" t="s">
        <v>12</v>
      </c>
      <c r="ALT1004">
        <v>0.5</v>
      </c>
    </row>
    <row r="1005" spans="1001:1008" x14ac:dyDescent="0.35">
      <c r="ALM1005">
        <v>2</v>
      </c>
      <c r="ALN1005">
        <v>13</v>
      </c>
      <c r="ALO1005" t="s">
        <v>8</v>
      </c>
      <c r="ALP1005">
        <v>7</v>
      </c>
      <c r="ALQ1005">
        <v>9</v>
      </c>
      <c r="ALR1005" t="s">
        <v>13</v>
      </c>
      <c r="ALT1005">
        <v>0.1</v>
      </c>
    </row>
    <row r="1006" spans="1001:1008" x14ac:dyDescent="0.35">
      <c r="ALM1006">
        <v>3</v>
      </c>
      <c r="ALN1006">
        <v>6</v>
      </c>
      <c r="ALO1006" t="s">
        <v>8</v>
      </c>
      <c r="ALP1006">
        <v>12</v>
      </c>
      <c r="ALQ1006">
        <v>13</v>
      </c>
      <c r="ALR1006" t="s">
        <v>18</v>
      </c>
      <c r="ALT1006">
        <v>0.2</v>
      </c>
    </row>
    <row r="1007" spans="1001:1008" x14ac:dyDescent="0.35">
      <c r="ALM1007">
        <v>4</v>
      </c>
      <c r="ALN1007">
        <v>6</v>
      </c>
      <c r="ALO1007" t="s">
        <v>8</v>
      </c>
      <c r="ALP1007">
        <v>17</v>
      </c>
      <c r="ALQ1007">
        <v>13</v>
      </c>
      <c r="ALR1007" t="s">
        <v>19</v>
      </c>
      <c r="ALT1007">
        <v>0.5</v>
      </c>
    </row>
    <row r="1008" spans="1001:1008" x14ac:dyDescent="0.35">
      <c r="ALM1008">
        <v>5</v>
      </c>
      <c r="ALN1008">
        <v>6</v>
      </c>
      <c r="ALO1008" t="s">
        <v>8</v>
      </c>
      <c r="ALP1008">
        <v>22</v>
      </c>
      <c r="ALQ1008">
        <v>13</v>
      </c>
      <c r="ALR1008" t="s">
        <v>20</v>
      </c>
      <c r="ALT1008">
        <v>0.3</v>
      </c>
    </row>
    <row r="1009" spans="1001:1008" x14ac:dyDescent="0.35">
      <c r="ALM1009">
        <v>6</v>
      </c>
      <c r="ALN1009">
        <v>13</v>
      </c>
      <c r="ALO1009" t="s">
        <v>11</v>
      </c>
      <c r="ALP1009">
        <v>17</v>
      </c>
      <c r="ALQ1009">
        <v>9</v>
      </c>
      <c r="ALR1009" t="s">
        <v>14</v>
      </c>
      <c r="ALT1009">
        <v>0.4</v>
      </c>
    </row>
    <row r="1010" spans="1001:1008" x14ac:dyDescent="0.35">
      <c r="ALM1010">
        <v>7</v>
      </c>
      <c r="ALN1010">
        <v>12</v>
      </c>
      <c r="ALO1010" t="s">
        <v>8</v>
      </c>
      <c r="ALP1010">
        <v>27</v>
      </c>
      <c r="ALQ1010">
        <v>13</v>
      </c>
      <c r="ALR1010" t="s">
        <v>12</v>
      </c>
      <c r="ALT1010">
        <v>0.5</v>
      </c>
    </row>
    <row r="1011" spans="1001:1008" x14ac:dyDescent="0.35">
      <c r="ALM1011">
        <v>8</v>
      </c>
      <c r="ALN1011">
        <v>11</v>
      </c>
      <c r="ALO1011" t="s">
        <v>8</v>
      </c>
      <c r="ALP1011">
        <v>32</v>
      </c>
      <c r="ALQ1011">
        <v>17</v>
      </c>
      <c r="ALR1011" t="s">
        <v>18</v>
      </c>
      <c r="ALT1011">
        <v>0.2</v>
      </c>
    </row>
    <row r="1012" spans="1001:1008" x14ac:dyDescent="0.35">
      <c r="ALM1012">
        <v>9</v>
      </c>
      <c r="ALN1012">
        <v>11</v>
      </c>
      <c r="ALO1012" t="s">
        <v>8</v>
      </c>
      <c r="ALP1012">
        <v>37</v>
      </c>
      <c r="ALQ1012">
        <v>17</v>
      </c>
      <c r="ALR1012" t="s">
        <v>19</v>
      </c>
      <c r="ALT1012">
        <v>0.5</v>
      </c>
    </row>
    <row r="1013" spans="1001:1008" x14ac:dyDescent="0.35">
      <c r="ALM1013">
        <v>10</v>
      </c>
      <c r="ALN1013">
        <v>11</v>
      </c>
      <c r="ALO1013" t="s">
        <v>8</v>
      </c>
      <c r="ALP1013">
        <v>42</v>
      </c>
      <c r="ALQ1013">
        <v>17</v>
      </c>
      <c r="ALR1013" t="s">
        <v>20</v>
      </c>
      <c r="ALT1013">
        <v>0.3</v>
      </c>
    </row>
    <row r="1014" spans="1001:1008" x14ac:dyDescent="0.35">
      <c r="ALM1014">
        <v>11</v>
      </c>
      <c r="ALN1014">
        <v>12</v>
      </c>
      <c r="ALO1014" t="s">
        <v>11</v>
      </c>
      <c r="ALP1014">
        <v>37</v>
      </c>
      <c r="ALQ1014">
        <v>13</v>
      </c>
      <c r="ALR1014" t="s">
        <v>17</v>
      </c>
      <c r="ALT1014">
        <v>0.5</v>
      </c>
    </row>
    <row r="1015" spans="1001:1008" x14ac:dyDescent="0.35">
      <c r="ALM1015">
        <v>12</v>
      </c>
      <c r="ALN1015">
        <v>13</v>
      </c>
      <c r="ALO1015" t="s">
        <v>9</v>
      </c>
      <c r="ALP1015">
        <v>32</v>
      </c>
      <c r="ALQ1015">
        <v>9</v>
      </c>
      <c r="ALR1015" t="s">
        <v>16</v>
      </c>
      <c r="ALT1015">
        <v>0.5</v>
      </c>
    </row>
    <row r="1016" spans="1001:1008" x14ac:dyDescent="0.35">
      <c r="ALM1016">
        <v>13</v>
      </c>
      <c r="ALN1016">
        <v>14</v>
      </c>
      <c r="ALO1016" t="s">
        <v>11</v>
      </c>
      <c r="ALP1016">
        <v>19</v>
      </c>
      <c r="ALQ1016">
        <v>5</v>
      </c>
      <c r="ALR1016" t="s">
        <v>15</v>
      </c>
      <c r="ALT1016">
        <v>0.5</v>
      </c>
    </row>
    <row r="1017" spans="1001:1008" x14ac:dyDescent="0.35">
      <c r="ALM1017">
        <v>14</v>
      </c>
      <c r="ALN1017">
        <v>0</v>
      </c>
      <c r="ALO1017" t="s">
        <v>9</v>
      </c>
      <c r="ALP1017">
        <v>10</v>
      </c>
      <c r="ALQ1017">
        <v>1</v>
      </c>
      <c r="ALR1017" t="s">
        <v>10</v>
      </c>
      <c r="ALS1017">
        <v>0</v>
      </c>
      <c r="ALT1017">
        <v>1</v>
      </c>
    </row>
  </sheetData>
  <pageMargins left="0.25" right="0.25" top="0.75" bottom="0.75" header="0.3" footer="0.3"/>
  <pageSetup paperSize="9"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4556E-934C-4078-9F8A-DC164B820FA9}">
  <dimension ref="A1:H32"/>
  <sheetViews>
    <sheetView tabSelected="1" topLeftCell="A28" workbookViewId="0">
      <selection activeCell="I4" sqref="I4"/>
    </sheetView>
  </sheetViews>
  <sheetFormatPr defaultRowHeight="15.5" x14ac:dyDescent="0.35"/>
  <cols>
    <col min="2" max="2" width="20.1640625" bestFit="1" customWidth="1"/>
    <col min="3" max="3" width="12.08203125" customWidth="1"/>
    <col min="4" max="4" width="14.08203125" customWidth="1"/>
    <col min="5" max="5" width="15.25" customWidth="1"/>
    <col min="6" max="6" width="12.75" customWidth="1"/>
    <col min="7" max="7" width="7.9140625" customWidth="1"/>
    <col min="8" max="8" width="9.83203125" customWidth="1"/>
    <col min="2000" max="2000" width="2.4140625" customWidth="1"/>
  </cols>
  <sheetData>
    <row r="1" spans="1:8" x14ac:dyDescent="0.35">
      <c r="A1" s="11" t="s">
        <v>24</v>
      </c>
    </row>
    <row r="2" spans="1:8" x14ac:dyDescent="0.35">
      <c r="A2" s="11"/>
    </row>
    <row r="3" spans="1:8" x14ac:dyDescent="0.35">
      <c r="A3" s="11" t="s">
        <v>40</v>
      </c>
    </row>
    <row r="5" spans="1:8" x14ac:dyDescent="0.35">
      <c r="B5" s="11" t="s">
        <v>30</v>
      </c>
    </row>
    <row r="6" spans="1:8" x14ac:dyDescent="0.35">
      <c r="B6" s="11"/>
      <c r="C6" s="12" t="s">
        <v>37</v>
      </c>
      <c r="D6" s="12" t="s">
        <v>38</v>
      </c>
    </row>
    <row r="7" spans="1:8" x14ac:dyDescent="0.35">
      <c r="B7" t="s">
        <v>25</v>
      </c>
      <c r="C7">
        <v>70</v>
      </c>
      <c r="D7" s="14">
        <f>C7/SUM($C$7:$C$11)*100</f>
        <v>22.58064516129032</v>
      </c>
    </row>
    <row r="8" spans="1:8" x14ac:dyDescent="0.35">
      <c r="B8" t="s">
        <v>26</v>
      </c>
      <c r="C8">
        <v>100</v>
      </c>
      <c r="D8" s="14">
        <f t="shared" ref="D8:D11" si="0">C8/SUM($C$7:$C$11)*100</f>
        <v>32.258064516129032</v>
      </c>
    </row>
    <row r="9" spans="1:8" x14ac:dyDescent="0.35">
      <c r="B9" t="s">
        <v>27</v>
      </c>
      <c r="C9">
        <v>90</v>
      </c>
      <c r="D9" s="14">
        <f t="shared" si="0"/>
        <v>29.032258064516132</v>
      </c>
    </row>
    <row r="10" spans="1:8" x14ac:dyDescent="0.35">
      <c r="B10" t="s">
        <v>28</v>
      </c>
      <c r="C10">
        <v>10</v>
      </c>
      <c r="D10" s="14">
        <f t="shared" si="0"/>
        <v>3.225806451612903</v>
      </c>
    </row>
    <row r="11" spans="1:8" x14ac:dyDescent="0.35">
      <c r="B11" t="s">
        <v>29</v>
      </c>
      <c r="C11">
        <v>40</v>
      </c>
      <c r="D11" s="14">
        <f t="shared" si="0"/>
        <v>12.903225806451612</v>
      </c>
    </row>
    <row r="13" spans="1:8" x14ac:dyDescent="0.35">
      <c r="B13" s="11" t="s">
        <v>31</v>
      </c>
    </row>
    <row r="15" spans="1:8" x14ac:dyDescent="0.35">
      <c r="C15" s="12" t="s">
        <v>32</v>
      </c>
      <c r="D15" s="12" t="s">
        <v>33</v>
      </c>
      <c r="E15" s="12" t="s">
        <v>34</v>
      </c>
      <c r="F15" s="12" t="s">
        <v>35</v>
      </c>
      <c r="G15" s="12" t="s">
        <v>36</v>
      </c>
      <c r="H15" s="15"/>
    </row>
    <row r="16" spans="1:8" x14ac:dyDescent="0.35">
      <c r="B16" t="s">
        <v>25</v>
      </c>
      <c r="C16">
        <v>0</v>
      </c>
      <c r="D16">
        <v>70</v>
      </c>
      <c r="E16">
        <v>30</v>
      </c>
      <c r="F16">
        <v>100</v>
      </c>
      <c r="G16">
        <v>90</v>
      </c>
    </row>
    <row r="17" spans="2:7" x14ac:dyDescent="0.35">
      <c r="B17" t="s">
        <v>26</v>
      </c>
      <c r="C17">
        <v>70</v>
      </c>
      <c r="D17">
        <v>0</v>
      </c>
      <c r="E17">
        <v>100</v>
      </c>
      <c r="F17">
        <v>80</v>
      </c>
      <c r="G17">
        <v>100</v>
      </c>
    </row>
    <row r="18" spans="2:7" x14ac:dyDescent="0.35">
      <c r="B18" t="s">
        <v>27</v>
      </c>
      <c r="C18">
        <v>80</v>
      </c>
      <c r="D18">
        <v>100</v>
      </c>
      <c r="E18">
        <v>30</v>
      </c>
      <c r="F18">
        <v>20</v>
      </c>
      <c r="G18">
        <v>80</v>
      </c>
    </row>
    <row r="19" spans="2:7" x14ac:dyDescent="0.35">
      <c r="B19" t="s">
        <v>28</v>
      </c>
      <c r="C19">
        <v>100</v>
      </c>
      <c r="D19">
        <v>30</v>
      </c>
      <c r="E19">
        <v>50</v>
      </c>
      <c r="F19">
        <v>70</v>
      </c>
      <c r="G19">
        <v>20</v>
      </c>
    </row>
    <row r="20" spans="2:7" x14ac:dyDescent="0.35">
      <c r="B20" t="s">
        <v>29</v>
      </c>
      <c r="C20">
        <v>50</v>
      </c>
      <c r="D20">
        <v>90</v>
      </c>
      <c r="E20">
        <v>70</v>
      </c>
      <c r="F20">
        <v>0</v>
      </c>
      <c r="G20">
        <v>100</v>
      </c>
    </row>
    <row r="21" spans="2:7" x14ac:dyDescent="0.35">
      <c r="B21" s="11" t="s">
        <v>39</v>
      </c>
      <c r="C21" s="13">
        <f>SUMPRODUCT(C16:C20,$D$7:$D$11)/100</f>
        <v>55.483870967741943</v>
      </c>
      <c r="D21" s="13">
        <f t="shared" ref="D21:G21" si="1">SUMPRODUCT(D16:D20,$D$7:$D$11)/100</f>
        <v>57.41935483870968</v>
      </c>
      <c r="E21" s="13">
        <f t="shared" si="1"/>
        <v>58.387096774193544</v>
      </c>
      <c r="F21" s="13">
        <f t="shared" si="1"/>
        <v>56.451612903225808</v>
      </c>
      <c r="G21" s="13">
        <f t="shared" si="1"/>
        <v>89.354838709677423</v>
      </c>
    </row>
    <row r="23" spans="2:7" x14ac:dyDescent="0.35">
      <c r="B23" s="11" t="s">
        <v>41</v>
      </c>
    </row>
    <row r="25" spans="2:7" x14ac:dyDescent="0.35">
      <c r="C25" s="12" t="s">
        <v>44</v>
      </c>
      <c r="D25" s="12" t="s">
        <v>45</v>
      </c>
      <c r="E25" s="12" t="s">
        <v>46</v>
      </c>
      <c r="F25" s="15" t="s">
        <v>47</v>
      </c>
    </row>
    <row r="26" spans="2:7" x14ac:dyDescent="0.35">
      <c r="B26" t="s">
        <v>32</v>
      </c>
      <c r="C26" s="16">
        <v>105000</v>
      </c>
      <c r="D26" s="16">
        <v>50000</v>
      </c>
      <c r="E26" s="16">
        <v>25000</v>
      </c>
      <c r="F26" s="17">
        <f>SUM(C26:E26)</f>
        <v>180000</v>
      </c>
    </row>
    <row r="27" spans="2:7" x14ac:dyDescent="0.35">
      <c r="B27" t="s">
        <v>42</v>
      </c>
      <c r="C27" s="16">
        <v>60000</v>
      </c>
      <c r="D27" s="16">
        <v>40000</v>
      </c>
      <c r="E27" s="16">
        <v>40000</v>
      </c>
      <c r="F27" s="17">
        <f t="shared" ref="F27:F30" si="2">SUM(C27:E27)</f>
        <v>140000</v>
      </c>
    </row>
    <row r="28" spans="2:7" x14ac:dyDescent="0.35">
      <c r="B28" t="s">
        <v>43</v>
      </c>
      <c r="C28" s="16">
        <v>35000</v>
      </c>
      <c r="D28" s="16">
        <v>45000</v>
      </c>
      <c r="E28" s="16">
        <v>45000</v>
      </c>
      <c r="F28" s="17">
        <f t="shared" si="2"/>
        <v>125000</v>
      </c>
    </row>
    <row r="29" spans="2:7" x14ac:dyDescent="0.35">
      <c r="B29" t="s">
        <v>35</v>
      </c>
      <c r="C29" s="16">
        <v>75000</v>
      </c>
      <c r="D29" s="16">
        <v>20000</v>
      </c>
      <c r="E29" s="16">
        <v>35000</v>
      </c>
      <c r="F29" s="17">
        <f t="shared" si="2"/>
        <v>130000</v>
      </c>
    </row>
    <row r="30" spans="2:7" x14ac:dyDescent="0.35">
      <c r="B30" t="s">
        <v>36</v>
      </c>
      <c r="C30" s="16">
        <v>90000</v>
      </c>
      <c r="D30" s="16">
        <v>25000</v>
      </c>
      <c r="E30" s="16">
        <v>50000</v>
      </c>
      <c r="F30" s="17">
        <f t="shared" si="2"/>
        <v>165000</v>
      </c>
    </row>
    <row r="32" spans="2:7" x14ac:dyDescent="0.35">
      <c r="B32" s="11" t="s">
        <v>48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9BE29-FEF8-4926-9FA0-B0F9F251FEB8}">
  <dimension ref="A1"/>
  <sheetViews>
    <sheetView workbookViewId="0"/>
  </sheetViews>
  <sheetFormatPr defaultRowHeight="15.5" x14ac:dyDescent="0.35"/>
  <cols>
    <col min="2000" max="2000" width="2.4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Task1</vt:lpstr>
      <vt:lpstr>Task2</vt:lpstr>
      <vt:lpstr>Task3</vt:lpstr>
      <vt:lpstr>Task1!TreeData</vt:lpstr>
      <vt:lpstr>Task1!TreeDiag</vt:lpstr>
      <vt:lpstr>Task1!TreeOption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Amanjit Gill</dc:creator>
  <cp:lastModifiedBy>Amanjit Gill</cp:lastModifiedBy>
  <cp:lastPrinted>2023-02-01T14:21:00Z</cp:lastPrinted>
  <dcterms:created xsi:type="dcterms:W3CDTF">2023-01-31T13:58:50Z</dcterms:created>
  <dcterms:modified xsi:type="dcterms:W3CDTF">2023-02-01T15:49:37Z</dcterms:modified>
</cp:coreProperties>
</file>