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2\task3\sources\"/>
    </mc:Choice>
  </mc:AlternateContent>
  <xr:revisionPtr revIDLastSave="0" documentId="13_ncr:1_{354C7C9D-E85F-47B7-92AE-AB630ADCA249}" xr6:coauthVersionLast="47" xr6:coauthVersionMax="47" xr10:uidLastSave="{00000000-0000-0000-0000-000000000000}"/>
  <bookViews>
    <workbookView xWindow="-110" yWindow="-110" windowWidth="19420" windowHeight="11620" xr2:uid="{7E4B4AA3-8529-47D3-81BC-E61629BA5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L26" i="1"/>
  <c r="D32" i="1"/>
  <c r="D31" i="1"/>
  <c r="D30" i="1"/>
  <c r="D29" i="1"/>
  <c r="D28" i="1"/>
  <c r="D27" i="1"/>
</calcChain>
</file>

<file path=xl/sharedStrings.xml><?xml version="1.0" encoding="utf-8"?>
<sst xmlns="http://schemas.openxmlformats.org/spreadsheetml/2006/main" count="69" uniqueCount="44">
  <si>
    <t>cnr Lygon St, Princes St</t>
  </si>
  <si>
    <t>cnr Springvale Rd, Police Rd, Princes Hwy</t>
  </si>
  <si>
    <t>Springvale</t>
  </si>
  <si>
    <t>cnr Wellington Rd, Berwick Rd</t>
  </si>
  <si>
    <t>cnr Boundary Rd, Derrimut Rd</t>
  </si>
  <si>
    <t>Derrimut</t>
  </si>
  <si>
    <t>cnr Canning St, Richardson St</t>
  </si>
  <si>
    <t>cnr Nepean Hwy, Warrigal Rd</t>
  </si>
  <si>
    <t>Mentone</t>
  </si>
  <si>
    <t>Congestion Factor</t>
  </si>
  <si>
    <t>LGA</t>
  </si>
  <si>
    <t>Population</t>
  </si>
  <si>
    <t>Yarra</t>
  </si>
  <si>
    <t>borders Monash and Greater Dandenong</t>
  </si>
  <si>
    <t>Yarra Ranges</t>
  </si>
  <si>
    <t>borders Yarra and Melbourne</t>
  </si>
  <si>
    <t>Kingston</t>
  </si>
  <si>
    <t>borders Wyndham and Melton</t>
  </si>
  <si>
    <t>A</t>
  </si>
  <si>
    <t>E</t>
  </si>
  <si>
    <t>B</t>
  </si>
  <si>
    <t>C</t>
  </si>
  <si>
    <t>D</t>
  </si>
  <si>
    <t>F</t>
  </si>
  <si>
    <t>Carlton Nth</t>
  </si>
  <si>
    <t>Belgrave Sth</t>
  </si>
  <si>
    <t>TASK 3 - Data on Shortlisted Locations</t>
  </si>
  <si>
    <t>Locations</t>
  </si>
  <si>
    <t>Accidents</t>
  </si>
  <si>
    <t>Node ID</t>
  </si>
  <si>
    <t>Latitude</t>
  </si>
  <si>
    <t>Longitude</t>
  </si>
  <si>
    <t>Address</t>
  </si>
  <si>
    <t>Suburb</t>
  </si>
  <si>
    <t>Total</t>
  </si>
  <si>
    <t>Fatal</t>
  </si>
  <si>
    <t>Serious</t>
  </si>
  <si>
    <t>Other</t>
  </si>
  <si>
    <t>School</t>
  </si>
  <si>
    <t>Hospital</t>
  </si>
  <si>
    <t>Aged Care</t>
  </si>
  <si>
    <t>Local Population</t>
  </si>
  <si>
    <t>Peak-Hour Congestion</t>
  </si>
  <si>
    <t>Proximity to Vulnerable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</si>
</sst>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64" fontId="0" fillId="0" borderId="10" xfId="0" applyNumberFormat="1" applyBorder="1"/>
    <xf numFmtId="164" fontId="0" fillId="0" borderId="13" xfId="0" applyNumberForma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164" fontId="0" fillId="0" borderId="0" xfId="0" applyNumberFormat="1" applyBorder="1"/>
    <xf numFmtId="0" fontId="1" fillId="0" borderId="0" xfId="0" applyFont="1" applyFill="1" applyBorder="1"/>
    <xf numFmtId="168" fontId="0" fillId="0" borderId="10" xfId="0" applyNumberFormat="1" applyBorder="1"/>
    <xf numFmtId="168" fontId="0" fillId="0" borderId="13" xfId="0" applyNumberFormat="1" applyBorder="1"/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0" fillId="0" borderId="3" xfId="0" applyBorder="1"/>
    <xf numFmtId="168" fontId="0" fillId="0" borderId="8" xfId="0" applyNumberFormat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1" fillId="0" borderId="19" xfId="0" applyFont="1" applyBorder="1" applyAlignment="1">
      <alignment horizontal="center"/>
    </xf>
    <xf numFmtId="168" fontId="0" fillId="0" borderId="20" xfId="0" applyNumberFormat="1" applyBorder="1"/>
    <xf numFmtId="168" fontId="0" fillId="0" borderId="21" xfId="0" applyNumberFormat="1" applyBorder="1"/>
    <xf numFmtId="168" fontId="0" fillId="0" borderId="22" xfId="0" applyNumberFormat="1" applyBorder="1"/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1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17" xfId="0" applyFont="1" applyFill="1" applyBorder="1" applyAlignment="1">
      <alignment horizontal="center"/>
    </xf>
    <xf numFmtId="0" fontId="0" fillId="0" borderId="1" xfId="0" applyFill="1" applyBorder="1"/>
    <xf numFmtId="18" fontId="1" fillId="0" borderId="20" xfId="0" applyNumberFormat="1" applyFont="1" applyBorder="1" applyAlignment="1">
      <alignment horizontal="center" vertical="center"/>
    </xf>
    <xf numFmtId="18" fontId="1" fillId="0" borderId="22" xfId="0" applyNumberFormat="1" applyFont="1" applyBorder="1" applyAlignment="1">
      <alignment horizontal="center" vertical="center"/>
    </xf>
    <xf numFmtId="18" fontId="1" fillId="0" borderId="27" xfId="0" applyNumberFormat="1" applyFont="1" applyBorder="1" applyAlignment="1">
      <alignment horizontal="center" vertical="center"/>
    </xf>
    <xf numFmtId="18" fontId="1" fillId="0" borderId="18" xfId="0" applyNumberFormat="1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B5E1-C928-45AF-8C31-E141D54CF310}">
  <dimension ref="A1:S32"/>
  <sheetViews>
    <sheetView tabSelected="1" topLeftCell="A12" workbookViewId="0">
      <selection activeCell="F31" sqref="F31"/>
    </sheetView>
  </sheetViews>
  <sheetFormatPr defaultRowHeight="15.5" x14ac:dyDescent="0.35"/>
  <cols>
    <col min="1" max="1" width="4.75" customWidth="1"/>
    <col min="2" max="2" width="7.83203125" customWidth="1"/>
    <col min="3" max="3" width="8.6640625" customWidth="1"/>
    <col min="4" max="4" width="10" customWidth="1"/>
    <col min="5" max="5" width="9.33203125" customWidth="1"/>
    <col min="6" max="6" width="11.4140625" customWidth="1"/>
    <col min="7" max="7" width="5.5" customWidth="1"/>
    <col min="8" max="8" width="8.25" customWidth="1"/>
    <col min="9" max="9" width="11.25" customWidth="1"/>
    <col min="10" max="10" width="9.83203125" customWidth="1"/>
    <col min="11" max="11" width="5.83203125" customWidth="1"/>
    <col min="12" max="12" width="10.6640625" customWidth="1"/>
    <col min="13" max="13" width="7" customWidth="1"/>
    <col min="14" max="14" width="10.25" customWidth="1"/>
    <col min="15" max="15" width="9.25" customWidth="1"/>
    <col min="16" max="16" width="9.6640625" customWidth="1"/>
    <col min="17" max="17" width="15.83203125" bestFit="1" customWidth="1"/>
    <col min="18" max="18" width="35" bestFit="1" customWidth="1"/>
    <col min="19" max="19" width="11.6640625" customWidth="1"/>
  </cols>
  <sheetData>
    <row r="1" spans="1:19" ht="18.5" x14ac:dyDescent="0.45">
      <c r="A1" s="14" t="s">
        <v>26</v>
      </c>
      <c r="B1" s="14"/>
    </row>
    <row r="2" spans="1:19" x14ac:dyDescent="0.35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9"/>
      <c r="R2" s="4"/>
      <c r="S2" s="4"/>
    </row>
    <row r="3" spans="1:19" x14ac:dyDescent="0.35">
      <c r="A3" s="18" t="s">
        <v>27</v>
      </c>
      <c r="B3" s="4"/>
      <c r="C3" s="4"/>
      <c r="D3" s="4"/>
      <c r="E3" s="4"/>
      <c r="F3" s="4"/>
      <c r="G3" s="4"/>
      <c r="H3" s="4"/>
      <c r="N3" s="4"/>
      <c r="O3" s="4"/>
      <c r="P3" s="4"/>
      <c r="Q3" s="19"/>
      <c r="R3" s="4"/>
      <c r="S3" s="4"/>
    </row>
    <row r="4" spans="1:19" ht="16" thickBot="1" x14ac:dyDescent="0.4">
      <c r="A4" s="18"/>
      <c r="B4" s="4"/>
      <c r="C4" s="4"/>
      <c r="D4" s="4"/>
      <c r="E4" s="4"/>
      <c r="F4" s="4"/>
      <c r="G4" s="4"/>
      <c r="H4" s="4"/>
      <c r="N4" s="4"/>
      <c r="O4" s="4"/>
      <c r="P4" s="4"/>
      <c r="Q4" s="19"/>
      <c r="R4" s="4"/>
      <c r="S4" s="4"/>
    </row>
    <row r="5" spans="1:19" ht="16" thickBot="1" x14ac:dyDescent="0.4">
      <c r="B5" s="8" t="s">
        <v>29</v>
      </c>
      <c r="C5" s="41" t="s">
        <v>30</v>
      </c>
      <c r="D5" s="10" t="s">
        <v>31</v>
      </c>
      <c r="E5" s="24" t="s">
        <v>32</v>
      </c>
      <c r="F5" s="27"/>
      <c r="G5" s="27"/>
      <c r="H5" s="45"/>
      <c r="I5" s="10" t="s">
        <v>33</v>
      </c>
    </row>
    <row r="6" spans="1:19" x14ac:dyDescent="0.35">
      <c r="A6" s="15" t="s">
        <v>18</v>
      </c>
      <c r="B6" s="28">
        <v>36335</v>
      </c>
      <c r="C6" s="42">
        <v>-37.792262218399998</v>
      </c>
      <c r="D6" s="29">
        <v>144.96841020839997</v>
      </c>
      <c r="E6" s="30" t="s">
        <v>0</v>
      </c>
      <c r="F6" s="31"/>
      <c r="G6" s="31"/>
      <c r="H6" s="46"/>
      <c r="I6" s="32" t="s">
        <v>24</v>
      </c>
    </row>
    <row r="7" spans="1:19" x14ac:dyDescent="0.35">
      <c r="A7" s="16" t="s">
        <v>20</v>
      </c>
      <c r="B7" s="2">
        <v>10592</v>
      </c>
      <c r="C7" s="43">
        <v>-37.933161954347831</v>
      </c>
      <c r="D7" s="21">
        <v>145.15677819478265</v>
      </c>
      <c r="E7" s="25" t="s">
        <v>1</v>
      </c>
      <c r="F7" s="26"/>
      <c r="G7" s="26"/>
      <c r="H7" s="47"/>
      <c r="I7" s="5" t="s">
        <v>2</v>
      </c>
    </row>
    <row r="8" spans="1:19" x14ac:dyDescent="0.35">
      <c r="A8" s="16" t="s">
        <v>21</v>
      </c>
      <c r="B8" s="2">
        <v>42680</v>
      </c>
      <c r="C8" s="43">
        <v>-37.961190742608693</v>
      </c>
      <c r="D8" s="21">
        <v>145.36115421347824</v>
      </c>
      <c r="E8" s="25" t="s">
        <v>3</v>
      </c>
      <c r="F8" s="26"/>
      <c r="G8" s="26"/>
      <c r="H8" s="47"/>
      <c r="I8" s="5" t="s">
        <v>25</v>
      </c>
    </row>
    <row r="9" spans="1:19" x14ac:dyDescent="0.35">
      <c r="A9" s="16" t="s">
        <v>22</v>
      </c>
      <c r="B9" s="2">
        <v>45524</v>
      </c>
      <c r="C9" s="43">
        <v>-37.805022546363631</v>
      </c>
      <c r="D9" s="21">
        <v>144.69593451409091</v>
      </c>
      <c r="E9" s="25" t="s">
        <v>4</v>
      </c>
      <c r="F9" s="26"/>
      <c r="G9" s="26"/>
      <c r="H9" s="47"/>
      <c r="I9" s="5" t="s">
        <v>5</v>
      </c>
    </row>
    <row r="10" spans="1:19" x14ac:dyDescent="0.35">
      <c r="A10" s="16" t="s">
        <v>19</v>
      </c>
      <c r="B10" s="2">
        <v>29361</v>
      </c>
      <c r="C10" s="43">
        <v>-37.784910360476204</v>
      </c>
      <c r="D10" s="21">
        <v>144.97506995476192</v>
      </c>
      <c r="E10" s="25" t="s">
        <v>6</v>
      </c>
      <c r="F10" s="26"/>
      <c r="G10" s="26"/>
      <c r="H10" s="47"/>
      <c r="I10" s="5" t="s">
        <v>24</v>
      </c>
    </row>
    <row r="11" spans="1:19" ht="16" thickBot="1" x14ac:dyDescent="0.4">
      <c r="A11" s="17" t="s">
        <v>23</v>
      </c>
      <c r="B11" s="3">
        <v>35605</v>
      </c>
      <c r="C11" s="44">
        <v>-37.98216354238096</v>
      </c>
      <c r="D11" s="22">
        <v>145.07139516952378</v>
      </c>
      <c r="E11" s="33" t="s">
        <v>7</v>
      </c>
      <c r="F11" s="34"/>
      <c r="G11" s="34"/>
      <c r="H11" s="48"/>
      <c r="I11" s="7" t="s">
        <v>8</v>
      </c>
    </row>
    <row r="12" spans="1:19" x14ac:dyDescent="0.35">
      <c r="A12" s="18"/>
      <c r="B12" s="4"/>
      <c r="C12" s="4"/>
      <c r="D12" s="4"/>
      <c r="E12" s="4"/>
      <c r="F12" s="4"/>
      <c r="G12" s="4"/>
    </row>
    <row r="13" spans="1:19" x14ac:dyDescent="0.35">
      <c r="A13" s="20" t="s">
        <v>28</v>
      </c>
      <c r="G13" s="20" t="s">
        <v>43</v>
      </c>
    </row>
    <row r="14" spans="1:19" ht="16" thickBot="1" x14ac:dyDescent="0.4"/>
    <row r="15" spans="1:19" ht="16" thickBot="1" x14ac:dyDescent="0.4">
      <c r="B15" s="8" t="s">
        <v>34</v>
      </c>
      <c r="C15" s="9" t="s">
        <v>35</v>
      </c>
      <c r="D15" s="39" t="s">
        <v>36</v>
      </c>
      <c r="E15" s="10" t="s">
        <v>37</v>
      </c>
      <c r="F15" s="23"/>
      <c r="H15" s="49" t="s">
        <v>38</v>
      </c>
      <c r="I15" s="52" t="s">
        <v>39</v>
      </c>
      <c r="J15" s="11" t="s">
        <v>40</v>
      </c>
    </row>
    <row r="16" spans="1:19" x14ac:dyDescent="0.35">
      <c r="A16" s="15" t="s">
        <v>18</v>
      </c>
      <c r="B16" s="2">
        <v>25</v>
      </c>
      <c r="C16" s="4">
        <v>0</v>
      </c>
      <c r="D16" s="1">
        <v>10</v>
      </c>
      <c r="E16" s="5">
        <v>15</v>
      </c>
      <c r="F16" s="4"/>
      <c r="G16" s="15" t="s">
        <v>18</v>
      </c>
      <c r="H16" s="50">
        <v>0.6</v>
      </c>
      <c r="I16" s="53">
        <v>1.9</v>
      </c>
      <c r="J16" s="5">
        <v>0.5</v>
      </c>
    </row>
    <row r="17" spans="1:14" x14ac:dyDescent="0.35">
      <c r="A17" s="16" t="s">
        <v>20</v>
      </c>
      <c r="B17" s="2">
        <v>23</v>
      </c>
      <c r="C17" s="4">
        <v>0</v>
      </c>
      <c r="D17" s="1">
        <v>14</v>
      </c>
      <c r="E17" s="5">
        <v>9</v>
      </c>
      <c r="F17" s="4"/>
      <c r="G17" s="16" t="s">
        <v>20</v>
      </c>
      <c r="H17" s="50">
        <v>0.24</v>
      </c>
      <c r="I17" s="53">
        <v>3.9</v>
      </c>
      <c r="J17" s="5">
        <v>0.21</v>
      </c>
    </row>
    <row r="18" spans="1:14" x14ac:dyDescent="0.35">
      <c r="A18" s="16" t="s">
        <v>21</v>
      </c>
      <c r="B18" s="2">
        <v>23</v>
      </c>
      <c r="C18" s="4">
        <v>1</v>
      </c>
      <c r="D18" s="1">
        <v>9</v>
      </c>
      <c r="E18" s="5">
        <v>13</v>
      </c>
      <c r="F18" s="4"/>
      <c r="G18" s="16" t="s">
        <v>21</v>
      </c>
      <c r="H18" s="50">
        <v>2.8</v>
      </c>
      <c r="I18" s="53">
        <v>12.9</v>
      </c>
      <c r="J18" s="5">
        <v>10</v>
      </c>
    </row>
    <row r="19" spans="1:14" x14ac:dyDescent="0.35">
      <c r="A19" s="16" t="s">
        <v>22</v>
      </c>
      <c r="B19" s="2">
        <v>22</v>
      </c>
      <c r="C19" s="4">
        <v>0</v>
      </c>
      <c r="D19" s="1">
        <v>8</v>
      </c>
      <c r="E19" s="5">
        <v>14</v>
      </c>
      <c r="F19" s="4"/>
      <c r="G19" s="16" t="s">
        <v>22</v>
      </c>
      <c r="H19" s="50">
        <v>3.2</v>
      </c>
      <c r="I19" s="53">
        <v>6.6</v>
      </c>
      <c r="J19" s="5">
        <v>3.9</v>
      </c>
    </row>
    <row r="20" spans="1:14" x14ac:dyDescent="0.35">
      <c r="A20" s="16" t="s">
        <v>19</v>
      </c>
      <c r="B20" s="2">
        <v>21</v>
      </c>
      <c r="C20" s="4">
        <v>0</v>
      </c>
      <c r="D20" s="1">
        <v>7</v>
      </c>
      <c r="E20" s="5">
        <v>14</v>
      </c>
      <c r="F20" s="4"/>
      <c r="G20" s="16" t="s">
        <v>19</v>
      </c>
      <c r="H20" s="50">
        <v>1</v>
      </c>
      <c r="I20" s="53">
        <v>1.5</v>
      </c>
      <c r="J20" s="5">
        <v>0.6</v>
      </c>
    </row>
    <row r="21" spans="1:14" ht="16" thickBot="1" x14ac:dyDescent="0.4">
      <c r="A21" s="17" t="s">
        <v>23</v>
      </c>
      <c r="B21" s="3">
        <v>21</v>
      </c>
      <c r="C21" s="6">
        <v>0</v>
      </c>
      <c r="D21" s="40">
        <v>9</v>
      </c>
      <c r="E21" s="7">
        <v>12</v>
      </c>
      <c r="F21" s="4"/>
      <c r="G21" s="17" t="s">
        <v>23</v>
      </c>
      <c r="H21" s="51">
        <v>0.16</v>
      </c>
      <c r="I21" s="40">
        <v>2.8</v>
      </c>
      <c r="J21" s="7">
        <v>0.45</v>
      </c>
    </row>
    <row r="23" spans="1:14" x14ac:dyDescent="0.35">
      <c r="A23" s="20" t="s">
        <v>42</v>
      </c>
      <c r="G23" s="20" t="s">
        <v>41</v>
      </c>
    </row>
    <row r="24" spans="1:14" ht="16" thickBot="1" x14ac:dyDescent="0.4">
      <c r="N24" s="4"/>
    </row>
    <row r="25" spans="1:14" ht="16" thickBot="1" x14ac:dyDescent="0.4">
      <c r="B25" s="54">
        <v>8.3333333333333329E-2</v>
      </c>
      <c r="C25" s="56">
        <v>0.70833333333333337</v>
      </c>
      <c r="D25" s="35" t="s">
        <v>9</v>
      </c>
      <c r="H25" s="37" t="s">
        <v>10</v>
      </c>
      <c r="I25" s="38"/>
      <c r="J25" s="38"/>
      <c r="K25" s="58"/>
      <c r="L25" s="11" t="s">
        <v>11</v>
      </c>
    </row>
    <row r="26" spans="1:14" ht="16" thickBot="1" x14ac:dyDescent="0.4">
      <c r="B26" s="55"/>
      <c r="C26" s="57"/>
      <c r="D26" s="36"/>
      <c r="G26" s="15" t="s">
        <v>18</v>
      </c>
      <c r="H26" s="30" t="s">
        <v>15</v>
      </c>
      <c r="I26" s="31"/>
      <c r="J26" s="31"/>
      <c r="K26" s="46"/>
      <c r="L26" s="32">
        <f>103125+183756</f>
        <v>286881</v>
      </c>
    </row>
    <row r="27" spans="1:14" x14ac:dyDescent="0.35">
      <c r="A27" s="15" t="s">
        <v>18</v>
      </c>
      <c r="B27" s="50">
        <v>2</v>
      </c>
      <c r="C27" s="53">
        <v>9</v>
      </c>
      <c r="D27" s="12">
        <f>C27/B27</f>
        <v>4.5</v>
      </c>
      <c r="G27" s="16" t="s">
        <v>20</v>
      </c>
      <c r="H27" s="25" t="s">
        <v>13</v>
      </c>
      <c r="I27" s="26"/>
      <c r="J27" s="26"/>
      <c r="K27" s="47"/>
      <c r="L27" s="5">
        <f>204936+168362</f>
        <v>373298</v>
      </c>
    </row>
    <row r="28" spans="1:14" x14ac:dyDescent="0.35">
      <c r="A28" s="16" t="s">
        <v>20</v>
      </c>
      <c r="B28" s="50">
        <v>2</v>
      </c>
      <c r="C28" s="53">
        <v>3</v>
      </c>
      <c r="D28" s="12">
        <f t="shared" ref="D28:D32" si="0">C28/B28</f>
        <v>1.5</v>
      </c>
      <c r="G28" s="16" t="s">
        <v>21</v>
      </c>
      <c r="H28" s="25" t="s">
        <v>14</v>
      </c>
      <c r="I28" s="26"/>
      <c r="J28" s="26"/>
      <c r="K28" s="47"/>
      <c r="L28" s="5">
        <v>159955</v>
      </c>
    </row>
    <row r="29" spans="1:14" x14ac:dyDescent="0.35">
      <c r="A29" s="16" t="s">
        <v>21</v>
      </c>
      <c r="B29" s="50">
        <v>1</v>
      </c>
      <c r="C29" s="53">
        <v>1</v>
      </c>
      <c r="D29" s="12">
        <f t="shared" si="0"/>
        <v>1</v>
      </c>
      <c r="G29" s="16" t="s">
        <v>22</v>
      </c>
      <c r="H29" s="25" t="s">
        <v>17</v>
      </c>
      <c r="I29" s="26"/>
      <c r="J29" s="26"/>
      <c r="K29" s="47"/>
      <c r="L29" s="5">
        <f>283294+172500</f>
        <v>455794</v>
      </c>
    </row>
    <row r="30" spans="1:14" x14ac:dyDescent="0.35">
      <c r="A30" s="16" t="s">
        <v>22</v>
      </c>
      <c r="B30" s="50">
        <v>2</v>
      </c>
      <c r="C30" s="53">
        <v>3</v>
      </c>
      <c r="D30" s="12">
        <f t="shared" si="0"/>
        <v>1.5</v>
      </c>
      <c r="G30" s="16" t="s">
        <v>19</v>
      </c>
      <c r="H30" s="25" t="s">
        <v>12</v>
      </c>
      <c r="I30" s="26"/>
      <c r="J30" s="26"/>
      <c r="K30" s="47"/>
      <c r="L30" s="5">
        <v>103125</v>
      </c>
    </row>
    <row r="31" spans="1:14" ht="16" thickBot="1" x14ac:dyDescent="0.4">
      <c r="A31" s="16" t="s">
        <v>19</v>
      </c>
      <c r="B31" s="50">
        <v>3</v>
      </c>
      <c r="C31" s="53">
        <v>4</v>
      </c>
      <c r="D31" s="12">
        <f t="shared" si="0"/>
        <v>1.3333333333333333</v>
      </c>
      <c r="G31" s="17" t="s">
        <v>23</v>
      </c>
      <c r="H31" s="33" t="s">
        <v>16</v>
      </c>
      <c r="I31" s="34"/>
      <c r="J31" s="34"/>
      <c r="K31" s="48"/>
      <c r="L31" s="7">
        <v>167293</v>
      </c>
    </row>
    <row r="32" spans="1:14" ht="16" thickBot="1" x14ac:dyDescent="0.4">
      <c r="A32" s="17" t="s">
        <v>23</v>
      </c>
      <c r="B32" s="51">
        <v>2</v>
      </c>
      <c r="C32" s="40">
        <v>3</v>
      </c>
      <c r="D32" s="13">
        <f t="shared" si="0"/>
        <v>1.5</v>
      </c>
    </row>
  </sheetData>
  <mergeCells count="17">
    <mergeCell ref="H26:K26"/>
    <mergeCell ref="H27:K27"/>
    <mergeCell ref="H28:K28"/>
    <mergeCell ref="H29:K29"/>
    <mergeCell ref="H30:K30"/>
    <mergeCell ref="H31:K31"/>
    <mergeCell ref="E10:H10"/>
    <mergeCell ref="E11:H11"/>
    <mergeCell ref="D25:D26"/>
    <mergeCell ref="C25:C26"/>
    <mergeCell ref="B25:B26"/>
    <mergeCell ref="H25:K25"/>
    <mergeCell ref="E5:H5"/>
    <mergeCell ref="E6:H6"/>
    <mergeCell ref="E7:H7"/>
    <mergeCell ref="E8:H8"/>
    <mergeCell ref="E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2023-02-03T01:33:36Z</dcterms:created>
  <dcterms:modified xsi:type="dcterms:W3CDTF">2023-02-03T05:11:09Z</dcterms:modified>
</cp:coreProperties>
</file>