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hert5230_ox_ac_uk/Documents/local/OMS/data/cost/"/>
    </mc:Choice>
  </mc:AlternateContent>
  <xr:revisionPtr revIDLastSave="4" documentId="8_{98D07215-EECA-7A4E-BB9E-8070B1D2D8E6}" xr6:coauthVersionLast="47" xr6:coauthVersionMax="47" xr10:uidLastSave="{1A1474F9-77E5-DD4C-BE91-7B305D71106E}"/>
  <bookViews>
    <workbookView xWindow="0" yWindow="760" windowWidth="34560" windowHeight="20740" xr2:uid="{E0A3C9C0-AB34-CD4A-A1E1-FFDBE67E28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  <c r="L3" i="1" s="1"/>
  <c r="K5" i="1" l="1"/>
  <c r="K2" i="1"/>
  <c r="J8" i="1"/>
  <c r="J7" i="1"/>
  <c r="K4" i="1"/>
  <c r="K3" i="1"/>
  <c r="J5" i="1"/>
  <c r="L2" i="1"/>
  <c r="J4" i="1"/>
  <c r="L8" i="1"/>
  <c r="J3" i="1"/>
  <c r="L7" i="1"/>
  <c r="J6" i="1"/>
  <c r="L6" i="1"/>
  <c r="L5" i="1"/>
  <c r="K8" i="1"/>
  <c r="L4" i="1"/>
  <c r="K7" i="1"/>
  <c r="J2" i="1"/>
  <c r="K6" i="1"/>
</calcChain>
</file>

<file path=xl/sharedStrings.xml><?xml version="1.0" encoding="utf-8"?>
<sst xmlns="http://schemas.openxmlformats.org/spreadsheetml/2006/main" count="40" uniqueCount="24">
  <si>
    <t>Technology</t>
  </si>
  <si>
    <t>Coal</t>
  </si>
  <si>
    <t>Solar</t>
  </si>
  <si>
    <t>Wind</t>
  </si>
  <si>
    <t>Diesel</t>
  </si>
  <si>
    <t>Gas</t>
  </si>
  <si>
    <t>Battery</t>
  </si>
  <si>
    <t>Shale</t>
  </si>
  <si>
    <t>EIA Field</t>
  </si>
  <si>
    <t>Battery Energy Storage System</t>
  </si>
  <si>
    <t>Onshore Wind – Small Plant Footprint: Coastal Region</t>
  </si>
  <si>
    <t>CAPEX ($/kW)</t>
  </si>
  <si>
    <t>Fixed OPEX ($/kw-year)</t>
  </si>
  <si>
    <t>Variable OPEX ($/kw-year)</t>
  </si>
  <si>
    <t>Solar PV w/ Single Axis Tracking</t>
  </si>
  <si>
    <t>Ultra-supercritical coal w/o CCS (with SOx/NOx control)</t>
  </si>
  <si>
    <t>Gas/oil combined cycle power plant</t>
  </si>
  <si>
    <t>NOx (lb/MMBtu)</t>
  </si>
  <si>
    <t>CO2 (lb/MMBtu)</t>
  </si>
  <si>
    <t>NOx (g/kWh)</t>
  </si>
  <si>
    <t>CO2 (g/kWh)</t>
  </si>
  <si>
    <t>Emission factor</t>
  </si>
  <si>
    <t>SO2 (lb/MMBtu)</t>
  </si>
  <si>
    <t>SO2 (g/kWh)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</si>
</sst>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AA198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8C1F-AF00-3D47-8FD8-C153579CBA7A}">
  <dimension ref="A1:L22"/>
  <sheetViews>
    <sheetView tabSelected="1" topLeftCell="A6" zoomScale="99" workbookViewId="0">
      <selection activeCell="A12" sqref="A12:G19"/>
    </sheetView>
  </sheetViews>
  <sheetFormatPr baseColWidth="10" defaultRowHeight="16" x14ac:dyDescent="0.2"/>
  <cols>
    <col min="1" max="1" width="26.83203125" customWidth="1"/>
    <col min="2" max="2" width="26" customWidth="1"/>
    <col min="3" max="3" width="9.1640625" customWidth="1"/>
    <col min="4" max="4" width="13.6640625" customWidth="1"/>
    <col min="5" max="5" width="16.33203125" customWidth="1"/>
    <col min="6" max="6" width="11.5" bestFit="1" customWidth="1"/>
    <col min="9" max="9" width="11.83203125" bestFit="1" customWidth="1"/>
    <col min="10" max="10" width="8.1640625" customWidth="1"/>
    <col min="11" max="11" width="9.6640625" customWidth="1"/>
    <col min="12" max="12" width="8.83203125" customWidth="1"/>
  </cols>
  <sheetData>
    <row r="1" spans="1:12" s="2" customFormat="1" ht="62" customHeight="1" x14ac:dyDescent="0.2">
      <c r="A1" s="3" t="s">
        <v>0</v>
      </c>
      <c r="B1" s="3" t="s">
        <v>8</v>
      </c>
      <c r="C1" s="3" t="s">
        <v>11</v>
      </c>
      <c r="D1" s="3" t="s">
        <v>12</v>
      </c>
      <c r="E1" s="3" t="s">
        <v>13</v>
      </c>
      <c r="F1" s="3" t="s">
        <v>17</v>
      </c>
      <c r="G1" s="3" t="s">
        <v>22</v>
      </c>
      <c r="H1" s="3" t="s">
        <v>18</v>
      </c>
      <c r="I1" s="3" t="s">
        <v>21</v>
      </c>
      <c r="J1" s="3" t="s">
        <v>19</v>
      </c>
      <c r="K1" s="3" t="s">
        <v>23</v>
      </c>
      <c r="L1" s="3" t="s">
        <v>20</v>
      </c>
    </row>
    <row r="2" spans="1:12" s="2" customFormat="1" ht="62" customHeight="1" x14ac:dyDescent="0.2">
      <c r="A2" s="4" t="s">
        <v>4</v>
      </c>
      <c r="B2" s="4" t="s">
        <v>16</v>
      </c>
      <c r="C2" s="4">
        <v>1175</v>
      </c>
      <c r="D2" s="4">
        <v>16.3</v>
      </c>
      <c r="E2" s="4">
        <v>4.7</v>
      </c>
      <c r="F2" s="4">
        <v>0.09</v>
      </c>
      <c r="G2" s="4">
        <v>0</v>
      </c>
      <c r="H2" s="4">
        <v>117</v>
      </c>
      <c r="I2" s="4">
        <f>(1/293.07)*(0.453592)*(1000)</f>
        <v>1.5477257992970963</v>
      </c>
      <c r="J2" s="4">
        <f>F2*I$2</f>
        <v>0.13929532193673866</v>
      </c>
      <c r="K2" s="4">
        <f>G2*I$2</f>
        <v>0</v>
      </c>
      <c r="L2" s="4">
        <f>H2*I$2</f>
        <v>181.08391851776028</v>
      </c>
    </row>
    <row r="3" spans="1:12" s="2" customFormat="1" ht="62" customHeight="1" x14ac:dyDescent="0.2">
      <c r="A3" s="4" t="s">
        <v>5</v>
      </c>
      <c r="B3" s="4" t="s">
        <v>16</v>
      </c>
      <c r="C3" s="4">
        <v>1175</v>
      </c>
      <c r="D3" s="4">
        <v>16.3</v>
      </c>
      <c r="E3" s="4">
        <v>4.7</v>
      </c>
      <c r="F3" s="4">
        <v>0.09</v>
      </c>
      <c r="G3" s="4">
        <v>0</v>
      </c>
      <c r="H3" s="4">
        <v>117</v>
      </c>
      <c r="I3" s="4">
        <f t="shared" ref="I3:I8" si="0">(1/293.07)*(0.453592)*(1000)</f>
        <v>1.5477257992970963</v>
      </c>
      <c r="J3" s="4">
        <f t="shared" ref="J3:J8" si="1">F3*I$2</f>
        <v>0.13929532193673866</v>
      </c>
      <c r="K3" s="4">
        <f t="shared" ref="K3:K8" si="2">G3*I$2</f>
        <v>0</v>
      </c>
      <c r="L3" s="4">
        <f t="shared" ref="L3:L8" si="3">H3*I$2</f>
        <v>181.08391851776028</v>
      </c>
    </row>
    <row r="4" spans="1:12" s="2" customFormat="1" ht="62" customHeight="1" x14ac:dyDescent="0.2">
      <c r="A4" s="4" t="s">
        <v>2</v>
      </c>
      <c r="B4" s="4" t="s">
        <v>14</v>
      </c>
      <c r="C4" s="4">
        <v>1313</v>
      </c>
      <c r="D4" s="4">
        <v>15.25</v>
      </c>
      <c r="E4" s="4">
        <v>0</v>
      </c>
      <c r="F4" s="4">
        <v>0</v>
      </c>
      <c r="G4" s="4">
        <v>0</v>
      </c>
      <c r="H4" s="4">
        <v>0</v>
      </c>
      <c r="I4" s="4">
        <f t="shared" si="0"/>
        <v>1.5477257992970963</v>
      </c>
      <c r="J4" s="4">
        <f t="shared" si="1"/>
        <v>0</v>
      </c>
      <c r="K4" s="4">
        <f t="shared" si="2"/>
        <v>0</v>
      </c>
      <c r="L4" s="4">
        <f t="shared" si="3"/>
        <v>0</v>
      </c>
    </row>
    <row r="5" spans="1:12" s="2" customFormat="1" ht="62" customHeight="1" x14ac:dyDescent="0.2">
      <c r="A5" s="4" t="s">
        <v>1</v>
      </c>
      <c r="B5" s="4" t="s">
        <v>15</v>
      </c>
      <c r="C5" s="4">
        <v>3676</v>
      </c>
      <c r="D5" s="4">
        <v>40.58</v>
      </c>
      <c r="E5" s="4">
        <v>4.5</v>
      </c>
      <c r="F5" s="4">
        <v>0.06</v>
      </c>
      <c r="G5" s="4">
        <v>0.09</v>
      </c>
      <c r="H5" s="4">
        <v>206</v>
      </c>
      <c r="I5" s="4">
        <f t="shared" si="0"/>
        <v>1.5477257992970963</v>
      </c>
      <c r="J5" s="4">
        <f t="shared" si="1"/>
        <v>9.2863547957825782E-2</v>
      </c>
      <c r="K5" s="4">
        <f t="shared" si="2"/>
        <v>0.13929532193673866</v>
      </c>
      <c r="L5" s="4">
        <f t="shared" si="3"/>
        <v>318.83151465520183</v>
      </c>
    </row>
    <row r="6" spans="1:12" s="2" customFormat="1" ht="62" customHeight="1" x14ac:dyDescent="0.2">
      <c r="A6" s="4" t="s">
        <v>6</v>
      </c>
      <c r="B6" s="4" t="s">
        <v>9</v>
      </c>
      <c r="C6" s="4">
        <v>1389</v>
      </c>
      <c r="D6" s="4">
        <v>24.8</v>
      </c>
      <c r="E6" s="4">
        <v>0</v>
      </c>
      <c r="F6" s="4">
        <v>0</v>
      </c>
      <c r="G6" s="4">
        <v>0</v>
      </c>
      <c r="H6" s="4">
        <v>0</v>
      </c>
      <c r="I6" s="4">
        <f t="shared" si="0"/>
        <v>1.5477257992970963</v>
      </c>
      <c r="J6" s="4">
        <f t="shared" si="1"/>
        <v>0</v>
      </c>
      <c r="K6" s="4">
        <f t="shared" si="2"/>
        <v>0</v>
      </c>
      <c r="L6" s="4">
        <f t="shared" si="3"/>
        <v>0</v>
      </c>
    </row>
    <row r="7" spans="1:12" s="2" customFormat="1" ht="62" customHeight="1" x14ac:dyDescent="0.2">
      <c r="A7" s="4" t="s">
        <v>3</v>
      </c>
      <c r="B7" s="4" t="s">
        <v>10</v>
      </c>
      <c r="C7" s="4">
        <v>1677</v>
      </c>
      <c r="D7" s="4">
        <v>35.14</v>
      </c>
      <c r="E7" s="4">
        <v>0</v>
      </c>
      <c r="F7" s="4">
        <v>0</v>
      </c>
      <c r="G7" s="4">
        <v>0</v>
      </c>
      <c r="H7" s="4">
        <v>0</v>
      </c>
      <c r="I7" s="4">
        <f t="shared" si="0"/>
        <v>1.5477257992970963</v>
      </c>
      <c r="J7" s="4">
        <f t="shared" si="1"/>
        <v>0</v>
      </c>
      <c r="K7" s="4">
        <f t="shared" si="2"/>
        <v>0</v>
      </c>
      <c r="L7" s="4">
        <f t="shared" si="3"/>
        <v>0</v>
      </c>
    </row>
    <row r="8" spans="1:12" s="2" customFormat="1" ht="62" customHeight="1" x14ac:dyDescent="0.2">
      <c r="A8" s="4" t="s">
        <v>7</v>
      </c>
      <c r="B8" s="4" t="s">
        <v>16</v>
      </c>
      <c r="C8" s="4">
        <v>1175</v>
      </c>
      <c r="D8" s="4">
        <v>16.3</v>
      </c>
      <c r="E8" s="4">
        <v>4.7</v>
      </c>
      <c r="F8" s="4">
        <v>0.09</v>
      </c>
      <c r="G8" s="4">
        <v>0</v>
      </c>
      <c r="H8" s="4">
        <v>117</v>
      </c>
      <c r="I8" s="4">
        <f t="shared" si="0"/>
        <v>1.5477257992970963</v>
      </c>
      <c r="J8" s="4">
        <f t="shared" si="1"/>
        <v>0.13929532193673866</v>
      </c>
      <c r="K8" s="4">
        <f t="shared" si="2"/>
        <v>0</v>
      </c>
      <c r="L8" s="4">
        <f t="shared" si="3"/>
        <v>181.08391851776028</v>
      </c>
    </row>
    <row r="12" spans="1:12" x14ac:dyDescent="0.2">
      <c r="A12" t="s">
        <v>0</v>
      </c>
      <c r="B12" t="s">
        <v>11</v>
      </c>
      <c r="C12" t="s">
        <v>12</v>
      </c>
      <c r="D12" t="s">
        <v>13</v>
      </c>
      <c r="E12" t="s">
        <v>19</v>
      </c>
      <c r="F12" t="s">
        <v>23</v>
      </c>
      <c r="G12" t="s">
        <v>20</v>
      </c>
    </row>
    <row r="13" spans="1:12" x14ac:dyDescent="0.2">
      <c r="A13" t="s">
        <v>4</v>
      </c>
      <c r="B13">
        <v>1175</v>
      </c>
      <c r="C13">
        <v>16.3</v>
      </c>
      <c r="D13">
        <v>4.7</v>
      </c>
      <c r="E13">
        <v>0.13929532193673866</v>
      </c>
      <c r="F13">
        <v>0</v>
      </c>
      <c r="G13">
        <v>181.08391851776028</v>
      </c>
    </row>
    <row r="14" spans="1:12" x14ac:dyDescent="0.2">
      <c r="A14" t="s">
        <v>5</v>
      </c>
      <c r="B14">
        <v>1175</v>
      </c>
      <c r="C14">
        <v>16.3</v>
      </c>
      <c r="D14">
        <v>4.7</v>
      </c>
      <c r="E14">
        <v>0.13929532193673866</v>
      </c>
      <c r="F14">
        <v>0</v>
      </c>
      <c r="G14">
        <v>181.08391851776028</v>
      </c>
    </row>
    <row r="15" spans="1:12" x14ac:dyDescent="0.2">
      <c r="A15" t="s">
        <v>2</v>
      </c>
      <c r="B15">
        <v>1313</v>
      </c>
      <c r="C15">
        <v>15.25</v>
      </c>
      <c r="D15">
        <v>0</v>
      </c>
      <c r="E15">
        <v>0</v>
      </c>
      <c r="F15">
        <v>0</v>
      </c>
      <c r="G15">
        <v>0</v>
      </c>
    </row>
    <row r="16" spans="1:12" x14ac:dyDescent="0.2">
      <c r="A16" t="s">
        <v>1</v>
      </c>
      <c r="B16">
        <v>3676</v>
      </c>
      <c r="C16">
        <v>40.58</v>
      </c>
      <c r="D16">
        <v>4.5</v>
      </c>
      <c r="E16">
        <v>9.2863547957825782E-2</v>
      </c>
      <c r="F16">
        <v>0.13929532193673866</v>
      </c>
      <c r="G16">
        <v>318.83151465520183</v>
      </c>
    </row>
    <row r="17" spans="1:7" x14ac:dyDescent="0.2">
      <c r="A17" t="s">
        <v>6</v>
      </c>
      <c r="B17">
        <v>1389</v>
      </c>
      <c r="C17">
        <v>24.8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3</v>
      </c>
      <c r="B18">
        <v>1677</v>
      </c>
      <c r="C18">
        <v>35.14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7</v>
      </c>
      <c r="B19">
        <v>1175</v>
      </c>
      <c r="C19">
        <v>16.3</v>
      </c>
      <c r="D19">
        <v>4.7</v>
      </c>
      <c r="E19">
        <v>0.13929532193673866</v>
      </c>
      <c r="F19">
        <v>0</v>
      </c>
      <c r="G19">
        <v>181.08391851776028</v>
      </c>
    </row>
    <row r="21" spans="1:7" x14ac:dyDescent="0.2">
      <c r="D21" s="1"/>
    </row>
    <row r="22" spans="1:7" x14ac:dyDescent="0.2">
      <c r="D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Aman Majid</cp:lastModifiedBy>
  <dcterms:created xsi:type="dcterms:W3CDTF">2021-12-20T13:32:16Z</dcterms:created>
  <dcterms:modified xsi:type="dcterms:W3CDTF">2022-01-28T13:26:55Z</dcterms:modified>
</cp:coreProperties>
</file>