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202" documentId="8_{23523F1B-99E1-4339-9839-4287807FED84}" xr6:coauthVersionLast="47" xr6:coauthVersionMax="47" xr10:uidLastSave="{21D22284-8328-4ABB-828B-51A76975285E}"/>
  <bookViews>
    <workbookView xWindow="36060" yWindow="1650" windowWidth="28005" windowHeight="15600" tabRatio="881"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3" i="18" l="1"/>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F16" i="18"/>
  <c r="F15" i="18"/>
  <c r="F14" i="18"/>
  <c r="F13" i="18"/>
  <c r="F12" i="18"/>
  <c r="F11" i="18"/>
  <c r="F10" i="18"/>
  <c r="F9" i="18"/>
  <c r="F8" i="18"/>
  <c r="F7" i="18"/>
  <c r="F6" i="18"/>
  <c r="F5" i="18"/>
  <c r="F4" i="18"/>
  <c r="F3" i="18"/>
  <c r="E17" i="18"/>
  <c r="E16" i="18"/>
  <c r="E15" i="18"/>
  <c r="E14" i="18"/>
  <c r="E13" i="18"/>
  <c r="E12" i="18"/>
  <c r="E11" i="18"/>
  <c r="E10" i="18"/>
  <c r="E9" i="18"/>
  <c r="E8" i="18"/>
  <c r="E7" i="18"/>
  <c r="E6" i="18"/>
  <c r="E5" i="18"/>
  <c r="E4" i="18"/>
  <c r="E3" i="18"/>
  <c r="I357" i="17" l="1"/>
  <c r="E357" i="17" s="1"/>
  <c r="J356" i="17"/>
  <c r="J357" i="17" s="1"/>
  <c r="I356" i="17"/>
  <c r="J341" i="17"/>
  <c r="J342" i="17" s="1"/>
  <c r="I341" i="17"/>
  <c r="I342" i="17" s="1"/>
  <c r="J340" i="17"/>
  <c r="I340" i="17"/>
  <c r="I325" i="17"/>
  <c r="E325" i="17" s="1"/>
  <c r="J324" i="17"/>
  <c r="J325" i="17" s="1"/>
  <c r="I324" i="17"/>
  <c r="J309" i="17"/>
  <c r="J310" i="17" s="1"/>
  <c r="J308" i="17"/>
  <c r="I309" i="17"/>
  <c r="I310" i="17" s="1"/>
  <c r="I308" i="17"/>
  <c r="A369" i="17"/>
  <c r="A368" i="17"/>
  <c r="A367" i="17"/>
  <c r="A366" i="17"/>
  <c r="A365" i="17"/>
  <c r="A364" i="17"/>
  <c r="A363" i="17"/>
  <c r="A362" i="17"/>
  <c r="A361" i="17"/>
  <c r="A360" i="17"/>
  <c r="A359" i="17"/>
  <c r="A358" i="17"/>
  <c r="A357" i="17"/>
  <c r="E356" i="17"/>
  <c r="A356" i="17"/>
  <c r="F355" i="17"/>
  <c r="E355" i="17"/>
  <c r="A355" i="17"/>
  <c r="L354" i="17"/>
  <c r="K354" i="17"/>
  <c r="A353" i="17"/>
  <c r="A352" i="17"/>
  <c r="A351" i="17"/>
  <c r="A350" i="17"/>
  <c r="A349" i="17"/>
  <c r="A348" i="17"/>
  <c r="A347" i="17"/>
  <c r="A346" i="17"/>
  <c r="A345" i="17"/>
  <c r="A344" i="17"/>
  <c r="A343" i="17"/>
  <c r="A342" i="17"/>
  <c r="F341" i="17"/>
  <c r="E341" i="17"/>
  <c r="A341" i="17"/>
  <c r="F340" i="17"/>
  <c r="E340" i="17"/>
  <c r="A340" i="17"/>
  <c r="F339" i="17"/>
  <c r="E339" i="17"/>
  <c r="A339" i="17"/>
  <c r="L338" i="17"/>
  <c r="K338" i="17"/>
  <c r="E324" i="17"/>
  <c r="F323" i="17"/>
  <c r="E323" i="17"/>
  <c r="F309" i="17"/>
  <c r="F308" i="17"/>
  <c r="E308" i="17"/>
  <c r="F307" i="17"/>
  <c r="E307" i="17"/>
  <c r="A337" i="17"/>
  <c r="A336" i="17"/>
  <c r="A335" i="17"/>
  <c r="A334" i="17"/>
  <c r="A333" i="17"/>
  <c r="A332" i="17"/>
  <c r="A331" i="17"/>
  <c r="A330" i="17"/>
  <c r="A329" i="17"/>
  <c r="A328" i="17"/>
  <c r="A327" i="17"/>
  <c r="A326" i="17"/>
  <c r="A325" i="17"/>
  <c r="A324" i="17"/>
  <c r="A323" i="17"/>
  <c r="A321" i="17"/>
  <c r="A320" i="17"/>
  <c r="A319" i="17"/>
  <c r="A318" i="17"/>
  <c r="A317" i="17"/>
  <c r="A316" i="17"/>
  <c r="A315" i="17"/>
  <c r="A314" i="17"/>
  <c r="A313" i="17"/>
  <c r="A312" i="17"/>
  <c r="A311" i="17"/>
  <c r="A310" i="17"/>
  <c r="A309" i="17"/>
  <c r="A308" i="17"/>
  <c r="A307" i="17"/>
  <c r="L322" i="17"/>
  <c r="K322" i="17"/>
  <c r="L306" i="17"/>
  <c r="K306" i="17"/>
  <c r="A1" i="25"/>
  <c r="A36" i="24"/>
  <c r="A44" i="24" s="1"/>
  <c r="A30" i="24"/>
  <c r="A38" i="24" s="1"/>
  <c r="A46" i="24" s="1"/>
  <c r="A28" i="24"/>
  <c r="A52" i="24" s="1"/>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24" i="24"/>
  <c r="A32" i="24" s="1"/>
  <c r="A22" i="24"/>
  <c r="A20" i="24"/>
  <c r="C18" i="24"/>
  <c r="C26" i="24" s="1"/>
  <c r="A16" i="24"/>
  <c r="A15" i="24"/>
  <c r="A23" i="24" s="1"/>
  <c r="A31" i="24" s="1"/>
  <c r="A14" i="24"/>
  <c r="A13" i="24"/>
  <c r="A21" i="24" s="1"/>
  <c r="A29" i="24" s="1"/>
  <c r="A12" i="24"/>
  <c r="A11" i="24"/>
  <c r="A19" i="24" s="1"/>
  <c r="A27" i="24" s="1"/>
  <c r="H10" i="24"/>
  <c r="C10" i="24"/>
  <c r="B10" i="24"/>
  <c r="B18" i="24" s="1"/>
  <c r="H2" i="24"/>
  <c r="G2" i="24"/>
  <c r="A305" i="17"/>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58" i="22"/>
  <c r="E58" i="22"/>
  <c r="F30" i="22"/>
  <c r="E30" i="22"/>
  <c r="F2" i="22"/>
  <c r="E2" i="22"/>
  <c r="A1" i="23"/>
  <c r="F357" i="17" l="1"/>
  <c r="J358" i="17"/>
  <c r="F356" i="17"/>
  <c r="I358" i="17"/>
  <c r="E342" i="17"/>
  <c r="I343" i="17"/>
  <c r="F342" i="17"/>
  <c r="J343" i="17"/>
  <c r="J326" i="17"/>
  <c r="F325" i="17"/>
  <c r="I326" i="17"/>
  <c r="F324" i="17"/>
  <c r="J311" i="17"/>
  <c r="F310" i="17"/>
  <c r="E310" i="17"/>
  <c r="I311" i="17"/>
  <c r="E309" i="17"/>
  <c r="C34" i="24"/>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294" i="17"/>
  <c r="F292" i="17"/>
  <c r="E292" i="17"/>
  <c r="H293" i="17"/>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73" i="22"/>
  <c r="A72" i="22"/>
  <c r="A71" i="22"/>
  <c r="A70" i="22"/>
  <c r="A69" i="22"/>
  <c r="A68" i="22"/>
  <c r="A67" i="22"/>
  <c r="A66" i="22"/>
  <c r="A65" i="22"/>
  <c r="A64" i="22"/>
  <c r="A63" i="22"/>
  <c r="A62" i="22"/>
  <c r="A61" i="22"/>
  <c r="A60" i="22"/>
  <c r="A59" i="22"/>
  <c r="A57" i="22"/>
  <c r="A85" i="22" s="1"/>
  <c r="A56" i="22"/>
  <c r="A84" i="22" s="1"/>
  <c r="A55" i="22"/>
  <c r="A83" i="22" s="1"/>
  <c r="A54" i="22"/>
  <c r="A82" i="22" s="1"/>
  <c r="A53" i="22"/>
  <c r="A81" i="22" s="1"/>
  <c r="A52" i="22"/>
  <c r="A80" i="22" s="1"/>
  <c r="A51" i="22"/>
  <c r="A79" i="22" s="1"/>
  <c r="A50" i="22"/>
  <c r="A78" i="22" s="1"/>
  <c r="A49" i="22"/>
  <c r="A77" i="22" s="1"/>
  <c r="A48" i="22"/>
  <c r="A76" i="22" s="1"/>
  <c r="A47" i="22"/>
  <c r="A75" i="22" s="1"/>
  <c r="A46" i="22"/>
  <c r="A74" i="22" s="1"/>
  <c r="A45" i="22"/>
  <c r="A44" i="22"/>
  <c r="A43" i="22"/>
  <c r="A42" i="22"/>
  <c r="A41" i="22"/>
  <c r="A40" i="22"/>
  <c r="A39" i="22"/>
  <c r="A38" i="22"/>
  <c r="A37" i="22"/>
  <c r="A36" i="22"/>
  <c r="A35" i="22"/>
  <c r="A34" i="22"/>
  <c r="A33" i="22"/>
  <c r="A32" i="22"/>
  <c r="A31" i="22"/>
  <c r="E358" i="17" l="1"/>
  <c r="I359" i="17"/>
  <c r="F358" i="17"/>
  <c r="J359" i="17"/>
  <c r="F343" i="17"/>
  <c r="J344" i="17"/>
  <c r="I344" i="17"/>
  <c r="E343" i="17"/>
  <c r="J327" i="17"/>
  <c r="F326" i="17"/>
  <c r="I327" i="17"/>
  <c r="E326" i="17"/>
  <c r="J312" i="17"/>
  <c r="F311" i="17"/>
  <c r="I312" i="17"/>
  <c r="E311" i="17"/>
  <c r="B34" i="24"/>
  <c r="G26" i="24"/>
  <c r="B50" i="24"/>
  <c r="H34" i="24"/>
  <c r="C42" i="24"/>
  <c r="H42" i="24" s="1"/>
  <c r="C58" i="24"/>
  <c r="H50" i="24"/>
  <c r="F293" i="17"/>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J148" i="17"/>
  <c r="I148" i="17"/>
  <c r="F359" i="17" l="1"/>
  <c r="J360" i="17"/>
  <c r="I360" i="17"/>
  <c r="E359" i="17"/>
  <c r="J345" i="17"/>
  <c r="F344" i="17"/>
  <c r="I345" i="17"/>
  <c r="E344" i="17"/>
  <c r="J328" i="17"/>
  <c r="F327" i="17"/>
  <c r="I328" i="17"/>
  <c r="E327" i="17"/>
  <c r="J313" i="17"/>
  <c r="F312" i="17"/>
  <c r="I313" i="17"/>
  <c r="E312" i="17"/>
  <c r="C66" i="24"/>
  <c r="H58" i="24"/>
  <c r="B58" i="24"/>
  <c r="G50" i="24"/>
  <c r="B42" i="24"/>
  <c r="G42" i="24" s="1"/>
  <c r="G34" i="24"/>
  <c r="E295" i="17"/>
  <c r="I296" i="17"/>
  <c r="F294" i="17"/>
  <c r="H295" i="17"/>
  <c r="H68" i="17"/>
  <c r="H40" i="17"/>
  <c r="H132" i="17"/>
  <c r="H148" i="17"/>
  <c r="F147" i="17"/>
  <c r="E147" i="17"/>
  <c r="H84" i="17"/>
  <c r="H116" i="17"/>
  <c r="H196"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56" i="18"/>
  <c r="A84" i="18" s="1"/>
  <c r="A55" i="18"/>
  <c r="A83" i="18" s="1"/>
  <c r="A54" i="18"/>
  <c r="A82" i="18" s="1"/>
  <c r="A53" i="18"/>
  <c r="A81" i="18" s="1"/>
  <c r="A52" i="18"/>
  <c r="A80" i="18" s="1"/>
  <c r="A51" i="18"/>
  <c r="A79" i="18" s="1"/>
  <c r="A50" i="18"/>
  <c r="A78" i="18" s="1"/>
  <c r="A49" i="18"/>
  <c r="A77" i="18" s="1"/>
  <c r="A48" i="18"/>
  <c r="A76" i="18" s="1"/>
  <c r="A47" i="18"/>
  <c r="A75" i="18" s="1"/>
  <c r="A46" i="18"/>
  <c r="A74"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361" i="17" l="1"/>
  <c r="E360" i="17"/>
  <c r="J361" i="17"/>
  <c r="F360" i="17"/>
  <c r="E345" i="17"/>
  <c r="I346" i="17"/>
  <c r="F345" i="17"/>
  <c r="J346" i="17"/>
  <c r="J329" i="17"/>
  <c r="F328" i="17"/>
  <c r="I329" i="17"/>
  <c r="E328" i="17"/>
  <c r="F313" i="17"/>
  <c r="J314" i="17"/>
  <c r="E313" i="17"/>
  <c r="I314" i="17"/>
  <c r="F195" i="17"/>
  <c r="B66" i="24"/>
  <c r="G58" i="24"/>
  <c r="C74" i="24"/>
  <c r="H66" i="24"/>
  <c r="I297" i="17"/>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133" i="17"/>
  <c r="F361" i="17" l="1"/>
  <c r="J362" i="17"/>
  <c r="E361" i="17"/>
  <c r="I362" i="17"/>
  <c r="J347" i="17"/>
  <c r="F346" i="17"/>
  <c r="E346" i="17"/>
  <c r="I347" i="17"/>
  <c r="I330" i="17"/>
  <c r="E329" i="17"/>
  <c r="J330" i="17"/>
  <c r="F329" i="17"/>
  <c r="F314" i="17"/>
  <c r="J315" i="17"/>
  <c r="E314" i="17"/>
  <c r="I315" i="17"/>
  <c r="I245" i="17"/>
  <c r="E245" i="17" s="1"/>
  <c r="C82" i="24"/>
  <c r="H74" i="24"/>
  <c r="B74" i="24"/>
  <c r="G66" i="24"/>
  <c r="F296" i="17"/>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134" i="17"/>
  <c r="I363" i="17" l="1"/>
  <c r="E362" i="17"/>
  <c r="J363" i="17"/>
  <c r="F362" i="17"/>
  <c r="I348" i="17"/>
  <c r="E347" i="17"/>
  <c r="J348" i="17"/>
  <c r="F347" i="17"/>
  <c r="J331" i="17"/>
  <c r="F330" i="17"/>
  <c r="I331" i="17"/>
  <c r="E330" i="17"/>
  <c r="F315" i="17"/>
  <c r="J316" i="17"/>
  <c r="E315" i="17"/>
  <c r="I316" i="17"/>
  <c r="I246" i="17"/>
  <c r="E246" i="17" s="1"/>
  <c r="B82" i="24"/>
  <c r="G74" i="24"/>
  <c r="C90" i="24"/>
  <c r="H82" i="24"/>
  <c r="I299" i="17"/>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F363" i="17" l="1"/>
  <c r="J364" i="17"/>
  <c r="I364" i="17"/>
  <c r="E363" i="17"/>
  <c r="J349" i="17"/>
  <c r="F348" i="17"/>
  <c r="I349" i="17"/>
  <c r="E348" i="17"/>
  <c r="I332" i="17"/>
  <c r="E331" i="17"/>
  <c r="J332" i="17"/>
  <c r="F331" i="17"/>
  <c r="F316" i="17"/>
  <c r="J317" i="17"/>
  <c r="E316" i="17"/>
  <c r="I317" i="17"/>
  <c r="C98" i="24"/>
  <c r="H90" i="24"/>
  <c r="B90" i="24"/>
  <c r="G82" i="24"/>
  <c r="E299" i="17"/>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136" i="17"/>
  <c r="E136" i="17" s="1"/>
  <c r="I365" i="17" l="1"/>
  <c r="E364" i="17"/>
  <c r="J365" i="17"/>
  <c r="F364" i="17"/>
  <c r="I350" i="17"/>
  <c r="E349" i="17"/>
  <c r="F349" i="17"/>
  <c r="J350" i="17"/>
  <c r="I333" i="17"/>
  <c r="E332" i="17"/>
  <c r="J333" i="17"/>
  <c r="F332" i="17"/>
  <c r="F317" i="17"/>
  <c r="J318" i="17"/>
  <c r="I318" i="17"/>
  <c r="E317" i="17"/>
  <c r="I200" i="17"/>
  <c r="E200" i="17" s="1"/>
  <c r="B98" i="24"/>
  <c r="G90" i="24"/>
  <c r="C106" i="24"/>
  <c r="H98" i="24"/>
  <c r="H300" i="17"/>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137" i="17"/>
  <c r="F365" i="17" l="1"/>
  <c r="J366" i="17"/>
  <c r="E365" i="17"/>
  <c r="I366" i="17"/>
  <c r="F350" i="17"/>
  <c r="J351" i="17"/>
  <c r="E350" i="17"/>
  <c r="I351" i="17"/>
  <c r="J334" i="17"/>
  <c r="F333" i="17"/>
  <c r="E333" i="17"/>
  <c r="I334" i="17"/>
  <c r="J319" i="17"/>
  <c r="F318" i="17"/>
  <c r="E318" i="17"/>
  <c r="I319" i="17"/>
  <c r="I201" i="17"/>
  <c r="E201" i="17" s="1"/>
  <c r="H106" i="24"/>
  <c r="C114" i="24"/>
  <c r="B106" i="24"/>
  <c r="G98" i="24"/>
  <c r="F300" i="17"/>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E366" i="17" l="1"/>
  <c r="I367" i="17"/>
  <c r="F366" i="17"/>
  <c r="J367" i="17"/>
  <c r="E351" i="17"/>
  <c r="I352" i="17"/>
  <c r="F351" i="17"/>
  <c r="J352" i="17"/>
  <c r="J335" i="17"/>
  <c r="F334" i="17"/>
  <c r="I335" i="17"/>
  <c r="E334" i="17"/>
  <c r="J320" i="17"/>
  <c r="F319" i="17"/>
  <c r="I320" i="17"/>
  <c r="E319" i="17"/>
  <c r="B114" i="24"/>
  <c r="G106" i="24"/>
  <c r="C122" i="24"/>
  <c r="H114" i="24"/>
  <c r="I303" i="17"/>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J368" i="17" l="1"/>
  <c r="F367" i="17"/>
  <c r="I368" i="17"/>
  <c r="E367" i="17"/>
  <c r="J353" i="17"/>
  <c r="F353" i="17" s="1"/>
  <c r="F352" i="17"/>
  <c r="I353" i="17"/>
  <c r="E353" i="17" s="1"/>
  <c r="E352" i="17"/>
  <c r="I336" i="17"/>
  <c r="E335" i="17"/>
  <c r="J336" i="17"/>
  <c r="F335" i="17"/>
  <c r="J321" i="17"/>
  <c r="F321" i="17" s="1"/>
  <c r="F320" i="17"/>
  <c r="I321" i="17"/>
  <c r="E321" i="17" s="1"/>
  <c r="E320" i="17"/>
  <c r="C130" i="24"/>
  <c r="H122" i="24"/>
  <c r="B122" i="24"/>
  <c r="G114" i="24"/>
  <c r="I304" i="17"/>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J369" i="17" l="1"/>
  <c r="F369" i="17" s="1"/>
  <c r="F368" i="17"/>
  <c r="I369" i="17"/>
  <c r="E369" i="17" s="1"/>
  <c r="E368" i="17"/>
  <c r="J337" i="17"/>
  <c r="F337" i="17" s="1"/>
  <c r="F336" i="17"/>
  <c r="I337" i="17"/>
  <c r="E337" i="17" s="1"/>
  <c r="E336" i="17"/>
  <c r="C138" i="24"/>
  <c r="H130" i="24"/>
  <c r="B130" i="24"/>
  <c r="G122" i="24"/>
  <c r="H304" i="17"/>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138" i="24" l="1"/>
  <c r="C146" i="24"/>
  <c r="B138" i="24"/>
  <c r="G130" i="24"/>
  <c r="F304" i="17"/>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F125" i="17" s="1"/>
  <c r="I93" i="17"/>
  <c r="I125" i="17"/>
  <c r="E125" i="17" s="1"/>
  <c r="J79" i="17"/>
  <c r="I236" i="17"/>
  <c r="J207" i="17"/>
  <c r="J208" i="17" s="1"/>
  <c r="I62" i="17"/>
  <c r="J252" i="17"/>
  <c r="F252" i="17" s="1"/>
  <c r="I268" i="17"/>
  <c r="E268" i="17" s="1"/>
  <c r="I252" i="17"/>
  <c r="E252" i="17" s="1"/>
  <c r="I206" i="17"/>
  <c r="E206" i="17" s="1"/>
  <c r="B146" i="24" l="1"/>
  <c r="G138" i="24"/>
  <c r="C154" i="24"/>
  <c r="H146" i="24"/>
  <c r="E305" i="17"/>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F126" i="17" s="1"/>
  <c r="J47" i="17"/>
  <c r="F47" i="17" s="1"/>
  <c r="I237" i="17"/>
  <c r="I126" i="17"/>
  <c r="E126" i="17" s="1"/>
  <c r="J80" i="17"/>
  <c r="I63" i="17"/>
  <c r="E63" i="17" s="1"/>
  <c r="I269" i="17"/>
  <c r="E269" i="17" s="1"/>
  <c r="I253" i="17"/>
  <c r="E253" i="17" s="1"/>
  <c r="I207" i="17"/>
  <c r="I143" i="17"/>
  <c r="B154" i="24" l="1"/>
  <c r="G146" i="24"/>
  <c r="C162" i="24"/>
  <c r="H154" i="24"/>
  <c r="H256" i="17"/>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B162" i="24" l="1"/>
  <c r="G154" i="24"/>
  <c r="C170" i="24"/>
  <c r="H162" i="24"/>
  <c r="H193" i="17"/>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B170" i="24" l="1"/>
  <c r="G162" i="24"/>
  <c r="C178" i="24"/>
  <c r="H170" i="24"/>
  <c r="F289" i="17"/>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C186" i="24" l="1"/>
  <c r="H178" i="24"/>
  <c r="B178" i="24"/>
  <c r="G170" i="24"/>
  <c r="H228" i="17"/>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B186" i="24" l="1"/>
  <c r="G178" i="24"/>
  <c r="C194" i="24"/>
  <c r="H186" i="24"/>
  <c r="H229" i="17"/>
  <c r="F228" i="17"/>
  <c r="E228" i="17"/>
  <c r="I225" i="17"/>
  <c r="E225" i="17" s="1"/>
  <c r="I81" i="17"/>
  <c r="E81" i="17" s="1"/>
  <c r="J241" i="17"/>
  <c r="J273" i="17"/>
  <c r="F273" i="17" s="1"/>
  <c r="I129" i="17"/>
  <c r="E129" i="17" s="1"/>
  <c r="I97" i="17"/>
  <c r="E97" i="17" s="1"/>
  <c r="J129" i="17"/>
  <c r="F129" i="17" s="1"/>
  <c r="J65" i="17"/>
  <c r="F65" i="17" s="1"/>
  <c r="J225" i="17"/>
  <c r="F225" i="17" s="1"/>
  <c r="B194" i="24" l="1"/>
  <c r="G186" i="24"/>
  <c r="C202" i="24"/>
  <c r="H202" i="24" s="1"/>
  <c r="H194" i="24"/>
  <c r="H230" i="17"/>
  <c r="F229" i="17"/>
  <c r="E229" i="17"/>
  <c r="B202" i="24" l="1"/>
  <c r="G202" i="24" s="1"/>
  <c r="G194" i="24"/>
  <c r="H231" i="17"/>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<sst xmlns="http://schemas.openxmlformats.org/spreadsheetml/2006/main" count="392" uniqueCount="108">
  <si>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</si>
  <si>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</si>
  <si>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</si>
  <si>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</si>
  <si>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</si>
  <si>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</si>
  <si>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</si>
  <si>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</si>
  <si>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</si>
  <si>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</si>
  <si>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</si>
  <si>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</si>
  <si>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</si>
  <si>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</si>
  <si>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</si>
  <si>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</si>
  <si>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</si>
  <si>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</si>
  <si>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</si>
  <si>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</si>
  <si>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</si>
  <si>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</si>
  <si>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</si>
  <si>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</si>
  <si>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</si>
  <si>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</si>
  <si>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</si>
  <si>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</si>
  <si>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</si>
  <si>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</si>
  <si>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</si>
  <si>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</si>
  <si>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</si>
  <si>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</si>
  <si>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</si>
  <si>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</si>
  <si>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</si>
  <si>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</si>
  <si>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</si>
  <si>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</si>
  <si>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</si>
  <si>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</si>
  <si>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</si>
  <si>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sockets</t>
  </si>
  <si>
    <t>Price/socket</t>
  </si>
  <si>
    <t>TDP/socket</t>
  </si>
  <si>
    <t>Series name</t>
  </si>
  <si>
    <t>mobilenet-ssd</t>
  </si>
  <si>
    <t>Intel® Flex-170</t>
  </si>
  <si>
    <t>Value</t>
  </si>
  <si>
    <t>Efficiency</t>
  </si>
  <si>
    <t>Test date: December 29, 2022</t>
  </si>
  <si>
    <t>Model: BERT small uncased, Precsion: FP32</t>
  </si>
  <si>
    <t>Results may vary. For workloads please check:</t>
  </si>
  <si>
    <t>Series names:</t>
  </si>
  <si>
    <t>Server Platform:</t>
  </si>
  <si>
    <t>OpenVINO™ Model Server</t>
  </si>
  <si>
    <t>OpenVINO™</t>
  </si>
  <si>
    <t>Frequently Asked Question</t>
  </si>
  <si>
    <t>Intel® Xeon® Platinum 8260M</t>
  </si>
  <si>
    <t>and for Legal:</t>
  </si>
  <si>
    <t>Intel® Xeon® Gold 6238</t>
  </si>
  <si>
    <t>Intel® Core™ i9-10920X</t>
  </si>
  <si>
    <t>Intel® Core™ i3-10100</t>
  </si>
  <si>
    <t>Model: BERT small uncased, Precision: INT8</t>
  </si>
  <si>
    <t>Model: DeeplabV3, Precision: FP32</t>
  </si>
  <si>
    <t>Model: DeeplabV3, Precision: INT8</t>
  </si>
  <si>
    <t>Model: Densenet121, Precision: FP32</t>
  </si>
  <si>
    <t>Model: Densenet121, Precision: INT8</t>
  </si>
  <si>
    <t>Model: EfficientdetD0, Precision: FP32</t>
  </si>
  <si>
    <t>Model: EfficientdetD0, Precision: INT8</t>
  </si>
  <si>
    <t>Model: InceptionV4, Precision: FP32</t>
  </si>
  <si>
    <t>Model: SSD-Mobilenet-ssd, Precision: FP32</t>
  </si>
  <si>
    <t>Model: Mobilenet-ssd, Precision: INT8</t>
  </si>
  <si>
    <t>Model: MobilenetV2, Precision: FP32</t>
  </si>
  <si>
    <t>Model: MobilenetV2, Precision: INT8</t>
  </si>
  <si>
    <t>Model: Resnet-50, Precision: FP32</t>
  </si>
  <si>
    <t>Model: Resnet-50, Precision: INT8</t>
  </si>
  <si>
    <t>Model: Resnet-18, Precision: FP32</t>
  </si>
  <si>
    <t>Model: Resnet-18, Precision: INT8</t>
  </si>
  <si>
    <t>Model: SSD-Resnet34, Precision: FP32</t>
  </si>
  <si>
    <t>Model: SSD-Resnet34, Precision: INT8</t>
  </si>
  <si>
    <t>Model: UnetCamvid, Precision: FP32</t>
  </si>
  <si>
    <t>Model: UnetCamvid, Precision: INT8</t>
  </si>
  <si>
    <t>Model: YoloV3-tiny, Precision: FP32</t>
  </si>
  <si>
    <t>Model: YoloV3-tiny, Precision: INT8</t>
  </si>
  <si>
    <t>Model: YoloV4, Precision: FP32</t>
  </si>
  <si>
    <t>Model: YoloV4, Precision: INT8</t>
  </si>
  <si>
    <t>Intel® Core™ i5-13600K</t>
  </si>
  <si>
    <t>GPT-2</t>
  </si>
  <si>
    <t>googlenet-v4</t>
  </si>
  <si>
    <t>mobilenet-v2</t>
  </si>
  <si>
    <t>yolo_v3</t>
  </si>
  <si>
    <t>yolo_v8n</t>
  </si>
  <si>
    <t>Intel® Core™ i5-10500TE</t>
  </si>
  <si>
    <t>Intel® Core™ i7-1185GRE</t>
  </si>
  <si>
    <t>Intel® Core™ i7-1185G7</t>
  </si>
  <si>
    <t>Intel® Core™ i9-12900HK</t>
  </si>
  <si>
    <t>Intel® Xeon® E2124G</t>
  </si>
  <si>
    <t>Intel® Xeon® Silver 4316</t>
  </si>
  <si>
    <t>Intel® Xeon® Platinum 8380</t>
  </si>
  <si>
    <t>Intel® Xeon® Platinum 8490H</t>
  </si>
  <si>
    <t>Intel® Core™  i9-13900K</t>
  </si>
  <si>
    <t>Test Date: May 25, 2023</t>
  </si>
  <si>
    <t>Test Date: May 25, 2022</t>
  </si>
  <si>
    <t>FP16</t>
  </si>
  <si>
    <t>Intel® Core™ 1185GRE</t>
  </si>
  <si>
    <t>Intel® Core™  i9-12900TE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</si>
</sst>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0" xfId="0" applyFont="1" applyAlignment="1">
      <alignment horizontal="center"/>
    </xf>
    <xf numFmtId="0" fontId="0" fillId="0" borderId="1" xfId="0" applyFont="1" applyBorder="1" applyAlignment="1">
      <alignment horizontal="center"/>
    </xf>
    <xf numFmtId="2" fontId="0" fillId="0" borderId="1" xfId="0" applyNumberFormat="1" applyFont="1" applyBorder="1"/>
    <xf numFmtId="0" fontId="0" fillId="0" borderId="1" xfId="0" applyFont="1" applyBorder="1"/>
    <xf numFmtId="164" fontId="0"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CPU'!$B$3:$B$17</c:f>
              <c:numCache>
                <c:formatCode>0.00</c:formatCode>
                <c:ptCount val="15"/>
                <c:pt idx="0">
                  <c:v>0.19800000000000001</c:v>
                </c:pt>
                <c:pt idx="1">
                  <c:v>3.0489999999999999</c:v>
                </c:pt>
                <c:pt idx="2">
                  <c:v>0.26300000000000001</c:v>
                </c:pt>
                <c:pt idx="3">
                  <c:v>2.9089999999999998</c:v>
                </c:pt>
                <c:pt idx="4">
                  <c:v>3.7589999999999999</c:v>
                </c:pt>
                <c:pt idx="5">
                  <c:v>0.30499999999999999</c:v>
                </c:pt>
                <c:pt idx="6">
                  <c:v>3.1850000000000001</c:v>
                </c:pt>
                <c:pt idx="7">
                  <c:v>27.006</c:v>
                </c:pt>
                <c:pt idx="8">
                  <c:v>74.962000000000003</c:v>
                </c:pt>
                <c:pt idx="9">
                  <c:v>10.923</c:v>
                </c:pt>
                <c:pt idx="10">
                  <c:v>0.18</c:v>
                </c:pt>
                <c:pt idx="11">
                  <c:v>0.26</c:v>
                </c:pt>
                <c:pt idx="12">
                  <c:v>1.1259999999999999</c:v>
                </c:pt>
                <c:pt idx="13">
                  <c:v>12.324999999999999</c:v>
                </c:pt>
                <c:pt idx="14">
                  <c:v>5.6849999999999996</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CPU'!$B$19:$B$33</c:f>
              <c:numCache>
                <c:formatCode>0.00</c:formatCode>
                <c:ptCount val="15"/>
                <c:pt idx="0">
                  <c:v>0.876</c:v>
                </c:pt>
                <c:pt idx="1">
                  <c:v>13.999000000000001</c:v>
                </c:pt>
                <c:pt idx="2">
                  <c:v>1.1020000000000001</c:v>
                </c:pt>
                <c:pt idx="3">
                  <c:v>12.536</c:v>
                </c:pt>
                <c:pt idx="4">
                  <c:v>17.786000000000001</c:v>
                </c:pt>
                <c:pt idx="5">
                  <c:v>1.595</c:v>
                </c:pt>
                <c:pt idx="6">
                  <c:v>15.147</c:v>
                </c:pt>
                <c:pt idx="7">
                  <c:v>116.158</c:v>
                </c:pt>
                <c:pt idx="8">
                  <c:v>283.00299999999999</c:v>
                </c:pt>
                <c:pt idx="9">
                  <c:v>50.134</c:v>
                </c:pt>
                <c:pt idx="10">
                  <c:v>0.89700000000000002</c:v>
                </c:pt>
                <c:pt idx="11">
                  <c:v>1.494</c:v>
                </c:pt>
                <c:pt idx="12">
                  <c:v>5.4470000000000001</c:v>
                </c:pt>
                <c:pt idx="13">
                  <c:v>54.23</c:v>
                </c:pt>
                <c:pt idx="14">
                  <c:v>24.675999999999998</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Core™ i3-8100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CPU'!$B$35:$B$49</c:f>
              <c:numCache>
                <c:formatCode>0.00</c:formatCode>
                <c:ptCount val="15"/>
                <c:pt idx="0">
                  <c:v>1.44</c:v>
                </c:pt>
                <c:pt idx="1">
                  <c:v>23.94</c:v>
                </c:pt>
                <c:pt idx="2">
                  <c:v>2.1070000000000002</c:v>
                </c:pt>
                <c:pt idx="3">
                  <c:v>23.643000000000001</c:v>
                </c:pt>
                <c:pt idx="4">
                  <c:v>33.529000000000003</c:v>
                </c:pt>
                <c:pt idx="5">
                  <c:v>2.8940000000000001</c:v>
                </c:pt>
                <c:pt idx="6">
                  <c:v>29.710999999999999</c:v>
                </c:pt>
                <c:pt idx="7">
                  <c:v>221.797</c:v>
                </c:pt>
                <c:pt idx="8">
                  <c:v>535.15800000000002</c:v>
                </c:pt>
                <c:pt idx="9">
                  <c:v>97.584999999999994</c:v>
                </c:pt>
                <c:pt idx="10">
                  <c:v>1.6859999999999999</c:v>
                </c:pt>
                <c:pt idx="11">
                  <c:v>2.4550000000000001</c:v>
                </c:pt>
                <c:pt idx="12">
                  <c:v>10.63</c:v>
                </c:pt>
                <c:pt idx="13">
                  <c:v>112.45</c:v>
                </c:pt>
                <c:pt idx="14">
                  <c:v>53.972000000000001</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i5-8500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CPU'!$B$51:$B$65</c:f>
              <c:numCache>
                <c:formatCode>0.00</c:formatCode>
                <c:ptCount val="15"/>
                <c:pt idx="0">
                  <c:v>2.09</c:v>
                </c:pt>
                <c:pt idx="1">
                  <c:v>37.950000000000003</c:v>
                </c:pt>
                <c:pt idx="2">
                  <c:v>3.2589999999999999</c:v>
                </c:pt>
                <c:pt idx="3">
                  <c:v>38.305</c:v>
                </c:pt>
                <c:pt idx="4">
                  <c:v>53.85</c:v>
                </c:pt>
                <c:pt idx="5">
                  <c:v>4.5860000000000003</c:v>
                </c:pt>
                <c:pt idx="6">
                  <c:v>47.194000000000003</c:v>
                </c:pt>
                <c:pt idx="7">
                  <c:v>357.964</c:v>
                </c:pt>
                <c:pt idx="8">
                  <c:v>880.67100000000005</c:v>
                </c:pt>
                <c:pt idx="9">
                  <c:v>155.15600000000001</c:v>
                </c:pt>
                <c:pt idx="10">
                  <c:v>2.6280000000000001</c:v>
                </c:pt>
                <c:pt idx="11">
                  <c:v>3.8479999999999999</c:v>
                </c:pt>
                <c:pt idx="12">
                  <c:v>16.364999999999998</c:v>
                </c:pt>
                <c:pt idx="13">
                  <c:v>176.00899999999999</c:v>
                </c:pt>
                <c:pt idx="14">
                  <c:v>84.638000000000005</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CPU'!$B$67:$B$81</c:f>
              <c:numCache>
                <c:formatCode>0.00</c:formatCode>
                <c:ptCount val="15"/>
                <c:pt idx="0">
                  <c:v>2.2309999999999999</c:v>
                </c:pt>
                <c:pt idx="1">
                  <c:v>42.207000000000001</c:v>
                </c:pt>
                <c:pt idx="2">
                  <c:v>3.5470000000000002</c:v>
                </c:pt>
                <c:pt idx="3">
                  <c:v>42.530999999999999</c:v>
                </c:pt>
                <c:pt idx="4">
                  <c:v>47.524999999999999</c:v>
                </c:pt>
                <c:pt idx="5">
                  <c:v>4.8719999999999999</c:v>
                </c:pt>
                <c:pt idx="6">
                  <c:v>49.05</c:v>
                </c:pt>
                <c:pt idx="7">
                  <c:v>392.875</c:v>
                </c:pt>
                <c:pt idx="8">
                  <c:v>996.43899999999996</c:v>
                </c:pt>
                <c:pt idx="9">
                  <c:v>165.209</c:v>
                </c:pt>
                <c:pt idx="10">
                  <c:v>2.7829999999999999</c:v>
                </c:pt>
                <c:pt idx="11">
                  <c:v>4.1509999999999998</c:v>
                </c:pt>
                <c:pt idx="12">
                  <c:v>17.61</c:v>
                </c:pt>
                <c:pt idx="13">
                  <c:v>191.06899999999999</c:v>
                </c:pt>
                <c:pt idx="14">
                  <c:v>69.887</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CPU'!$B$83:$B$97</c:f>
              <c:numCache>
                <c:formatCode>0.00</c:formatCode>
                <c:ptCount val="15"/>
                <c:pt idx="0">
                  <c:v>1.714</c:v>
                </c:pt>
                <c:pt idx="1">
                  <c:v>35.719000000000001</c:v>
                </c:pt>
                <c:pt idx="2">
                  <c:v>2.9780000000000002</c:v>
                </c:pt>
                <c:pt idx="3">
                  <c:v>36.231999999999999</c:v>
                </c:pt>
                <c:pt idx="4">
                  <c:v>50.064999999999998</c:v>
                </c:pt>
                <c:pt idx="5">
                  <c:v>4.2149999999999999</c:v>
                </c:pt>
                <c:pt idx="6">
                  <c:v>42.942</c:v>
                </c:pt>
                <c:pt idx="7">
                  <c:v>344.62200000000001</c:v>
                </c:pt>
                <c:pt idx="8">
                  <c:v>884.86900000000003</c:v>
                </c:pt>
                <c:pt idx="9">
                  <c:v>144.607</c:v>
                </c:pt>
                <c:pt idx="10">
                  <c:v>2.419</c:v>
                </c:pt>
                <c:pt idx="11">
                  <c:v>3.6030000000000002</c:v>
                </c:pt>
                <c:pt idx="12">
                  <c:v>15.37</c:v>
                </c:pt>
                <c:pt idx="13">
                  <c:v>167.82599999999999</c:v>
                </c:pt>
                <c:pt idx="14">
                  <c:v>81.105999999999995</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CPU'!$B$99:$B$113</c:f>
              <c:numCache>
                <c:formatCode>0.00</c:formatCode>
                <c:ptCount val="15"/>
                <c:pt idx="0">
                  <c:v>1.9239999999999999</c:v>
                </c:pt>
                <c:pt idx="1">
                  <c:v>38.738999999999997</c:v>
                </c:pt>
                <c:pt idx="2">
                  <c:v>3.1349999999999998</c:v>
                </c:pt>
                <c:pt idx="3">
                  <c:v>38.139000000000003</c:v>
                </c:pt>
                <c:pt idx="4">
                  <c:v>54.673999999999999</c:v>
                </c:pt>
                <c:pt idx="5">
                  <c:v>4.4219999999999997</c:v>
                </c:pt>
                <c:pt idx="6">
                  <c:v>45.869</c:v>
                </c:pt>
                <c:pt idx="7">
                  <c:v>361.26900000000001</c:v>
                </c:pt>
                <c:pt idx="8">
                  <c:v>922.30799999999999</c:v>
                </c:pt>
                <c:pt idx="9">
                  <c:v>155.08699999999999</c:v>
                </c:pt>
                <c:pt idx="10">
                  <c:v>2.484</c:v>
                </c:pt>
                <c:pt idx="11">
                  <c:v>3.6179999999999999</c:v>
                </c:pt>
                <c:pt idx="12">
                  <c:v>16.056999999999999</c:v>
                </c:pt>
                <c:pt idx="13">
                  <c:v>180.43700000000001</c:v>
                </c:pt>
                <c:pt idx="14">
                  <c:v>83.415000000000006</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CPU'!$B$115:$B$129</c:f>
              <c:numCache>
                <c:formatCode>0.00</c:formatCode>
                <c:ptCount val="15"/>
                <c:pt idx="0">
                  <c:v>1.732</c:v>
                </c:pt>
                <c:pt idx="1">
                  <c:v>50.356000000000002</c:v>
                </c:pt>
                <c:pt idx="2">
                  <c:v>3.3159999999999998</c:v>
                </c:pt>
                <c:pt idx="3">
                  <c:v>34.927999999999997</c:v>
                </c:pt>
                <c:pt idx="4">
                  <c:v>47.886000000000003</c:v>
                </c:pt>
                <c:pt idx="5">
                  <c:v>5.1589999999999998</c:v>
                </c:pt>
                <c:pt idx="6">
                  <c:v>55.823999999999998</c:v>
                </c:pt>
                <c:pt idx="7">
                  <c:v>441.91300000000001</c:v>
                </c:pt>
                <c:pt idx="8">
                  <c:v>1092.569</c:v>
                </c:pt>
                <c:pt idx="9">
                  <c:v>182.571</c:v>
                </c:pt>
                <c:pt idx="10">
                  <c:v>3.153</c:v>
                </c:pt>
                <c:pt idx="11">
                  <c:v>5.1989999999999998</c:v>
                </c:pt>
                <c:pt idx="12">
                  <c:v>19.404</c:v>
                </c:pt>
                <c:pt idx="13">
                  <c:v>203.84100000000001</c:v>
                </c:pt>
                <c:pt idx="14">
                  <c:v>76.653999999999996</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i7-1185G7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CPU'!$B$131:$B$145</c:f>
              <c:numCache>
                <c:formatCode>0.00</c:formatCode>
                <c:ptCount val="15"/>
                <c:pt idx="0">
                  <c:v>3.331</c:v>
                </c:pt>
                <c:pt idx="1">
                  <c:v>62.933</c:v>
                </c:pt>
                <c:pt idx="2">
                  <c:v>4.6040000000000001</c:v>
                </c:pt>
                <c:pt idx="3">
                  <c:v>54.045000000000002</c:v>
                </c:pt>
                <c:pt idx="4">
                  <c:v>69.867999999999995</c:v>
                </c:pt>
                <c:pt idx="5">
                  <c:v>6.7380000000000004</c:v>
                </c:pt>
                <c:pt idx="6">
                  <c:v>68.561000000000007</c:v>
                </c:pt>
                <c:pt idx="7">
                  <c:v>548.91499999999996</c:v>
                </c:pt>
                <c:pt idx="8">
                  <c:v>1384.3720000000001</c:v>
                </c:pt>
                <c:pt idx="9">
                  <c:v>224.345</c:v>
                </c:pt>
                <c:pt idx="10">
                  <c:v>3.8170000000000002</c:v>
                </c:pt>
                <c:pt idx="11">
                  <c:v>6.4169999999999998</c:v>
                </c:pt>
                <c:pt idx="12">
                  <c:v>23.651</c:v>
                </c:pt>
                <c:pt idx="13">
                  <c:v>241.88800000000001</c:v>
                </c:pt>
                <c:pt idx="14">
                  <c:v>106.294</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i9-12900HK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CPU'!$B$163:$B$177</c:f>
              <c:numCache>
                <c:formatCode>0.00</c:formatCode>
                <c:ptCount val="15"/>
                <c:pt idx="0">
                  <c:v>3.7570000000000001</c:v>
                </c:pt>
                <c:pt idx="1">
                  <c:v>85.314999999999998</c:v>
                </c:pt>
                <c:pt idx="2">
                  <c:v>6.7889999999999997</c:v>
                </c:pt>
                <c:pt idx="3">
                  <c:v>74.123999999999995</c:v>
                </c:pt>
                <c:pt idx="4">
                  <c:v>97.007000000000005</c:v>
                </c:pt>
                <c:pt idx="5">
                  <c:v>10.066000000000001</c:v>
                </c:pt>
                <c:pt idx="6">
                  <c:v>111.77500000000001</c:v>
                </c:pt>
                <c:pt idx="7">
                  <c:v>789.35599999999999</c:v>
                </c:pt>
                <c:pt idx="8">
                  <c:v>1735.8579999999999</c:v>
                </c:pt>
                <c:pt idx="9">
                  <c:v>372.55</c:v>
                </c:pt>
                <c:pt idx="10">
                  <c:v>5.9950000000000001</c:v>
                </c:pt>
                <c:pt idx="11">
                  <c:v>8.6449999999999996</c:v>
                </c:pt>
                <c:pt idx="12">
                  <c:v>39.765000000000001</c:v>
                </c:pt>
                <c:pt idx="13">
                  <c:v>433.83</c:v>
                </c:pt>
                <c:pt idx="14">
                  <c:v>184.69800000000001</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Core™  i9-12900TE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CPU'!$B$195:$B$209</c:f>
              <c:numCache>
                <c:formatCode>0.00</c:formatCode>
                <c:ptCount val="15"/>
                <c:pt idx="0">
                  <c:v>2.8620000000000001</c:v>
                </c:pt>
                <c:pt idx="1">
                  <c:v>61.456000000000003</c:v>
                </c:pt>
                <c:pt idx="2">
                  <c:v>5.1239999999999997</c:v>
                </c:pt>
                <c:pt idx="3">
                  <c:v>59.942999999999998</c:v>
                </c:pt>
                <c:pt idx="4">
                  <c:v>71.504000000000005</c:v>
                </c:pt>
                <c:pt idx="5">
                  <c:v>7.2850000000000001</c:v>
                </c:pt>
                <c:pt idx="6">
                  <c:v>80.215999999999994</c:v>
                </c:pt>
                <c:pt idx="7">
                  <c:v>583.01900000000001</c:v>
                </c:pt>
                <c:pt idx="8">
                  <c:v>1271.3610000000001</c:v>
                </c:pt>
                <c:pt idx="9">
                  <c:v>267.58</c:v>
                </c:pt>
                <c:pt idx="10">
                  <c:v>4.0670000000000002</c:v>
                </c:pt>
                <c:pt idx="11">
                  <c:v>6.1539999999999999</c:v>
                </c:pt>
                <c:pt idx="12">
                  <c:v>27.925999999999998</c:v>
                </c:pt>
                <c:pt idx="13">
                  <c:v>303.137</c:v>
                </c:pt>
                <c:pt idx="14">
                  <c:v>132.876</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CPU'!$B$211:$B$225</c:f>
              <c:numCache>
                <c:formatCode>0.00</c:formatCode>
                <c:ptCount val="15"/>
                <c:pt idx="0">
                  <c:v>5.3819999999999997</c:v>
                </c:pt>
                <c:pt idx="1">
                  <c:v>124.629</c:v>
                </c:pt>
                <c:pt idx="2">
                  <c:v>9.173</c:v>
                </c:pt>
                <c:pt idx="3">
                  <c:v>95.001000000000005</c:v>
                </c:pt>
                <c:pt idx="4">
                  <c:v>128.339</c:v>
                </c:pt>
                <c:pt idx="5">
                  <c:v>13.036</c:v>
                </c:pt>
                <c:pt idx="6">
                  <c:v>147.715</c:v>
                </c:pt>
                <c:pt idx="7">
                  <c:v>1020.3920000000001</c:v>
                </c:pt>
                <c:pt idx="8">
                  <c:v>2634.2159999999999</c:v>
                </c:pt>
                <c:pt idx="9">
                  <c:v>500.94200000000001</c:v>
                </c:pt>
                <c:pt idx="10">
                  <c:v>8.1010000000000009</c:v>
                </c:pt>
                <c:pt idx="11">
                  <c:v>11.67</c:v>
                </c:pt>
                <c:pt idx="12">
                  <c:v>51.84</c:v>
                </c:pt>
                <c:pt idx="13">
                  <c:v>600.04300000000001</c:v>
                </c:pt>
                <c:pt idx="14">
                  <c:v>244.01599999999999</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CPU'!$B$227:$B$241</c:f>
              <c:numCache>
                <c:formatCode>0.00</c:formatCode>
                <c:ptCount val="15"/>
                <c:pt idx="0">
                  <c:v>5.8840000000000003</c:v>
                </c:pt>
                <c:pt idx="1">
                  <c:v>180.30099999999999</c:v>
                </c:pt>
                <c:pt idx="2">
                  <c:v>14.401999999999999</c:v>
                </c:pt>
                <c:pt idx="3">
                  <c:v>148.05000000000001</c:v>
                </c:pt>
                <c:pt idx="4">
                  <c:v>192.61600000000001</c:v>
                </c:pt>
                <c:pt idx="5">
                  <c:v>21.05</c:v>
                </c:pt>
                <c:pt idx="6">
                  <c:v>224.67500000000001</c:v>
                </c:pt>
                <c:pt idx="7">
                  <c:v>1642.5239999999999</c:v>
                </c:pt>
                <c:pt idx="8">
                  <c:v>4077.4090000000001</c:v>
                </c:pt>
                <c:pt idx="9">
                  <c:v>763.64099999999996</c:v>
                </c:pt>
                <c:pt idx="10">
                  <c:v>12.603999999999999</c:v>
                </c:pt>
                <c:pt idx="11">
                  <c:v>18.536000000000001</c:v>
                </c:pt>
                <c:pt idx="12">
                  <c:v>81.685000000000002</c:v>
                </c:pt>
                <c:pt idx="13">
                  <c:v>900.779</c:v>
                </c:pt>
                <c:pt idx="14">
                  <c:v>379.00799999999998</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CPU'!$B$243:$B$257</c:f>
              <c:numCache>
                <c:formatCode>0.00</c:formatCode>
                <c:ptCount val="15"/>
                <c:pt idx="0">
                  <c:v>1.5680000000000001</c:v>
                </c:pt>
                <c:pt idx="1">
                  <c:v>23.459</c:v>
                </c:pt>
                <c:pt idx="2">
                  <c:v>2.1160000000000001</c:v>
                </c:pt>
                <c:pt idx="3">
                  <c:v>23.321000000000002</c:v>
                </c:pt>
                <c:pt idx="4">
                  <c:v>32.457999999999998</c:v>
                </c:pt>
                <c:pt idx="5">
                  <c:v>2.7829999999999999</c:v>
                </c:pt>
                <c:pt idx="6">
                  <c:v>28.17</c:v>
                </c:pt>
                <c:pt idx="7">
                  <c:v>212.31200000000001</c:v>
                </c:pt>
                <c:pt idx="8">
                  <c:v>522.00699999999995</c:v>
                </c:pt>
                <c:pt idx="9">
                  <c:v>93.186999999999998</c:v>
                </c:pt>
                <c:pt idx="10">
                  <c:v>1.6040000000000001</c:v>
                </c:pt>
                <c:pt idx="11">
                  <c:v>2.351</c:v>
                </c:pt>
                <c:pt idx="12">
                  <c:v>10.057</c:v>
                </c:pt>
                <c:pt idx="13">
                  <c:v>106.705</c:v>
                </c:pt>
                <c:pt idx="14">
                  <c:v>52.066000000000003</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CPU'!$B$259:$B$273</c:f>
              <c:numCache>
                <c:formatCode>0.00</c:formatCode>
                <c:ptCount val="15"/>
                <c:pt idx="0">
                  <c:v>2.14</c:v>
                </c:pt>
                <c:pt idx="1">
                  <c:v>64.338999999999999</c:v>
                </c:pt>
                <c:pt idx="2">
                  <c:v>4.3970000000000002</c:v>
                </c:pt>
                <c:pt idx="3">
                  <c:v>55.636000000000003</c:v>
                </c:pt>
                <c:pt idx="4">
                  <c:v>92.53</c:v>
                </c:pt>
                <c:pt idx="5">
                  <c:v>8.65</c:v>
                </c:pt>
                <c:pt idx="6">
                  <c:v>91.41</c:v>
                </c:pt>
                <c:pt idx="7">
                  <c:v>736.72</c:v>
                </c:pt>
                <c:pt idx="8">
                  <c:v>1914.87</c:v>
                </c:pt>
                <c:pt idx="9">
                  <c:v>319.7</c:v>
                </c:pt>
                <c:pt idx="10">
                  <c:v>5.0199999999999996</c:v>
                </c:pt>
                <c:pt idx="11">
                  <c:v>7.13</c:v>
                </c:pt>
                <c:pt idx="12">
                  <c:v>32.619999999999997</c:v>
                </c:pt>
                <c:pt idx="13">
                  <c:v>349.17200000000003</c:v>
                </c:pt>
                <c:pt idx="14">
                  <c:v>125.842</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Silver 4216R INT8</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CPU'!$B$275:$B$289</c:f>
              <c:numCache>
                <c:formatCode>0.00</c:formatCode>
                <c:ptCount val="15"/>
                <c:pt idx="0">
                  <c:v>13.278</c:v>
                </c:pt>
                <c:pt idx="1">
                  <c:v>258.74599999999998</c:v>
                </c:pt>
                <c:pt idx="2">
                  <c:v>19.273</c:v>
                </c:pt>
                <c:pt idx="3">
                  <c:v>196.51900000000001</c:v>
                </c:pt>
                <c:pt idx="4">
                  <c:v>228.21299999999999</c:v>
                </c:pt>
                <c:pt idx="5">
                  <c:v>27.701000000000001</c:v>
                </c:pt>
                <c:pt idx="6">
                  <c:v>287.12400000000002</c:v>
                </c:pt>
                <c:pt idx="7">
                  <c:v>2163.4699999999998</c:v>
                </c:pt>
                <c:pt idx="8">
                  <c:v>5405.0140000000001</c:v>
                </c:pt>
                <c:pt idx="9">
                  <c:v>928.11599999999999</c:v>
                </c:pt>
                <c:pt idx="10">
                  <c:v>16.783000000000001</c:v>
                </c:pt>
                <c:pt idx="11">
                  <c:v>27.713999999999999</c:v>
                </c:pt>
                <c:pt idx="12">
                  <c:v>100.482</c:v>
                </c:pt>
                <c:pt idx="13">
                  <c:v>1010.003</c:v>
                </c:pt>
                <c:pt idx="14">
                  <c:v>432.71499999999997</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Gold 5218T INT8</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CPU'!$B$291:$B$305</c:f>
              <c:numCache>
                <c:formatCode>0.00</c:formatCode>
                <c:ptCount val="15"/>
                <c:pt idx="0">
                  <c:v>13.734999999999999</c:v>
                </c:pt>
                <c:pt idx="1">
                  <c:v>269.685</c:v>
                </c:pt>
                <c:pt idx="2">
                  <c:v>20.309000000000001</c:v>
                </c:pt>
                <c:pt idx="3">
                  <c:v>201.62200000000001</c:v>
                </c:pt>
                <c:pt idx="4">
                  <c:v>236.749</c:v>
                </c:pt>
                <c:pt idx="5">
                  <c:v>29.146999999999998</c:v>
                </c:pt>
                <c:pt idx="6">
                  <c:v>302.15600000000001</c:v>
                </c:pt>
                <c:pt idx="7">
                  <c:v>2268.4740000000002</c:v>
                </c:pt>
                <c:pt idx="8">
                  <c:v>5589.8059999999996</c:v>
                </c:pt>
                <c:pt idx="9">
                  <c:v>968.33600000000001</c:v>
                </c:pt>
                <c:pt idx="10">
                  <c:v>17.649999999999999</c:v>
                </c:pt>
                <c:pt idx="11">
                  <c:v>29.068000000000001</c:v>
                </c:pt>
                <c:pt idx="12">
                  <c:v>105.441</c:v>
                </c:pt>
                <c:pt idx="13">
                  <c:v>1052.1600000000001</c:v>
                </c:pt>
                <c:pt idx="14">
                  <c:v>449.63200000000001</c:v>
                </c:pt>
              </c:numCache>
            </c:numRef>
          </c:val>
          <c:extLst>
            <c:ext xmlns:c16="http://schemas.microsoft.com/office/drawing/2014/chart" uri="{C3380CC4-5D6E-409C-BE32-E72D297353CC}">
              <c16:uniqueId val="{00000000-FD3B-4CDC-9150-AD2E21BBC36A}"/>
            </c:ext>
          </c:extLst>
        </c:ser>
        <c:ser>
          <c:idx val="40"/>
          <c:order val="17"/>
          <c:tx>
            <c:strRef>
              <c:f>'Performance Tables  CPU'!$K$306</c:f>
              <c:strCache>
                <c:ptCount val="1"/>
                <c:pt idx="0">
                  <c:v>Intel® Xeon® Platinum 8270 INT8</c:v>
                </c:pt>
              </c:strCache>
            </c:strRef>
          </c:tx>
          <c:spPr>
            <a:solidFill>
              <a:schemeClr val="accent5">
                <a:lumMod val="70000"/>
                <a:lumOff val="30000"/>
              </a:schemeClr>
            </a:solidFill>
            <a:ln>
              <a:noFill/>
            </a:ln>
            <a:effectLst/>
          </c:spPr>
          <c:invertIfNegative val="0"/>
          <c:val>
            <c:numRef>
              <c:f>'Performance Tables  CPU'!$B$307:$B$321</c:f>
              <c:numCache>
                <c:formatCode>General</c:formatCode>
                <c:ptCount val="15"/>
                <c:pt idx="0">
                  <c:v>22.597000000000001</c:v>
                </c:pt>
                <c:pt idx="1">
                  <c:v>678.1</c:v>
                </c:pt>
                <c:pt idx="2">
                  <c:v>46.482999999999997</c:v>
                </c:pt>
                <c:pt idx="3">
                  <c:v>448.78</c:v>
                </c:pt>
                <c:pt idx="4">
                  <c:v>458.65600000000001</c:v>
                </c:pt>
                <c:pt idx="5">
                  <c:v>85.869</c:v>
                </c:pt>
                <c:pt idx="6">
                  <c:v>950.44100000000003</c:v>
                </c:pt>
                <c:pt idx="7">
                  <c:v>6587.8469999999998</c:v>
                </c:pt>
                <c:pt idx="8">
                  <c:v>15333.063</c:v>
                </c:pt>
                <c:pt idx="9">
                  <c:v>2928.3620000000001</c:v>
                </c:pt>
                <c:pt idx="10">
                  <c:v>57.902999999999999</c:v>
                </c:pt>
                <c:pt idx="11">
                  <c:v>95.23</c:v>
                </c:pt>
                <c:pt idx="12">
                  <c:v>318.95699999999999</c:v>
                </c:pt>
                <c:pt idx="13">
                  <c:v>2932.7829999999999</c:v>
                </c:pt>
                <c:pt idx="14">
                  <c:v>996.62900000000002</c:v>
                </c:pt>
              </c:numCache>
            </c:numRef>
          </c:val>
          <c:extLst>
            <c:ext xmlns:c16="http://schemas.microsoft.com/office/drawing/2014/chart" uri="{C3380CC4-5D6E-409C-BE32-E72D297353CC}">
              <c16:uniqueId val="{00000006-7DC5-4BFA-9599-AA6F6C5C27EC}"/>
            </c:ext>
          </c:extLst>
        </c:ser>
        <c:ser>
          <c:idx val="27"/>
          <c:order val="18"/>
          <c:tx>
            <c:strRef>
              <c:f>'Performance Tables  CPU'!$K$322</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CPU'!$B$323:$B$337</c:f>
              <c:numCache>
                <c:formatCode>General</c:formatCode>
                <c:ptCount val="15"/>
                <c:pt idx="0">
                  <c:v>23.318999999999999</c:v>
                </c:pt>
                <c:pt idx="1">
                  <c:v>533.65700000000004</c:v>
                </c:pt>
                <c:pt idx="2">
                  <c:v>37.601999999999997</c:v>
                </c:pt>
                <c:pt idx="3">
                  <c:v>410.93400000000003</c:v>
                </c:pt>
                <c:pt idx="4">
                  <c:v>416.01400000000001</c:v>
                </c:pt>
                <c:pt idx="5">
                  <c:v>65.132000000000005</c:v>
                </c:pt>
                <c:pt idx="6">
                  <c:v>730.64099999999996</c:v>
                </c:pt>
                <c:pt idx="7">
                  <c:v>5397.9960000000001</c:v>
                </c:pt>
                <c:pt idx="8">
                  <c:v>12752.218999999999</c:v>
                </c:pt>
                <c:pt idx="9">
                  <c:v>2292.86</c:v>
                </c:pt>
                <c:pt idx="10">
                  <c:v>42.624000000000002</c:v>
                </c:pt>
                <c:pt idx="11">
                  <c:v>69.935000000000002</c:v>
                </c:pt>
                <c:pt idx="12">
                  <c:v>240.71299999999999</c:v>
                </c:pt>
                <c:pt idx="13">
                  <c:v>2217.6370000000002</c:v>
                </c:pt>
                <c:pt idx="14">
                  <c:v>846.46600000000001</c:v>
                </c:pt>
              </c:numCache>
            </c:numRef>
          </c:val>
          <c:extLst>
            <c:ext xmlns:c16="http://schemas.microsoft.com/office/drawing/2014/chart" uri="{C3380CC4-5D6E-409C-BE32-E72D297353CC}">
              <c16:uniqueId val="{00000000-7DC5-4BFA-9599-AA6F6C5C27EC}"/>
            </c:ext>
          </c:extLst>
        </c:ser>
        <c:ser>
          <c:idx val="29"/>
          <c:order val="19"/>
          <c:tx>
            <c:strRef>
              <c:f>'Performance Tables  CPU'!$K$338</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CPU'!$B$339:$B$353</c:f>
              <c:numCache>
                <c:formatCode>General</c:formatCode>
                <c:ptCount val="15"/>
                <c:pt idx="0">
                  <c:v>38.517000000000003</c:v>
                </c:pt>
                <c:pt idx="1">
                  <c:v>1096.027</c:v>
                </c:pt>
                <c:pt idx="2">
                  <c:v>73.995999999999995</c:v>
                </c:pt>
                <c:pt idx="3">
                  <c:v>649.52700000000004</c:v>
                </c:pt>
                <c:pt idx="4">
                  <c:v>709.56799999999998</c:v>
                </c:pt>
                <c:pt idx="5">
                  <c:v>112.087</c:v>
                </c:pt>
                <c:pt idx="6">
                  <c:v>1475.6389999999999</c:v>
                </c:pt>
                <c:pt idx="7">
                  <c:v>11311.704</c:v>
                </c:pt>
                <c:pt idx="8">
                  <c:v>23186.391</c:v>
                </c:pt>
                <c:pt idx="9">
                  <c:v>5006.8310000000001</c:v>
                </c:pt>
                <c:pt idx="10">
                  <c:v>78.769000000000005</c:v>
                </c:pt>
                <c:pt idx="11">
                  <c:v>129.477</c:v>
                </c:pt>
                <c:pt idx="12">
                  <c:v>485.44799999999998</c:v>
                </c:pt>
                <c:pt idx="13">
                  <c:v>4584.2049999999999</c:v>
                </c:pt>
                <c:pt idx="14">
                  <c:v>1686.489</c:v>
                </c:pt>
              </c:numCache>
            </c:numRef>
          </c:val>
          <c:extLst>
            <c:ext xmlns:c16="http://schemas.microsoft.com/office/drawing/2014/chart" uri="{C3380CC4-5D6E-409C-BE32-E72D297353CC}">
              <c16:uniqueId val="{00000001-7DC5-4BFA-9599-AA6F6C5C27EC}"/>
            </c:ext>
          </c:extLst>
        </c:ser>
        <c:ser>
          <c:idx val="36"/>
          <c:order val="20"/>
          <c:tx>
            <c:strRef>
              <c:f>'Performance Tables  CPU'!$K$354</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CPU'!$B$355:$B$369</c:f>
              <c:numCache>
                <c:formatCode>General</c:formatCode>
                <c:ptCount val="15"/>
                <c:pt idx="0">
                  <c:v>76.584999999999994</c:v>
                </c:pt>
                <c:pt idx="1">
                  <c:v>3372.8029999999999</c:v>
                </c:pt>
                <c:pt idx="2">
                  <c:v>125.142</c:v>
                </c:pt>
                <c:pt idx="3">
                  <c:v>1030.075</c:v>
                </c:pt>
                <c:pt idx="4">
                  <c:v>922.74</c:v>
                </c:pt>
                <c:pt idx="5">
                  <c:v>417.49400000000003</c:v>
                </c:pt>
                <c:pt idx="6">
                  <c:v>5145.62</c:v>
                </c:pt>
                <c:pt idx="7">
                  <c:v>24846.057000000001</c:v>
                </c:pt>
                <c:pt idx="8">
                  <c:v>35768.423999999999</c:v>
                </c:pt>
                <c:pt idx="9">
                  <c:v>18906.261999999999</c:v>
                </c:pt>
                <c:pt idx="10">
                  <c:v>440.92</c:v>
                </c:pt>
                <c:pt idx="11">
                  <c:v>505.86700000000002</c:v>
                </c:pt>
                <c:pt idx="12">
                  <c:v>2042.567</c:v>
                </c:pt>
                <c:pt idx="13">
                  <c:v>13092.127</c:v>
                </c:pt>
                <c:pt idx="14">
                  <c:v>2714.7260000000001</c:v>
                </c:pt>
              </c:numCache>
            </c:numRef>
          </c:val>
          <c:extLst>
            <c:ext xmlns:c16="http://schemas.microsoft.com/office/drawing/2014/chart" uri="{C3380CC4-5D6E-409C-BE32-E72D297353CC}">
              <c16:uniqueId val="{00000002-7DC5-4BFA-9599-AA6F6C5C27EC}"/>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8"/>
                <c:order val="21"/>
                <c:tx>
                  <c:strRef>
                    <c:extLst>
                      <c:ext uri="{02D57815-91ED-43cb-92C2-25804820EDAC}">
                        <c15:formulaRef>
                          <c15:sqref>'Performance Tables  CPU'!$L$2</c15:sqref>
                        </c15:formulaRef>
                      </c:ext>
                    </c:extLst>
                    <c:strCache>
                      <c:ptCount val="1"/>
                      <c:pt idx="0">
                        <c:v>Intel Atom®  X5-E3940 FP32</c:v>
                      </c:pt>
                    </c:strCache>
                  </c:strRef>
                </c:tx>
                <c:spPr>
                  <a:solidFill>
                    <a:schemeClr val="accent1">
                      <a:lumMod val="80000"/>
                    </a:schemeClr>
                  </a:solidFill>
                  <a:ln>
                    <a:noFill/>
                  </a:ln>
                  <a:effectLst/>
                </c:spPr>
                <c:invertIfNegative val="0"/>
                <c:cat>
                  <c:strRef>
                    <c:extLst>
                      <c:ex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uri="{02D57815-91ED-43cb-92C2-25804820EDAC}">
                        <c15:formulaRef>
                          <c15:sqref>'Performance Tables  CPU'!$C$3:$C$17</c15:sqref>
                        </c15:formulaRef>
                      </c:ext>
                    </c:extLst>
                    <c:numCache>
                      <c:formatCode>0.00</c:formatCode>
                      <c:ptCount val="15"/>
                      <c:pt idx="0">
                        <c:v>0.10100000000000001</c:v>
                      </c:pt>
                      <c:pt idx="1">
                        <c:v>1.333</c:v>
                      </c:pt>
                      <c:pt idx="2">
                        <c:v>0.125</c:v>
                      </c:pt>
                      <c:pt idx="3">
                        <c:v>1.4650000000000001</c:v>
                      </c:pt>
                      <c:pt idx="4">
                        <c:v>2.6360000000000001</c:v>
                      </c:pt>
                      <c:pt idx="5">
                        <c:v>0.13100000000000001</c:v>
                      </c:pt>
                      <c:pt idx="6">
                        <c:v>1.337</c:v>
                      </c:pt>
                      <c:pt idx="7">
                        <c:v>12.728999999999999</c:v>
                      </c:pt>
                      <c:pt idx="8">
                        <c:v>45.442</c:v>
                      </c:pt>
                      <c:pt idx="9">
                        <c:v>4.54</c:v>
                      </c:pt>
                      <c:pt idx="10">
                        <c:v>8.1000000000000003E-2</c:v>
                      </c:pt>
                      <c:pt idx="11">
                        <c:v>3.7999999999999999E-2</c:v>
                      </c:pt>
                      <c:pt idx="12">
                        <c:v>0.51900000000000002</c:v>
                      </c:pt>
                      <c:pt idx="13">
                        <c:v>6.2</c:v>
                      </c:pt>
                      <c:pt idx="14">
                        <c:v>3.0059999999999998</c:v>
                      </c:pt>
                    </c:numCache>
                  </c:numRef>
                </c:val>
                <c:extLst>
                  <c:ext xmlns:c16="http://schemas.microsoft.com/office/drawing/2014/chart" uri="{C3380CC4-5D6E-409C-BE32-E72D297353CC}">
                    <c16:uniqueId val="{00000012-93F2-4A08-B098-CCF5E12A5FF5}"/>
                  </c:ext>
                </c:extLst>
              </c15:ser>
            </c15:filteredBarSeries>
            <c15:filteredBarSeries>
              <c15:ser>
                <c:idx val="19"/>
                <c:order val="22"/>
                <c:tx>
                  <c:strRef>
                    <c:extLst xmlns:c15="http://schemas.microsoft.com/office/drawing/2012/chart">
                      <c:ext xmlns:c15="http://schemas.microsoft.com/office/drawing/2012/chart" uri="{02D57815-91ED-43cb-92C2-25804820EDAC}">
                        <c15:formulaRef>
                          <c15:sqref>'Performance Tables  CPU'!$L$18</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CPU'!$C$19:$C$33</c15:sqref>
                        </c15:formulaRef>
                      </c:ext>
                    </c:extLst>
                    <c:numCache>
                      <c:formatCode>0.00</c:formatCode>
                      <c:ptCount val="15"/>
                      <c:pt idx="0">
                        <c:v>0.29899999999999999</c:v>
                      </c:pt>
                      <c:pt idx="1">
                        <c:v>4.282</c:v>
                      </c:pt>
                      <c:pt idx="2">
                        <c:v>0.38100000000000001</c:v>
                      </c:pt>
                      <c:pt idx="3">
                        <c:v>4.6740000000000004</c:v>
                      </c:pt>
                      <c:pt idx="4">
                        <c:v>11.102</c:v>
                      </c:pt>
                      <c:pt idx="5">
                        <c:v>0.42</c:v>
                      </c:pt>
                      <c:pt idx="6">
                        <c:v>4.1310000000000002</c:v>
                      </c:pt>
                      <c:pt idx="7">
                        <c:v>40.171999999999997</c:v>
                      </c:pt>
                      <c:pt idx="8">
                        <c:v>133.13800000000001</c:v>
                      </c:pt>
                      <c:pt idx="9">
                        <c:v>14.452999999999999</c:v>
                      </c:pt>
                      <c:pt idx="10">
                        <c:v>0.23</c:v>
                      </c:pt>
                      <c:pt idx="11">
                        <c:v>0.376</c:v>
                      </c:pt>
                      <c:pt idx="12">
                        <c:v>1.5449999999999999</c:v>
                      </c:pt>
                      <c:pt idx="13">
                        <c:v>18.050999999999998</c:v>
                      </c:pt>
                      <c:pt idx="14">
                        <c:v>9.5980000000000008</c:v>
                      </c:pt>
                    </c:numCache>
                  </c:numRef>
                </c:val>
                <c:extLst xmlns:c15="http://schemas.microsoft.com/office/drawing/2012/chart">
                  <c:ext xmlns:c16="http://schemas.microsoft.com/office/drawing/2014/chart" uri="{C3380CC4-5D6E-409C-BE32-E72D297353CC}">
                    <c16:uniqueId val="{00000013-93F2-4A08-B098-CCF5E12A5FF5}"/>
                  </c:ext>
                </c:extLst>
              </c15:ser>
            </c15:filteredBarSeries>
            <c15:filteredBarSeries>
              <c15:ser>
                <c:idx val="20"/>
                <c:order val="23"/>
                <c:tx>
                  <c:strRef>
                    <c:extLst xmlns:c15="http://schemas.microsoft.com/office/drawing/2012/chart">
                      <c:ext xmlns:c15="http://schemas.microsoft.com/office/drawing/2012/chart" uri="{02D57815-91ED-43cb-92C2-25804820EDAC}">
                        <c15:formulaRef>
                          <c15:sqref>'Performance Tables  CPU'!$L$34</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CPU'!$C$35:$C$49</c15:sqref>
                        </c15:formulaRef>
                      </c:ext>
                    </c:extLst>
                    <c:numCache>
                      <c:formatCode>0.00</c:formatCode>
                      <c:ptCount val="15"/>
                      <c:pt idx="0">
                        <c:v>1.0269999999999999</c:v>
                      </c:pt>
                      <c:pt idx="1">
                        <c:v>14.885</c:v>
                      </c:pt>
                      <c:pt idx="2">
                        <c:v>1.2629999999999999</c:v>
                      </c:pt>
                      <c:pt idx="3">
                        <c:v>14.688000000000001</c:v>
                      </c:pt>
                      <c:pt idx="4">
                        <c:v>23.957999999999998</c:v>
                      </c:pt>
                      <c:pt idx="5">
                        <c:v>1.512</c:v>
                      </c:pt>
                      <c:pt idx="6">
                        <c:v>15.287000000000001</c:v>
                      </c:pt>
                      <c:pt idx="7">
                        <c:v>140.577</c:v>
                      </c:pt>
                      <c:pt idx="8">
                        <c:v>456.87099999999998</c:v>
                      </c:pt>
                      <c:pt idx="9">
                        <c:v>51.987000000000002</c:v>
                      </c:pt>
                      <c:pt idx="10">
                        <c:v>0.97399999999999998</c:v>
                      </c:pt>
                      <c:pt idx="11">
                        <c:v>1.546</c:v>
                      </c:pt>
                      <c:pt idx="12">
                        <c:v>5.8920000000000003</c:v>
                      </c:pt>
                      <c:pt idx="13">
                        <c:v>65.063999999999993</c:v>
                      </c:pt>
                      <c:pt idx="14">
                        <c:v>33.134999999999998</c:v>
                      </c:pt>
                    </c:numCache>
                  </c:numRef>
                </c:val>
                <c:extLst xmlns:c15="http://schemas.microsoft.com/office/drawing/2012/chart">
                  <c:ext xmlns:c16="http://schemas.microsoft.com/office/drawing/2014/chart" uri="{C3380CC4-5D6E-409C-BE32-E72D297353CC}">
                    <c16:uniqueId val="{00000014-93F2-4A08-B098-CCF5E12A5FF5}"/>
                  </c:ext>
                </c:extLst>
              </c15:ser>
            </c15:filteredBarSeries>
            <c15:filteredBarSeries>
              <c15:ser>
                <c:idx val="21"/>
                <c:order val="24"/>
                <c:tx>
                  <c:strRef>
                    <c:extLst xmlns:c15="http://schemas.microsoft.com/office/drawing/2012/chart">
                      <c:ext xmlns:c15="http://schemas.microsoft.com/office/drawing/2012/chart" uri="{02D57815-91ED-43cb-92C2-25804820EDAC}">
                        <c15:formulaRef>
                          <c15:sqref>'Performance Tables  CPU'!$L$50</c15:sqref>
                        </c15:formulaRef>
                      </c:ext>
                    </c:extLst>
                    <c:strCache>
                      <c:ptCount val="1"/>
                      <c:pt idx="0">
                        <c:v>Intel® Core™ i5-8500 FP32</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CPU'!$C$51:$C$65</c15:sqref>
                        </c15:formulaRef>
                      </c:ext>
                    </c:extLst>
                    <c:numCache>
                      <c:formatCode>0.00</c:formatCode>
                      <c:ptCount val="15"/>
                      <c:pt idx="0">
                        <c:v>1.4990000000000001</c:v>
                      </c:pt>
                      <c:pt idx="1">
                        <c:v>22.567</c:v>
                      </c:pt>
                      <c:pt idx="2">
                        <c:v>1.9139999999999999</c:v>
                      </c:pt>
                      <c:pt idx="3">
                        <c:v>21.588000000000001</c:v>
                      </c:pt>
                      <c:pt idx="4">
                        <c:v>35.649000000000001</c:v>
                      </c:pt>
                      <c:pt idx="5">
                        <c:v>2.3849999999999998</c:v>
                      </c:pt>
                      <c:pt idx="6">
                        <c:v>23.805</c:v>
                      </c:pt>
                      <c:pt idx="7">
                        <c:v>218.523</c:v>
                      </c:pt>
                      <c:pt idx="8">
                        <c:v>684.14700000000005</c:v>
                      </c:pt>
                      <c:pt idx="9">
                        <c:v>81.156999999999996</c:v>
                      </c:pt>
                      <c:pt idx="10">
                        <c:v>1.492</c:v>
                      </c:pt>
                      <c:pt idx="11">
                        <c:v>2.3919999999999999</c:v>
                      </c:pt>
                      <c:pt idx="12">
                        <c:v>8.9860000000000007</c:v>
                      </c:pt>
                      <c:pt idx="13">
                        <c:v>99.537000000000006</c:v>
                      </c:pt>
                      <c:pt idx="14">
                        <c:v>51.151000000000003</c:v>
                      </c:pt>
                    </c:numCache>
                  </c:numRef>
                </c:val>
                <c:extLst xmlns:c15="http://schemas.microsoft.com/office/drawing/2012/chart">
                  <c:ext xmlns:c16="http://schemas.microsoft.com/office/drawing/2014/chart" uri="{C3380CC4-5D6E-409C-BE32-E72D297353CC}">
                    <c16:uniqueId val="{00000015-93F2-4A08-B098-CCF5E12A5FF5}"/>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CPU'!$L$66</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CPU'!$C$67:$C$81</c15:sqref>
                        </c15:formulaRef>
                      </c:ext>
                    </c:extLst>
                    <c:numCache>
                      <c:formatCode>0.00</c:formatCode>
                      <c:ptCount val="15"/>
                      <c:pt idx="0">
                        <c:v>1.5740000000000001</c:v>
                      </c:pt>
                      <c:pt idx="1">
                        <c:v>22.78</c:v>
                      </c:pt>
                      <c:pt idx="2">
                        <c:v>2.1160000000000001</c:v>
                      </c:pt>
                      <c:pt idx="3">
                        <c:v>21.501000000000001</c:v>
                      </c:pt>
                      <c:pt idx="4">
                        <c:v>37.790999999999997</c:v>
                      </c:pt>
                      <c:pt idx="5">
                        <c:v>2.66</c:v>
                      </c:pt>
                      <c:pt idx="6">
                        <c:v>26.547999999999998</c:v>
                      </c:pt>
                      <c:pt idx="7">
                        <c:v>242.762</c:v>
                      </c:pt>
                      <c:pt idx="8">
                        <c:v>670.65300000000002</c:v>
                      </c:pt>
                      <c:pt idx="9">
                        <c:v>88.471000000000004</c:v>
                      </c:pt>
                      <c:pt idx="10">
                        <c:v>1.6080000000000001</c:v>
                      </c:pt>
                      <c:pt idx="11">
                        <c:v>2.597</c:v>
                      </c:pt>
                      <c:pt idx="12">
                        <c:v>9.8490000000000002</c:v>
                      </c:pt>
                      <c:pt idx="13">
                        <c:v>108.628</c:v>
                      </c:pt>
                      <c:pt idx="14">
                        <c:v>57.015999999999998</c:v>
                      </c:pt>
                    </c:numCache>
                  </c:numRef>
                </c:val>
                <c:extLst xmlns:c15="http://schemas.microsoft.com/office/drawing/2012/chart">
                  <c:ext xmlns:c16="http://schemas.microsoft.com/office/drawing/2014/chart" uri="{C3380CC4-5D6E-409C-BE32-E72D297353CC}">
                    <c16:uniqueId val="{00000017-93F2-4A08-B098-CCF5E12A5FF5}"/>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CPU'!$L$82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CPU'!$C$83:$C$97</c15:sqref>
                        </c15:formulaRef>
                      </c:ext>
                    </c:extLst>
                    <c:numCache>
                      <c:formatCode>0.00</c:formatCode>
                      <c:ptCount val="15"/>
                      <c:pt idx="0">
                        <c:v>1.2050000000000001</c:v>
                      </c:pt>
                      <c:pt idx="1">
                        <c:v>19.513999999999999</c:v>
                      </c:pt>
                      <c:pt idx="2">
                        <c:v>1.7470000000000001</c:v>
                      </c:pt>
                      <c:pt idx="3">
                        <c:v>16.699000000000002</c:v>
                      </c:pt>
                      <c:pt idx="4">
                        <c:v>28.481999999999999</c:v>
                      </c:pt>
                      <c:pt idx="5">
                        <c:v>2.258</c:v>
                      </c:pt>
                      <c:pt idx="6">
                        <c:v>22.861999999999998</c:v>
                      </c:pt>
                      <c:pt idx="7">
                        <c:v>201.93100000000001</c:v>
                      </c:pt>
                      <c:pt idx="8">
                        <c:v>483.11</c:v>
                      </c:pt>
                      <c:pt idx="9">
                        <c:v>75.37</c:v>
                      </c:pt>
                      <c:pt idx="10">
                        <c:v>1.399</c:v>
                      </c:pt>
                      <c:pt idx="11">
                        <c:v>2.25</c:v>
                      </c:pt>
                      <c:pt idx="12">
                        <c:v>8.3919999999999995</c:v>
                      </c:pt>
                      <c:pt idx="13">
                        <c:v>92.816999999999993</c:v>
                      </c:pt>
                      <c:pt idx="14">
                        <c:v>47.463000000000001</c:v>
                      </c:pt>
                    </c:numCache>
                  </c:numRef>
                </c:val>
                <c:extLst xmlns:c15="http://schemas.microsoft.com/office/drawing/2012/chart">
                  <c:ext xmlns:c16="http://schemas.microsoft.com/office/drawing/2014/chart" uri="{C3380CC4-5D6E-409C-BE32-E72D297353CC}">
                    <c16:uniqueId val="{00000016-93F2-4A08-B098-CCF5E12A5FF5}"/>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CPU'!$L$98</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CPU'!$C$99:$C$113</c15:sqref>
                        </c15:formulaRef>
                      </c:ext>
                    </c:extLst>
                    <c:numCache>
                      <c:formatCode>0.00</c:formatCode>
                      <c:ptCount val="15"/>
                      <c:pt idx="0">
                        <c:v>1.2789999999999999</c:v>
                      </c:pt>
                      <c:pt idx="1">
                        <c:v>18.792000000000002</c:v>
                      </c:pt>
                      <c:pt idx="2">
                        <c:v>1.762</c:v>
                      </c:pt>
                      <c:pt idx="3">
                        <c:v>18.170999999999999</c:v>
                      </c:pt>
                      <c:pt idx="4">
                        <c:v>32.54</c:v>
                      </c:pt>
                      <c:pt idx="5">
                        <c:v>2.266</c:v>
                      </c:pt>
                      <c:pt idx="6">
                        <c:v>22.922000000000001</c:v>
                      </c:pt>
                      <c:pt idx="7">
                        <c:v>208.15600000000001</c:v>
                      </c:pt>
                      <c:pt idx="8">
                        <c:v>638.15</c:v>
                      </c:pt>
                      <c:pt idx="9">
                        <c:v>77.879000000000005</c:v>
                      </c:pt>
                      <c:pt idx="10">
                        <c:v>1.3819999999999999</c:v>
                      </c:pt>
                      <c:pt idx="11">
                        <c:v>2.246</c:v>
                      </c:pt>
                      <c:pt idx="12">
                        <c:v>8.3889999999999993</c:v>
                      </c:pt>
                      <c:pt idx="13">
                        <c:v>92.861999999999995</c:v>
                      </c:pt>
                      <c:pt idx="14">
                        <c:v>49.695</c:v>
                      </c:pt>
                    </c:numCache>
                  </c:numRef>
                </c:val>
                <c:extLst xmlns:c15="http://schemas.microsoft.com/office/drawing/2012/chart">
                  <c:ext xmlns:c16="http://schemas.microsoft.com/office/drawing/2014/chart" uri="{C3380CC4-5D6E-409C-BE32-E72D297353CC}">
                    <c16:uniqueId val="{00000018-93F2-4A08-B098-CCF5E12A5FF5}"/>
                  </c:ext>
                </c:extLst>
              </c15:ser>
            </c15:filteredBarSeries>
            <c15:filteredBarSeries>
              <c15:ser>
                <c:idx val="25"/>
                <c:order val="28"/>
                <c:tx>
                  <c:strRef>
                    <c:extLst xmlns:c15="http://schemas.microsoft.com/office/drawing/2012/chart">
                      <c:ext xmlns:c15="http://schemas.microsoft.com/office/drawing/2012/chart" uri="{02D57815-91ED-43cb-92C2-25804820EDAC}">
                        <c15:formulaRef>
                          <c15:sqref>'Performance Tables  CPU'!$L$114</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CPU'!$C$115:$C$129</c15:sqref>
                        </c15:formulaRef>
                      </c:ext>
                    </c:extLst>
                    <c:numCache>
                      <c:formatCode>0.00</c:formatCode>
                      <c:ptCount val="15"/>
                      <c:pt idx="0">
                        <c:v>0.84899999999999998</c:v>
                      </c:pt>
                      <c:pt idx="1">
                        <c:v>14.907</c:v>
                      </c:pt>
                      <c:pt idx="2">
                        <c:v>1.2749999999999999</c:v>
                      </c:pt>
                      <c:pt idx="3">
                        <c:v>10.568</c:v>
                      </c:pt>
                      <c:pt idx="4">
                        <c:v>20.085999999999999</c:v>
                      </c:pt>
                      <c:pt idx="5">
                        <c:v>1.429</c:v>
                      </c:pt>
                      <c:pt idx="6">
                        <c:v>14.000999999999999</c:v>
                      </c:pt>
                      <c:pt idx="7">
                        <c:v>112.334</c:v>
                      </c:pt>
                      <c:pt idx="8">
                        <c:v>315.10399999999998</c:v>
                      </c:pt>
                      <c:pt idx="9">
                        <c:v>47.305</c:v>
                      </c:pt>
                      <c:pt idx="10">
                        <c:v>0.81699999999999995</c:v>
                      </c:pt>
                      <c:pt idx="11">
                        <c:v>1.2809999999999999</c:v>
                      </c:pt>
                      <c:pt idx="12">
                        <c:v>5.0759999999999996</c:v>
                      </c:pt>
                      <c:pt idx="13">
                        <c:v>57.668999999999997</c:v>
                      </c:pt>
                      <c:pt idx="14">
                        <c:v>29.152999999999999</c:v>
                      </c:pt>
                    </c:numCache>
                  </c:numRef>
                </c:val>
                <c:extLst xmlns:c15="http://schemas.microsoft.com/office/drawing/2012/chart">
                  <c:ext xmlns:c16="http://schemas.microsoft.com/office/drawing/2014/chart" uri="{C3380CC4-5D6E-409C-BE32-E72D297353CC}">
                    <c16:uniqueId val="{00000019-93F2-4A08-B098-CCF5E12A5FF5}"/>
                  </c:ext>
                </c:extLst>
              </c15:ser>
            </c15:filteredBarSeries>
            <c15:filteredBarSeries>
              <c15:ser>
                <c:idx val="26"/>
                <c:order val="29"/>
                <c:tx>
                  <c:strRef>
                    <c:extLst xmlns:c15="http://schemas.microsoft.com/office/drawing/2012/chart">
                      <c:ext xmlns:c15="http://schemas.microsoft.com/office/drawing/2012/chart" uri="{02D57815-91ED-43cb-92C2-25804820EDAC}">
                        <c15:formulaRef>
                          <c15:sqref>'Performance Tables  CPU'!$L$130</c15:sqref>
                        </c15:formulaRef>
                      </c:ext>
                    </c:extLst>
                    <c:strCache>
                      <c:ptCount val="1"/>
                      <c:pt idx="0">
                        <c:v>Intel® Core™ i7-1185G7 FP32</c:v>
                      </c:pt>
                    </c:strCache>
                  </c:strRef>
                </c:tx>
                <c:spPr>
                  <a:solidFill>
                    <a:schemeClr val="accent3">
                      <a:lumMod val="60000"/>
                      <a:lumOff val="4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CPU'!$C$131:$C$145</c15:sqref>
                        </c15:formulaRef>
                      </c:ext>
                    </c:extLst>
                    <c:numCache>
                      <c:formatCode>0.00</c:formatCode>
                      <c:ptCount val="15"/>
                      <c:pt idx="0">
                        <c:v>1.248</c:v>
                      </c:pt>
                      <c:pt idx="1">
                        <c:v>17.867999999999999</c:v>
                      </c:pt>
                      <c:pt idx="2">
                        <c:v>1.571</c:v>
                      </c:pt>
                      <c:pt idx="3">
                        <c:v>16.268000000000001</c:v>
                      </c:pt>
                      <c:pt idx="4">
                        <c:v>39.112000000000002</c:v>
                      </c:pt>
                      <c:pt idx="5">
                        <c:v>1.776</c:v>
                      </c:pt>
                      <c:pt idx="6">
                        <c:v>17.466000000000001</c:v>
                      </c:pt>
                      <c:pt idx="7">
                        <c:v>158.25700000000001</c:v>
                      </c:pt>
                      <c:pt idx="8">
                        <c:v>520.05999999999995</c:v>
                      </c:pt>
                      <c:pt idx="9">
                        <c:v>60.578000000000003</c:v>
                      </c:pt>
                      <c:pt idx="10">
                        <c:v>0.98599999999999999</c:v>
                      </c:pt>
                      <c:pt idx="11">
                        <c:v>1.609</c:v>
                      </c:pt>
                      <c:pt idx="12">
                        <c:v>6.4660000000000002</c:v>
                      </c:pt>
                      <c:pt idx="13">
                        <c:v>75.370999999999995</c:v>
                      </c:pt>
                      <c:pt idx="14">
                        <c:v>39.773000000000003</c:v>
                      </c:pt>
                    </c:numCache>
                  </c:numRef>
                </c:val>
                <c:extLst xmlns:c15="http://schemas.microsoft.com/office/drawing/2012/chart">
                  <c:ext xmlns:c16="http://schemas.microsoft.com/office/drawing/2014/chart" uri="{C3380CC4-5D6E-409C-BE32-E72D297353CC}">
                    <c16:uniqueId val="{0000001A-93F2-4A08-B098-CCF5E12A5FF5}"/>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CPU'!$L$162</c15:sqref>
                        </c15:formulaRef>
                      </c:ext>
                    </c:extLst>
                    <c:strCache>
                      <c:ptCount val="1"/>
                      <c:pt idx="0">
                        <c:v>Intel® Core™ i9-12900HK FP32</c:v>
                      </c:pt>
                    </c:strCache>
                  </c:strRef>
                </c:tx>
                <c:spPr>
                  <a:solidFill>
                    <a:schemeClr val="accent5">
                      <a:lumMod val="60000"/>
                      <a:lumOff val="4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CPU'!$C$163:$C$177</c15:sqref>
                        </c15:formulaRef>
                      </c:ext>
                    </c:extLst>
                    <c:numCache>
                      <c:formatCode>0.00</c:formatCode>
                      <c:ptCount val="15"/>
                      <c:pt idx="0">
                        <c:v>2.0219999999999998</c:v>
                      </c:pt>
                      <c:pt idx="1">
                        <c:v>25.896000000000001</c:v>
                      </c:pt>
                      <c:pt idx="2">
                        <c:v>2.677</c:v>
                      </c:pt>
                      <c:pt idx="3">
                        <c:v>31.221</c:v>
                      </c:pt>
                      <c:pt idx="4">
                        <c:v>57.686</c:v>
                      </c:pt>
                      <c:pt idx="5">
                        <c:v>3.2530000000000001</c:v>
                      </c:pt>
                      <c:pt idx="6">
                        <c:v>31.975000000000001</c:v>
                      </c:pt>
                      <c:pt idx="7">
                        <c:v>299.79399999999998</c:v>
                      </c:pt>
                      <c:pt idx="8">
                        <c:v>932.73</c:v>
                      </c:pt>
                      <c:pt idx="9">
                        <c:v>103.196</c:v>
                      </c:pt>
                      <c:pt idx="10">
                        <c:v>1.8540000000000001</c:v>
                      </c:pt>
                      <c:pt idx="11">
                        <c:v>3.048</c:v>
                      </c:pt>
                      <c:pt idx="12">
                        <c:v>11.973000000000001</c:v>
                      </c:pt>
                      <c:pt idx="13">
                        <c:v>136.363</c:v>
                      </c:pt>
                      <c:pt idx="14">
                        <c:v>72.608000000000004</c:v>
                      </c:pt>
                    </c:numCache>
                  </c:numRef>
                </c:val>
                <c:extLst xmlns:c15="http://schemas.microsoft.com/office/drawing/2012/chart">
                  <c:ext xmlns:c16="http://schemas.microsoft.com/office/drawing/2014/chart" uri="{C3380CC4-5D6E-409C-BE32-E72D297353CC}">
                    <c16:uniqueId val="{0000001C-93F2-4A08-B098-CCF5E12A5FF5}"/>
                  </c:ext>
                </c:extLst>
              </c15:ser>
            </c15:filteredBarSeries>
            <c15:filteredBarSeries>
              <c15:ser>
                <c:idx val="30"/>
                <c:order val="31"/>
                <c:tx>
                  <c:strRef>
                    <c:extLst xmlns:c15="http://schemas.microsoft.com/office/drawing/2012/chart">
                      <c:ext xmlns:c15="http://schemas.microsoft.com/office/drawing/2012/chart" uri="{02D57815-91ED-43cb-92C2-25804820EDAC}">
                        <c15:formulaRef>
                          <c15:sqref>'Performance Tables  CPU'!$L$194</c15:sqref>
                        </c15:formulaRef>
                      </c:ext>
                    </c:extLst>
                    <c:strCache>
                      <c:ptCount val="1"/>
                      <c:pt idx="0">
                        <c:v>Intel® Core™  i9-12900TE FP32</c:v>
                      </c:pt>
                    </c:strCache>
                  </c:strRef>
                </c:tx>
                <c:spPr>
                  <a:solidFill>
                    <a:schemeClr val="accent1">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CPU'!$C$195:$C$209</c15:sqref>
                        </c15:formulaRef>
                      </c:ext>
                    </c:extLst>
                    <c:numCache>
                      <c:formatCode>0.00</c:formatCode>
                      <c:ptCount val="15"/>
                      <c:pt idx="0">
                        <c:v>1.4810000000000001</c:v>
                      </c:pt>
                      <c:pt idx="1">
                        <c:v>19.494</c:v>
                      </c:pt>
                      <c:pt idx="2">
                        <c:v>1.891</c:v>
                      </c:pt>
                      <c:pt idx="3">
                        <c:v>23.047999999999998</c:v>
                      </c:pt>
                      <c:pt idx="4">
                        <c:v>45.097000000000001</c:v>
                      </c:pt>
                      <c:pt idx="5">
                        <c:v>2.335</c:v>
                      </c:pt>
                      <c:pt idx="6">
                        <c:v>22.64</c:v>
                      </c:pt>
                      <c:pt idx="7">
                        <c:v>215.64500000000001</c:v>
                      </c:pt>
                      <c:pt idx="8">
                        <c:v>687.60500000000002</c:v>
                      </c:pt>
                      <c:pt idx="9">
                        <c:v>75.491</c:v>
                      </c:pt>
                      <c:pt idx="10">
                        <c:v>1.343</c:v>
                      </c:pt>
                      <c:pt idx="11">
                        <c:v>2.25</c:v>
                      </c:pt>
                      <c:pt idx="12">
                        <c:v>8.41</c:v>
                      </c:pt>
                      <c:pt idx="13">
                        <c:v>97.027000000000001</c:v>
                      </c:pt>
                      <c:pt idx="14">
                        <c:v>51.978999999999999</c:v>
                      </c:pt>
                    </c:numCache>
                  </c:numRef>
                </c:val>
                <c:extLst xmlns:c15="http://schemas.microsoft.com/office/drawing/2012/chart">
                  <c:ext xmlns:c16="http://schemas.microsoft.com/office/drawing/2014/chart" uri="{C3380CC4-5D6E-409C-BE32-E72D297353CC}">
                    <c16:uniqueId val="{0000001E-93F2-4A08-B098-CCF5E12A5FF5}"/>
                  </c:ext>
                </c:extLst>
              </c15:ser>
            </c15:filteredBarSeries>
            <c15:filteredBarSeries>
              <c15:ser>
                <c:idx val="31"/>
                <c:order val="32"/>
                <c:tx>
                  <c:strRef>
                    <c:extLst xmlns:c15="http://schemas.microsoft.com/office/drawing/2012/chart">
                      <c:ext xmlns:c15="http://schemas.microsoft.com/office/drawing/2012/chart" uri="{02D57815-91ED-43cb-92C2-25804820EDAC}">
                        <c15:formulaRef>
                          <c15:sqref>'Performance Tables  CPU'!$L$210</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CPU'!$C$211:$C$225</c15:sqref>
                        </c15:formulaRef>
                      </c:ext>
                    </c:extLst>
                    <c:numCache>
                      <c:formatCode>0.00</c:formatCode>
                      <c:ptCount val="15"/>
                      <c:pt idx="0">
                        <c:v>2.9380000000000002</c:v>
                      </c:pt>
                      <c:pt idx="1">
                        <c:v>44.618000000000002</c:v>
                      </c:pt>
                      <c:pt idx="2">
                        <c:v>3.72</c:v>
                      </c:pt>
                      <c:pt idx="3">
                        <c:v>41.09</c:v>
                      </c:pt>
                      <c:pt idx="4">
                        <c:v>84.114000000000004</c:v>
                      </c:pt>
                      <c:pt idx="5">
                        <c:v>4.3230000000000004</c:v>
                      </c:pt>
                      <c:pt idx="6">
                        <c:v>42.201000000000001</c:v>
                      </c:pt>
                      <c:pt idx="7">
                        <c:v>400.82100000000003</c:v>
                      </c:pt>
                      <c:pt idx="8">
                        <c:v>1305.546</c:v>
                      </c:pt>
                      <c:pt idx="9">
                        <c:v>143.02199999999999</c:v>
                      </c:pt>
                      <c:pt idx="10">
                        <c:v>2.4620000000000002</c:v>
                      </c:pt>
                      <c:pt idx="11">
                        <c:v>4.024</c:v>
                      </c:pt>
                      <c:pt idx="12">
                        <c:v>15.885</c:v>
                      </c:pt>
                      <c:pt idx="13">
                        <c:v>199.21799999999999</c:v>
                      </c:pt>
                      <c:pt idx="14">
                        <c:v>96.783000000000001</c:v>
                      </c:pt>
                    </c:numCache>
                  </c:numRef>
                </c:val>
                <c:extLst xmlns:c15="http://schemas.microsoft.com/office/drawing/2012/chart">
                  <c:ext xmlns:c16="http://schemas.microsoft.com/office/drawing/2014/chart" uri="{C3380CC4-5D6E-409C-BE32-E72D297353CC}">
                    <c16:uniqueId val="{0000001F-93F2-4A08-B098-CCF5E12A5FF5}"/>
                  </c:ext>
                </c:extLst>
              </c15:ser>
            </c15:filteredBarSeries>
            <c15:filteredBarSeries>
              <c15:ser>
                <c:idx val="32"/>
                <c:order val="33"/>
                <c:tx>
                  <c:strRef>
                    <c:extLst xmlns:c15="http://schemas.microsoft.com/office/drawing/2012/chart">
                      <c:ext xmlns:c15="http://schemas.microsoft.com/office/drawing/2012/chart" uri="{02D57815-91ED-43cb-92C2-25804820EDAC}">
                        <c15:formulaRef>
                          <c15:sqref>'Performance Tables  CPU'!$L$226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CPU'!$C$227:$C$241</c15:sqref>
                        </c15:formulaRef>
                      </c:ext>
                    </c:extLst>
                    <c:numCache>
                      <c:formatCode>0.00</c:formatCode>
                      <c:ptCount val="15"/>
                      <c:pt idx="0">
                        <c:v>4.2549999999999999</c:v>
                      </c:pt>
                      <c:pt idx="1">
                        <c:v>68.744</c:v>
                      </c:pt>
                      <c:pt idx="2">
                        <c:v>6.09</c:v>
                      </c:pt>
                      <c:pt idx="3">
                        <c:v>58.472000000000001</c:v>
                      </c:pt>
                      <c:pt idx="4">
                        <c:v>104.56399999999999</c:v>
                      </c:pt>
                      <c:pt idx="5">
                        <c:v>7.3090000000000002</c:v>
                      </c:pt>
                      <c:pt idx="6">
                        <c:v>71.783000000000001</c:v>
                      </c:pt>
                      <c:pt idx="7">
                        <c:v>682.33</c:v>
                      </c:pt>
                      <c:pt idx="8">
                        <c:v>2121.8420000000001</c:v>
                      </c:pt>
                      <c:pt idx="9">
                        <c:v>241.721</c:v>
                      </c:pt>
                      <c:pt idx="10">
                        <c:v>4.1769999999999996</c:v>
                      </c:pt>
                      <c:pt idx="11">
                        <c:v>6.891</c:v>
                      </c:pt>
                      <c:pt idx="12">
                        <c:v>27.085000000000001</c:v>
                      </c:pt>
                      <c:pt idx="13">
                        <c:v>306.13200000000001</c:v>
                      </c:pt>
                      <c:pt idx="14">
                        <c:v>160.40700000000001</c:v>
                      </c:pt>
                    </c:numCache>
                  </c:numRef>
                </c:val>
                <c:extLst xmlns:c15="http://schemas.microsoft.com/office/drawing/2012/chart">
                  <c:ext xmlns:c16="http://schemas.microsoft.com/office/drawing/2014/chart" uri="{C3380CC4-5D6E-409C-BE32-E72D297353CC}">
                    <c16:uniqueId val="{00000020-93F2-4A08-B098-CCF5E12A5FF5}"/>
                  </c:ext>
                </c:extLst>
              </c15:ser>
            </c15:filteredBarSeries>
            <c15:filteredBarSeries>
              <c15:ser>
                <c:idx val="33"/>
                <c:order val="34"/>
                <c:tx>
                  <c:strRef>
                    <c:extLst xmlns:c15="http://schemas.microsoft.com/office/drawing/2012/chart">
                      <c:ext xmlns:c15="http://schemas.microsoft.com/office/drawing/2012/chart" uri="{02D57815-91ED-43cb-92C2-25804820EDAC}">
                        <c15:formulaRef>
                          <c15:sqref>'Performance Tables  CPU'!$L$242</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CPU'!$C$243:$C$257</c15:sqref>
                        </c15:formulaRef>
                      </c:ext>
                    </c:extLst>
                    <c:numCache>
                      <c:formatCode>0.00</c:formatCode>
                      <c:ptCount val="15"/>
                      <c:pt idx="0">
                        <c:v>1.0669999999999999</c:v>
                      </c:pt>
                      <c:pt idx="1">
                        <c:v>14.595000000000001</c:v>
                      </c:pt>
                      <c:pt idx="2">
                        <c:v>1.296</c:v>
                      </c:pt>
                      <c:pt idx="3">
                        <c:v>15.548999999999999</c:v>
                      </c:pt>
                      <c:pt idx="4">
                        <c:v>25.971</c:v>
                      </c:pt>
                      <c:pt idx="5">
                        <c:v>1.484</c:v>
                      </c:pt>
                      <c:pt idx="6">
                        <c:v>14.891999999999999</c:v>
                      </c:pt>
                      <c:pt idx="7">
                        <c:v>142.584</c:v>
                      </c:pt>
                      <c:pt idx="8">
                        <c:v>460.03899999999999</c:v>
                      </c:pt>
                      <c:pt idx="9">
                        <c:v>50.965000000000003</c:v>
                      </c:pt>
                      <c:pt idx="10">
                        <c:v>0.92100000000000004</c:v>
                      </c:pt>
                      <c:pt idx="11">
                        <c:v>1.4850000000000001</c:v>
                      </c:pt>
                      <c:pt idx="12">
                        <c:v>5.7190000000000003</c:v>
                      </c:pt>
                      <c:pt idx="13">
                        <c:v>64.025000000000006</c:v>
                      </c:pt>
                      <c:pt idx="14">
                        <c:v>32.872999999999998</c:v>
                      </c:pt>
                    </c:numCache>
                  </c:numRef>
                </c:val>
                <c:extLst xmlns:c15="http://schemas.microsoft.com/office/drawing/2012/chart">
                  <c:ext xmlns:c16="http://schemas.microsoft.com/office/drawing/2014/chart" uri="{C3380CC4-5D6E-409C-BE32-E72D297353CC}">
                    <c16:uniqueId val="{00000021-93F2-4A08-B098-CCF5E12A5FF5}"/>
                  </c:ext>
                </c:extLst>
              </c15:ser>
            </c15:filteredBarSeries>
            <c15:filteredBarSeries>
              <c15:ser>
                <c:idx val="34"/>
                <c:order val="35"/>
                <c:tx>
                  <c:strRef>
                    <c:extLst xmlns:c15="http://schemas.microsoft.com/office/drawing/2012/chart">
                      <c:ext xmlns:c15="http://schemas.microsoft.com/office/drawing/2012/chart" uri="{02D57815-91ED-43cb-92C2-25804820EDAC}">
                        <c15:formulaRef>
                          <c15:sqref>'Performance Tables  CPU'!$L$258</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CPU'!$C$259:$C$273</c15:sqref>
                        </c15:formulaRef>
                      </c:ext>
                    </c:extLst>
                    <c:numCache>
                      <c:formatCode>0.00</c:formatCode>
                      <c:ptCount val="15"/>
                      <c:pt idx="0">
                        <c:v>1.446</c:v>
                      </c:pt>
                      <c:pt idx="1">
                        <c:v>35.792000000000002</c:v>
                      </c:pt>
                      <c:pt idx="2">
                        <c:v>2.7090000000000001</c:v>
                      </c:pt>
                      <c:pt idx="3">
                        <c:v>19.52</c:v>
                      </c:pt>
                      <c:pt idx="4">
                        <c:v>35.064</c:v>
                      </c:pt>
                      <c:pt idx="5">
                        <c:v>4.3600000000000003</c:v>
                      </c:pt>
                      <c:pt idx="6">
                        <c:v>42.89</c:v>
                      </c:pt>
                      <c:pt idx="7">
                        <c:v>318.75200000000001</c:v>
                      </c:pt>
                      <c:pt idx="8">
                        <c:v>796.05</c:v>
                      </c:pt>
                      <c:pt idx="9">
                        <c:v>148.80000000000001</c:v>
                      </c:pt>
                      <c:pt idx="10">
                        <c:v>2.78</c:v>
                      </c:pt>
                      <c:pt idx="11">
                        <c:v>4.54</c:v>
                      </c:pt>
                      <c:pt idx="12">
                        <c:v>14.28</c:v>
                      </c:pt>
                      <c:pt idx="13">
                        <c:v>170.15</c:v>
                      </c:pt>
                      <c:pt idx="14">
                        <c:v>74.965000000000003</c:v>
                      </c:pt>
                    </c:numCache>
                  </c:numRef>
                </c:val>
                <c:extLst xmlns:c15="http://schemas.microsoft.com/office/drawing/2012/chart">
                  <c:ext xmlns:c16="http://schemas.microsoft.com/office/drawing/2014/chart" uri="{C3380CC4-5D6E-409C-BE32-E72D297353CC}">
                    <c16:uniqueId val="{00000022-93F2-4A08-B098-CCF5E12A5FF5}"/>
                  </c:ext>
                </c:extLst>
              </c15:ser>
            </c15:filteredBarSeries>
            <c15:filteredBarSeries>
              <c15:ser>
                <c:idx val="35"/>
                <c:order val="36"/>
                <c:tx>
                  <c:strRef>
                    <c:extLst xmlns:c15="http://schemas.microsoft.com/office/drawing/2012/chart">
                      <c:ext xmlns:c15="http://schemas.microsoft.com/office/drawing/2012/chart" uri="{02D57815-91ED-43cb-92C2-25804820EDAC}">
                        <c15:formulaRef>
                          <c15:sqref>'Performance Tables  CPU'!$L$274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CPU'!$C$275:$C$289</c15:sqref>
                        </c15:formulaRef>
                      </c:ext>
                    </c:extLst>
                    <c:numCache>
                      <c:formatCode>0.00</c:formatCode>
                      <c:ptCount val="15"/>
                      <c:pt idx="0">
                        <c:v>5.2990000000000004</c:v>
                      </c:pt>
                      <c:pt idx="1">
                        <c:v>76.540000000000006</c:v>
                      </c:pt>
                      <c:pt idx="2">
                        <c:v>6.8250000000000002</c:v>
                      </c:pt>
                      <c:pt idx="3">
                        <c:v>75.528999999999996</c:v>
                      </c:pt>
                      <c:pt idx="4">
                        <c:v>157.38399999999999</c:v>
                      </c:pt>
                      <c:pt idx="5">
                        <c:v>7.8289999999999997</c:v>
                      </c:pt>
                      <c:pt idx="6">
                        <c:v>73.938000000000002</c:v>
                      </c:pt>
                      <c:pt idx="7">
                        <c:v>666.61599999999999</c:v>
                      </c:pt>
                      <c:pt idx="8">
                        <c:v>1859.79</c:v>
                      </c:pt>
                      <c:pt idx="9">
                        <c:v>257.70499999999998</c:v>
                      </c:pt>
                      <c:pt idx="10">
                        <c:v>4.37</c:v>
                      </c:pt>
                      <c:pt idx="11">
                        <c:v>7.0069999999999997</c:v>
                      </c:pt>
                      <c:pt idx="12">
                        <c:v>28.506</c:v>
                      </c:pt>
                      <c:pt idx="13">
                        <c:v>323.69200000000001</c:v>
                      </c:pt>
                      <c:pt idx="14">
                        <c:v>168.42099999999999</c:v>
                      </c:pt>
                    </c:numCache>
                  </c:numRef>
                </c:val>
                <c:extLst xmlns:c15="http://schemas.microsoft.com/office/drawing/2012/chart">
                  <c:ext xmlns:c16="http://schemas.microsoft.com/office/drawing/2014/chart" uri="{C3380CC4-5D6E-409C-BE32-E72D297353CC}">
                    <c16:uniqueId val="{00000023-93F2-4A08-B098-CCF5E12A5FF5}"/>
                  </c:ext>
                </c:extLst>
              </c15:ser>
            </c15:filteredBarSeries>
            <c15:filteredBarSeries>
              <c15:ser>
                <c:idx val="11"/>
                <c:order val="37"/>
                <c:tx>
                  <c:strRef>
                    <c:extLst xmlns:c15="http://schemas.microsoft.com/office/drawing/2012/chart">
                      <c:ext xmlns:c15="http://schemas.microsoft.com/office/drawing/2012/chart" uri="{02D57815-91ED-43cb-92C2-25804820EDAC}">
                        <c15:formulaRef>
                          <c15:sqref>'Performance Tables  CPU'!$L$290</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CPU'!$C$291:$C$305</c15:sqref>
                        </c15:formulaRef>
                      </c:ext>
                    </c:extLst>
                    <c:numCache>
                      <c:formatCode>0.00</c:formatCode>
                      <c:ptCount val="15"/>
                      <c:pt idx="0">
                        <c:v>5.5460000000000003</c:v>
                      </c:pt>
                      <c:pt idx="1">
                        <c:v>80.006</c:v>
                      </c:pt>
                      <c:pt idx="2">
                        <c:v>7.1349999999999998</c:v>
                      </c:pt>
                      <c:pt idx="3">
                        <c:v>77.921000000000006</c:v>
                      </c:pt>
                      <c:pt idx="4">
                        <c:v>163.078</c:v>
                      </c:pt>
                      <c:pt idx="5">
                        <c:v>8.2240000000000002</c:v>
                      </c:pt>
                      <c:pt idx="6">
                        <c:v>77.155000000000001</c:v>
                      </c:pt>
                      <c:pt idx="7">
                        <c:v>693.51300000000003</c:v>
                      </c:pt>
                      <c:pt idx="8">
                        <c:v>1920.527</c:v>
                      </c:pt>
                      <c:pt idx="9">
                        <c:v>269.28300000000002</c:v>
                      </c:pt>
                      <c:pt idx="10">
                        <c:v>4.59</c:v>
                      </c:pt>
                      <c:pt idx="11">
                        <c:v>7.3410000000000002</c:v>
                      </c:pt>
                      <c:pt idx="12">
                        <c:v>29.928000000000001</c:v>
                      </c:pt>
                      <c:pt idx="13">
                        <c:v>339.29899999999998</c:v>
                      </c:pt>
                      <c:pt idx="14">
                        <c:v>175.43799999999999</c:v>
                      </c:pt>
                    </c:numCache>
                  </c:numRef>
                </c:val>
                <c:extLst xmlns:c15="http://schemas.microsoft.com/office/drawing/2012/chart">
                  <c:ext xmlns:c16="http://schemas.microsoft.com/office/drawing/2014/chart" uri="{C3380CC4-5D6E-409C-BE32-E72D297353CC}">
                    <c16:uniqueId val="{00000001-FD3B-4CDC-9150-AD2E21BBC36A}"/>
                  </c:ext>
                </c:extLst>
              </c15:ser>
            </c15:filteredBarSeries>
            <c15:filteredBarSeries>
              <c15:ser>
                <c:idx val="41"/>
                <c:order val="38"/>
                <c:tx>
                  <c:strRef>
                    <c:extLst>
                      <c:ext xmlns:c15="http://schemas.microsoft.com/office/drawing/2012/chart" uri="{02D57815-91ED-43cb-92C2-25804820EDAC}">
                        <c15:formulaRef>
                          <c15:sqref>'Performance Tables  CPU'!$L$306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val>
                  <c:numRef>
                    <c:extLst>
                      <c:ext xmlns:c15="http://schemas.microsoft.com/office/drawing/2012/chart" uri="{02D57815-91ED-43cb-92C2-25804820EDAC}">
                        <c15:formulaRef>
                          <c15:sqref>'Performance Tables  CPU'!$C$307:$C$321</c15:sqref>
                        </c15:formulaRef>
                      </c:ext>
                    </c:extLst>
                    <c:numCache>
                      <c:formatCode>General</c:formatCode>
                      <c:ptCount val="15"/>
                      <c:pt idx="0">
                        <c:v>14.002000000000001</c:v>
                      </c:pt>
                      <c:pt idx="1">
                        <c:v>222.25800000000001</c:v>
                      </c:pt>
                      <c:pt idx="2">
                        <c:v>19.649000000000001</c:v>
                      </c:pt>
                      <c:pt idx="3">
                        <c:v>157.91300000000001</c:v>
                      </c:pt>
                      <c:pt idx="4">
                        <c:v>294.00599999999997</c:v>
                      </c:pt>
                      <c:pt idx="5">
                        <c:v>22.37</c:v>
                      </c:pt>
                      <c:pt idx="6">
                        <c:v>228.44</c:v>
                      </c:pt>
                      <c:pt idx="7">
                        <c:v>1822.348</c:v>
                      </c:pt>
                      <c:pt idx="8">
                        <c:v>4417.8459999999995</c:v>
                      </c:pt>
                      <c:pt idx="9">
                        <c:v>755.49400000000003</c:v>
                      </c:pt>
                      <c:pt idx="10">
                        <c:v>14.864000000000001</c:v>
                      </c:pt>
                      <c:pt idx="11">
                        <c:v>21.777000000000001</c:v>
                      </c:pt>
                      <c:pt idx="12">
                        <c:v>88.539000000000001</c:v>
                      </c:pt>
                      <c:pt idx="13">
                        <c:v>914.36599999999999</c:v>
                      </c:pt>
                      <c:pt idx="14">
                        <c:v>459.95</c:v>
                      </c:pt>
                    </c:numCache>
                  </c:numRef>
                </c:val>
                <c:extLst>
                  <c:ext xmlns:c16="http://schemas.microsoft.com/office/drawing/2014/chart" uri="{C3380CC4-5D6E-409C-BE32-E72D297353CC}">
                    <c16:uniqueId val="{00000007-7DC5-4BFA-9599-AA6F6C5C27EC}"/>
                  </c:ext>
                </c:extLst>
              </c15:ser>
            </c15:filteredBarSeries>
            <c15:filteredBarSeries>
              <c15:ser>
                <c:idx val="37"/>
                <c:order val="39"/>
                <c:tx>
                  <c:strRef>
                    <c:extLst>
                      <c:ext xmlns:c15="http://schemas.microsoft.com/office/drawing/2012/chart" uri="{02D57815-91ED-43cb-92C2-25804820EDAC}">
                        <c15:formulaRef>
                          <c15:sqref>'Performance Tables  CPU'!$L$322</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CPU'!$C$323:$C$337</c15:sqref>
                        </c15:formulaRef>
                      </c:ext>
                    </c:extLst>
                    <c:numCache>
                      <c:formatCode>General</c:formatCode>
                      <c:ptCount val="15"/>
                      <c:pt idx="0">
                        <c:v>11.256</c:v>
                      </c:pt>
                      <c:pt idx="1">
                        <c:v>171.12200000000001</c:v>
                      </c:pt>
                      <c:pt idx="2">
                        <c:v>14.829000000000001</c:v>
                      </c:pt>
                      <c:pt idx="3">
                        <c:v>141.36600000000001</c:v>
                      </c:pt>
                      <c:pt idx="4">
                        <c:v>270.464</c:v>
                      </c:pt>
                      <c:pt idx="5">
                        <c:v>16.920999999999999</c:v>
                      </c:pt>
                      <c:pt idx="6">
                        <c:v>169.51599999999999</c:v>
                      </c:pt>
                      <c:pt idx="7">
                        <c:v>1364.125</c:v>
                      </c:pt>
                      <c:pt idx="8">
                        <c:v>3600.8539999999998</c:v>
                      </c:pt>
                      <c:pt idx="9">
                        <c:v>570.346</c:v>
                      </c:pt>
                      <c:pt idx="10">
                        <c:v>10.563000000000001</c:v>
                      </c:pt>
                      <c:pt idx="11">
                        <c:v>16.077999999999999</c:v>
                      </c:pt>
                      <c:pt idx="12">
                        <c:v>62.500999999999998</c:v>
                      </c:pt>
                      <c:pt idx="13">
                        <c:v>704.04899999999998</c:v>
                      </c:pt>
                      <c:pt idx="14">
                        <c:v>341.18599999999998</c:v>
                      </c:pt>
                    </c:numCache>
                  </c:numRef>
                </c:val>
                <c:extLst>
                  <c:ext xmlns:c16="http://schemas.microsoft.com/office/drawing/2014/chart" uri="{C3380CC4-5D6E-409C-BE32-E72D297353CC}">
                    <c16:uniqueId val="{00000003-7DC5-4BFA-9599-AA6F6C5C27EC}"/>
                  </c:ext>
                </c:extLst>
              </c15:ser>
            </c15:filteredBarSeries>
            <c15:filteredBarSeries>
              <c15:ser>
                <c:idx val="38"/>
                <c:order val="40"/>
                <c:tx>
                  <c:strRef>
                    <c:extLst>
                      <c:ext xmlns:c15="http://schemas.microsoft.com/office/drawing/2012/chart" uri="{02D57815-91ED-43cb-92C2-25804820EDAC}">
                        <c15:formulaRef>
                          <c15:sqref>'Performance Tables  CPU'!$L$338</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CPU'!$C$339:$C$353</c15:sqref>
                        </c15:formulaRef>
                      </c:ext>
                    </c:extLst>
                    <c:numCache>
                      <c:formatCode>General</c:formatCode>
                      <c:ptCount val="15"/>
                      <c:pt idx="0">
                        <c:v>22.004000000000001</c:v>
                      </c:pt>
                      <c:pt idx="1">
                        <c:v>196.59399999999999</c:v>
                      </c:pt>
                      <c:pt idx="2">
                        <c:v>26.690999999999999</c:v>
                      </c:pt>
                      <c:pt idx="3">
                        <c:v>229.917</c:v>
                      </c:pt>
                      <c:pt idx="4">
                        <c:v>452.64600000000002</c:v>
                      </c:pt>
                      <c:pt idx="5">
                        <c:v>32.415999999999997</c:v>
                      </c:pt>
                      <c:pt idx="6">
                        <c:v>347.33</c:v>
                      </c:pt>
                      <c:pt idx="7">
                        <c:v>2529.7950000000001</c:v>
                      </c:pt>
                      <c:pt idx="8">
                        <c:v>6910.8950000000004</c:v>
                      </c:pt>
                      <c:pt idx="9">
                        <c:v>1168.9069999999999</c:v>
                      </c:pt>
                      <c:pt idx="10">
                        <c:v>20.786999999999999</c:v>
                      </c:pt>
                      <c:pt idx="11">
                        <c:v>31.765000000000001</c:v>
                      </c:pt>
                      <c:pt idx="12">
                        <c:v>108.756</c:v>
                      </c:pt>
                      <c:pt idx="13">
                        <c:v>1374.001</c:v>
                      </c:pt>
                      <c:pt idx="14">
                        <c:v>552.54100000000005</c:v>
                      </c:pt>
                    </c:numCache>
                  </c:numRef>
                </c:val>
                <c:extLst>
                  <c:ext xmlns:c16="http://schemas.microsoft.com/office/drawing/2014/chart" uri="{C3380CC4-5D6E-409C-BE32-E72D297353CC}">
                    <c16:uniqueId val="{00000004-7DC5-4BFA-9599-AA6F6C5C27EC}"/>
                  </c:ext>
                </c:extLst>
              </c15:ser>
            </c15:filteredBarSeries>
            <c15:filteredBarSeries>
              <c15:ser>
                <c:idx val="39"/>
                <c:order val="41"/>
                <c:tx>
                  <c:strRef>
                    <c:extLst>
                      <c:ext xmlns:c15="http://schemas.microsoft.com/office/drawing/2012/chart" uri="{02D57815-91ED-43cb-92C2-25804820EDAC}">
                        <c15:formulaRef>
                          <c15:sqref>'Performance Tables  CPU'!$L$354</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xmlns:c15="http://schemas.microsoft.com/office/drawing/2012/chart" uri="{02D57815-91ED-43cb-92C2-25804820EDAC}">
                        <c15:formulaRef>
                          <c15:sqref>'Performance Tables  CPU'!$C$355:$C$369</c15:sqref>
                        </c15:formulaRef>
                      </c:ext>
                    </c:extLst>
                    <c:numCache>
                      <c:formatCode>General</c:formatCode>
                      <c:ptCount val="15"/>
                      <c:pt idx="0">
                        <c:v>29.032</c:v>
                      </c:pt>
                      <c:pt idx="1">
                        <c:v>445.47699999999998</c:v>
                      </c:pt>
                      <c:pt idx="2">
                        <c:v>44.518000000000001</c:v>
                      </c:pt>
                      <c:pt idx="3">
                        <c:v>382.322</c:v>
                      </c:pt>
                      <c:pt idx="4">
                        <c:v>791.572</c:v>
                      </c:pt>
                      <c:pt idx="5">
                        <c:v>50.536000000000001</c:v>
                      </c:pt>
                      <c:pt idx="6">
                        <c:v>522.16399999999999</c:v>
                      </c:pt>
                      <c:pt idx="7">
                        <c:v>3999.2840000000001</c:v>
                      </c:pt>
                      <c:pt idx="8">
                        <c:v>10976.349</c:v>
                      </c:pt>
                      <c:pt idx="9">
                        <c:v>1671.787</c:v>
                      </c:pt>
                      <c:pt idx="10">
                        <c:v>31.408000000000001</c:v>
                      </c:pt>
                      <c:pt idx="11">
                        <c:v>48.401000000000003</c:v>
                      </c:pt>
                      <c:pt idx="12">
                        <c:v>194.96299999999999</c:v>
                      </c:pt>
                      <c:pt idx="13">
                        <c:v>2107.192</c:v>
                      </c:pt>
                      <c:pt idx="14">
                        <c:v>1006.336</c:v>
                      </c:pt>
                    </c:numCache>
                  </c:numRef>
                </c:val>
                <c:extLst>
                  <c:ext xmlns:c16="http://schemas.microsoft.com/office/drawing/2014/chart" uri="{C3380CC4-5D6E-409C-BE32-E72D297353CC}">
                    <c16:uniqueId val="{00000005-7DC5-4BFA-9599-AA6F6C5C27EC}"/>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Ta'!$B$19:$B$24</c:f>
              <c:numCache>
                <c:formatCode>0.00</c:formatCode>
                <c:ptCount val="6"/>
                <c:pt idx="0">
                  <c:v>125.08539258609646</c:v>
                </c:pt>
                <c:pt idx="1">
                  <c:v>53.951918446170524</c:v>
                </c:pt>
                <c:pt idx="2">
                  <c:v>26.177929349055937</c:v>
                </c:pt>
                <c:pt idx="3">
                  <c:v>15.331012823179739</c:v>
                </c:pt>
                <c:pt idx="4">
                  <c:v>19.354751813479123</c:v>
                </c:pt>
                <c:pt idx="5">
                  <c:v>15.935848048600208</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Ta'!$C$19:$C$24</c:f>
              <c:numCache>
                <c:formatCode>0.00</c:formatCode>
                <c:ptCount val="6"/>
                <c:pt idx="0">
                  <c:v>132.23061246422193</c:v>
                </c:pt>
                <c:pt idx="1">
                  <c:v>73.449486794400684</c:v>
                </c:pt>
                <c:pt idx="2">
                  <c:v>27.365031032971174</c:v>
                </c:pt>
                <c:pt idx="3">
                  <c:v>15.781113422155327</c:v>
                </c:pt>
                <c:pt idx="4">
                  <c:v>20.384319371744485</c:v>
                </c:pt>
                <c:pt idx="5">
                  <c:v>16.895774950377454</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Ta'!$B$27:$B$32</c:f>
              <c:numCache>
                <c:formatCode>0.00</c:formatCode>
                <c:ptCount val="6"/>
                <c:pt idx="0">
                  <c:v>425.69719729503623</c:v>
                </c:pt>
                <c:pt idx="1">
                  <c:v>347.24204554289952</c:v>
                </c:pt>
                <c:pt idx="2">
                  <c:v>118.32406824107377</c:v>
                </c:pt>
                <c:pt idx="3">
                  <c:v>26.100684308233177</c:v>
                </c:pt>
                <c:pt idx="4">
                  <c:v>37.923410538342132</c:v>
                </c:pt>
                <c:pt idx="5">
                  <c:v>28.288553518481748</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Ta'!$C$27:$C$32</c:f>
              <c:numCache>
                <c:formatCode>0.00</c:formatCode>
                <c:ptCount val="6"/>
                <c:pt idx="0">
                  <c:v>538.9611790100854</c:v>
                </c:pt>
                <c:pt idx="1">
                  <c:v>391.33757060611867</c:v>
                </c:pt>
                <c:pt idx="2">
                  <c:v>142.36136222111222</c:v>
                </c:pt>
                <c:pt idx="3">
                  <c:v>27.989419598420898</c:v>
                </c:pt>
                <c:pt idx="4">
                  <c:v>40.925503892313444</c:v>
                </c:pt>
                <c:pt idx="5">
                  <c:v>31.558579110345136</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Ta'!$B$35:$B$40</c:f>
              <c:numCache>
                <c:formatCode>0.00</c:formatCode>
                <c:ptCount val="6"/>
                <c:pt idx="0">
                  <c:v>662.24628383626487</c:v>
                </c:pt>
                <c:pt idx="1">
                  <c:v>582.14259582759564</c:v>
                </c:pt>
                <c:pt idx="2">
                  <c:v>204.99587085535657</c:v>
                </c:pt>
                <c:pt idx="3">
                  <c:v>61.081528070004531</c:v>
                </c:pt>
                <c:pt idx="4">
                  <c:v>90.37094046411039</c:v>
                </c:pt>
                <c:pt idx="5">
                  <c:v>68.409711763246264</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Ta'!$C$35:$C$40</c:f>
              <c:numCache>
                <c:formatCode>0.00</c:formatCode>
                <c:ptCount val="6"/>
                <c:pt idx="0">
                  <c:v>686.39948879541703</c:v>
                </c:pt>
                <c:pt idx="1">
                  <c:v>600.77645853254103</c:v>
                </c:pt>
                <c:pt idx="2">
                  <c:v>225.9700325592492</c:v>
                </c:pt>
                <c:pt idx="3">
                  <c:v>62.792494457535284</c:v>
                </c:pt>
                <c:pt idx="4">
                  <c:v>94.025518884365198</c:v>
                </c:pt>
                <c:pt idx="5">
                  <c:v>71.417900855759228</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Densenet121</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Ta'!$B$43:$B$48</c:f>
              <c:numCache>
                <c:formatCode>0.00</c:formatCode>
                <c:ptCount val="6"/>
                <c:pt idx="0">
                  <c:v>2316.3853128203373</c:v>
                </c:pt>
                <c:pt idx="1">
                  <c:v>2039.4118458353114</c:v>
                </c:pt>
                <c:pt idx="2">
                  <c:v>765.57097369891289</c:v>
                </c:pt>
                <c:pt idx="3">
                  <c:v>97.491394650363375</c:v>
                </c:pt>
                <c:pt idx="4">
                  <c:v>151.8312177665552</c:v>
                </c:pt>
                <c:pt idx="5">
                  <c:v>117.67781179129246</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Ta'!$C$43:$C$48</c:f>
              <c:numCache>
                <c:formatCode>0.00</c:formatCode>
                <c:ptCount val="6"/>
                <c:pt idx="0">
                  <c:v>2501.8455669629466</c:v>
                </c:pt>
                <c:pt idx="1">
                  <c:v>2204.9978340505231</c:v>
                </c:pt>
                <c:pt idx="2">
                  <c:v>857.25873314776049</c:v>
                </c:pt>
                <c:pt idx="3">
                  <c:v>101.94642635946509</c:v>
                </c:pt>
                <c:pt idx="4">
                  <c:v>161.14665312465903</c:v>
                </c:pt>
                <c:pt idx="5">
                  <c:v>123.84744519420728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Ta'!$B$51:$B$56</c:f>
              <c:numCache>
                <c:formatCode>0.00</c:formatCode>
                <c:ptCount val="6"/>
                <c:pt idx="0">
                  <c:v>244.87853477584801</c:v>
                </c:pt>
                <c:pt idx="1">
                  <c:v>168.5219558417902</c:v>
                </c:pt>
                <c:pt idx="2">
                  <c:v>51.044576641298121</c:v>
                </c:pt>
                <c:pt idx="3">
                  <c:v>26.288070353665486</c:v>
                </c:pt>
                <c:pt idx="4">
                  <c:v>29.373322896799397</c:v>
                </c:pt>
                <c:pt idx="5">
                  <c:v>25.085870253794795</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Ta'!$C$51:$C$56</c:f>
              <c:numCache>
                <c:formatCode>0.00</c:formatCode>
                <c:ptCount val="6"/>
                <c:pt idx="0">
                  <c:v>254.03200010074127</c:v>
                </c:pt>
                <c:pt idx="1">
                  <c:v>177.62048317815768</c:v>
                </c:pt>
                <c:pt idx="2">
                  <c:v>55.327713483831694</c:v>
                </c:pt>
                <c:pt idx="3">
                  <c:v>27.900080138753573</c:v>
                </c:pt>
                <c:pt idx="4">
                  <c:v>30.92813017198522</c:v>
                </c:pt>
                <c:pt idx="5">
                  <c:v>26.622967025079799</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Ta'!$B$59:$B$64</c:f>
              <c:numCache>
                <c:formatCode>0.00</c:formatCode>
                <c:ptCount val="6"/>
                <c:pt idx="0">
                  <c:v>362.65595050446314</c:v>
                </c:pt>
                <c:pt idx="1">
                  <c:v>302.05568652687674</c:v>
                </c:pt>
                <c:pt idx="2">
                  <c:v>125.8952388181762</c:v>
                </c:pt>
                <c:pt idx="3">
                  <c:v>37.475275246880926</c:v>
                </c:pt>
                <c:pt idx="4">
                  <c:v>49.476377031386527</c:v>
                </c:pt>
                <c:pt idx="5">
                  <c:v>42.258364970622452</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Ta'!$C$59:$C$64</c:f>
              <c:numCache>
                <c:formatCode>0.00</c:formatCode>
                <c:ptCount val="6"/>
                <c:pt idx="0">
                  <c:v>415.27857003368678</c:v>
                </c:pt>
                <c:pt idx="1">
                  <c:v>335.19542361323158</c:v>
                </c:pt>
                <c:pt idx="2">
                  <c:v>143.67602068415115</c:v>
                </c:pt>
                <c:pt idx="3">
                  <c:v>38.962299229887044</c:v>
                </c:pt>
                <c:pt idx="4">
                  <c:v>50.111435360172585</c:v>
                </c:pt>
                <c:pt idx="5">
                  <c:v>43.694472714593445</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Ta'!$B$67:$B$72</c:f>
              <c:numCache>
                <c:formatCode>0.00</c:formatCode>
                <c:ptCount val="6"/>
                <c:pt idx="0">
                  <c:v>185.16487225901773</c:v>
                </c:pt>
                <c:pt idx="1">
                  <c:v>158.05356586666235</c:v>
                </c:pt>
                <c:pt idx="2">
                  <c:v>60.190575742536936</c:v>
                </c:pt>
                <c:pt idx="3">
                  <c:v>14.158217397977834</c:v>
                </c:pt>
                <c:pt idx="4">
                  <c:v>22.208047522321209</c:v>
                </c:pt>
                <c:pt idx="5">
                  <c:v>16.576887463365679</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Ta'!$C$67:$C$72</c:f>
              <c:numCache>
                <c:formatCode>0.00</c:formatCode>
                <c:ptCount val="6"/>
                <c:pt idx="0">
                  <c:v>187.20911109257909</c:v>
                </c:pt>
                <c:pt idx="1">
                  <c:v>161.39326564474348</c:v>
                </c:pt>
                <c:pt idx="2">
                  <c:v>63.551253217760888</c:v>
                </c:pt>
                <c:pt idx="3">
                  <c:v>14.408267457745401</c:v>
                </c:pt>
                <c:pt idx="4">
                  <c:v>22.392730258341064</c:v>
                </c:pt>
                <c:pt idx="5">
                  <c:v>17.078079577156572</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Ta'!$B$75:$B$80</c:f>
              <c:numCache>
                <c:formatCode>0.00</c:formatCode>
                <c:ptCount val="6"/>
                <c:pt idx="0">
                  <c:v>747.0834911284328</c:v>
                </c:pt>
                <c:pt idx="1">
                  <c:v>656.2279055238123</c:v>
                </c:pt>
                <c:pt idx="2">
                  <c:v>253.29566468556592</c:v>
                </c:pt>
                <c:pt idx="3">
                  <c:v>27.760266707927538</c:v>
                </c:pt>
                <c:pt idx="4">
                  <c:v>43.60170382763264</c:v>
                </c:pt>
                <c:pt idx="5">
                  <c:v>29.950824975442078</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Ta'!$C$75:$C$80</c:f>
              <c:numCache>
                <c:formatCode>0.00</c:formatCode>
                <c:ptCount val="6"/>
                <c:pt idx="0">
                  <c:v>782.74148811107011</c:v>
                </c:pt>
                <c:pt idx="1">
                  <c:v>690.46485257426411</c:v>
                </c:pt>
                <c:pt idx="2">
                  <c:v>275.06444475976497</c:v>
                </c:pt>
                <c:pt idx="3">
                  <c:v>28.079325307667204</c:v>
                </c:pt>
                <c:pt idx="4">
                  <c:v>44.770023028260148</c:v>
                </c:pt>
                <c:pt idx="5">
                  <c:v>33.164900275467744</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Ta'!$B$83:$B$88</c:f>
              <c:numCache>
                <c:formatCode>0.00</c:formatCode>
                <c:ptCount val="6"/>
                <c:pt idx="0">
                  <c:v>1319.3196412806262</c:v>
                </c:pt>
                <c:pt idx="1">
                  <c:v>1062.8806832928035</c:v>
                </c:pt>
                <c:pt idx="2">
                  <c:v>391.43233537527607</c:v>
                </c:pt>
                <c:pt idx="3">
                  <c:v>128.6259741721432</c:v>
                </c:pt>
                <c:pt idx="4">
                  <c:v>176.63279065054269</c:v>
                </c:pt>
                <c:pt idx="5">
                  <c:v>133.41983211855378</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Ta'!$C$83:$C$88</c:f>
              <c:numCache>
                <c:formatCode>0.00</c:formatCode>
                <c:ptCount val="6"/>
                <c:pt idx="0">
                  <c:v>1494.7011979340298</c:v>
                </c:pt>
                <c:pt idx="1">
                  <c:v>1141.5024390764563</c:v>
                </c:pt>
                <c:pt idx="2">
                  <c:v>484.27809149137818</c:v>
                </c:pt>
                <c:pt idx="3">
                  <c:v>138.08757986411894</c:v>
                </c:pt>
                <c:pt idx="4">
                  <c:v>199.53143350369481</c:v>
                </c:pt>
                <c:pt idx="5">
                  <c:v>148.03228914912881</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framework Caffe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Ta'!$B$91:$B$96</c:f>
              <c:numCache>
                <c:formatCode>0.00</c:formatCode>
                <c:ptCount val="6"/>
                <c:pt idx="0">
                  <c:v>4131.4415928386279</c:v>
                </c:pt>
                <c:pt idx="1">
                  <c:v>3578.4908325511778</c:v>
                </c:pt>
                <c:pt idx="2">
                  <c:v>1382.3722078236742</c:v>
                </c:pt>
                <c:pt idx="3">
                  <c:v>213.06919606422349</c:v>
                </c:pt>
                <c:pt idx="4">
                  <c:v>311.96187023600186</c:v>
                </c:pt>
                <c:pt idx="5">
                  <c:v>247.50031676778261</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Ta'!$C$91:$C$96</c:f>
              <c:numCache>
                <c:formatCode>0.00</c:formatCode>
                <c:ptCount val="6"/>
                <c:pt idx="0">
                  <c:v>5693.821123867926</c:v>
                </c:pt>
                <c:pt idx="1">
                  <c:v>4790.0374312744689</c:v>
                </c:pt>
                <c:pt idx="2">
                  <c:v>1935.8818661807773</c:v>
                </c:pt>
                <c:pt idx="3">
                  <c:v>237.43443075395277</c:v>
                </c:pt>
                <c:pt idx="4">
                  <c:v>358.31920899136878</c:v>
                </c:pt>
                <c:pt idx="5">
                  <c:v>275.76920849493899</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Celeron 6305E INT8</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GPU'!$B$3:$B$17</c:f>
              <c:numCache>
                <c:formatCode>0.00</c:formatCode>
                <c:ptCount val="15"/>
                <c:pt idx="0">
                  <c:v>2.9740000000000002</c:v>
                </c:pt>
                <c:pt idx="1">
                  <c:v>47.154000000000003</c:v>
                </c:pt>
                <c:pt idx="2">
                  <c:v>4.7160000000000002</c:v>
                </c:pt>
                <c:pt idx="3">
                  <c:v>62.438000000000002</c:v>
                </c:pt>
                <c:pt idx="4">
                  <c:v>66.611000000000004</c:v>
                </c:pt>
                <c:pt idx="5">
                  <c:v>8.2189999999999994</c:v>
                </c:pt>
                <c:pt idx="6">
                  <c:v>66.822000000000003</c:v>
                </c:pt>
                <c:pt idx="7">
                  <c:v>453.39499999999998</c:v>
                </c:pt>
                <c:pt idx="8">
                  <c:v>674.00199999999995</c:v>
                </c:pt>
                <c:pt idx="9">
                  <c:v>212.06899999999999</c:v>
                </c:pt>
                <c:pt idx="10">
                  <c:v>5.0419999999999998</c:v>
                </c:pt>
                <c:pt idx="11">
                  <c:v>8.4060000000000006</c:v>
                </c:pt>
                <c:pt idx="12">
                  <c:v>32.009</c:v>
                </c:pt>
                <c:pt idx="13">
                  <c:v>290.97399999999999</c:v>
                </c:pt>
                <c:pt idx="14">
                  <c:v>154.197</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Celeron 6305E FP16</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GPU'!$C$3:$C$17</c:f>
              <c:numCache>
                <c:formatCode>0.00</c:formatCode>
                <c:ptCount val="15"/>
                <c:pt idx="0">
                  <c:v>2.2669999999999999</c:v>
                </c:pt>
                <c:pt idx="1">
                  <c:v>32.01</c:v>
                </c:pt>
                <c:pt idx="2">
                  <c:v>3.4940000000000002</c:v>
                </c:pt>
                <c:pt idx="3">
                  <c:v>28.532</c:v>
                </c:pt>
                <c:pt idx="4">
                  <c:v>60.6</c:v>
                </c:pt>
                <c:pt idx="5">
                  <c:v>4.0869999999999997</c:v>
                </c:pt>
                <c:pt idx="6">
                  <c:v>31.459</c:v>
                </c:pt>
                <c:pt idx="7">
                  <c:v>238.02799999999999</c:v>
                </c:pt>
                <c:pt idx="8">
                  <c:v>511.11500000000001</c:v>
                </c:pt>
                <c:pt idx="9">
                  <c:v>117.193</c:v>
                </c:pt>
                <c:pt idx="10">
                  <c:v>2.6150000000000002</c:v>
                </c:pt>
                <c:pt idx="11">
                  <c:v>4.3710000000000004</c:v>
                </c:pt>
                <c:pt idx="12">
                  <c:v>15.013</c:v>
                </c:pt>
                <c:pt idx="13">
                  <c:v>151.899</c:v>
                </c:pt>
                <c:pt idx="14">
                  <c:v>82.528000000000006</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Core™ 1185GRE INT8</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GPU'!$B$31:$B$45</c:f>
              <c:numCache>
                <c:formatCode>0.00</c:formatCode>
                <c:ptCount val="15"/>
                <c:pt idx="0">
                  <c:v>2.0329999999999999</c:v>
                </c:pt>
                <c:pt idx="1">
                  <c:v>77.370999999999995</c:v>
                </c:pt>
                <c:pt idx="2">
                  <c:v>5.101</c:v>
                </c:pt>
                <c:pt idx="3">
                  <c:v>78.432000000000002</c:v>
                </c:pt>
                <c:pt idx="4">
                  <c:v>61.694000000000003</c:v>
                </c:pt>
                <c:pt idx="5">
                  <c:v>13.375</c:v>
                </c:pt>
                <c:pt idx="6">
                  <c:v>109.97499999999999</c:v>
                </c:pt>
                <c:pt idx="7">
                  <c:v>626.91999999999996</c:v>
                </c:pt>
                <c:pt idx="8">
                  <c:v>929.63</c:v>
                </c:pt>
                <c:pt idx="9">
                  <c:v>300.84500000000003</c:v>
                </c:pt>
                <c:pt idx="10">
                  <c:v>8.9979999999999993</c:v>
                </c:pt>
                <c:pt idx="11">
                  <c:v>15.744</c:v>
                </c:pt>
                <c:pt idx="12">
                  <c:v>59.07</c:v>
                </c:pt>
                <c:pt idx="13">
                  <c:v>507.32600000000002</c:v>
                </c:pt>
                <c:pt idx="14">
                  <c:v>0</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Core™ 1185GRE FP16</c:v>
                </c:pt>
              </c:strCache>
            </c:strRef>
          </c:tx>
          <c:spPr>
            <a:solidFill>
              <a:schemeClr val="accent4"/>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GPU'!$C$31:$C$45</c:f>
              <c:numCache>
                <c:formatCode>0.00</c:formatCode>
                <c:ptCount val="15"/>
                <c:pt idx="0">
                  <c:v>1.5660000000000001</c:v>
                </c:pt>
                <c:pt idx="1">
                  <c:v>37.018000000000001</c:v>
                </c:pt>
                <c:pt idx="2">
                  <c:v>2.96</c:v>
                </c:pt>
                <c:pt idx="3">
                  <c:v>13.792999999999999</c:v>
                </c:pt>
                <c:pt idx="4">
                  <c:v>24.157</c:v>
                </c:pt>
                <c:pt idx="5">
                  <c:v>2.37</c:v>
                </c:pt>
                <c:pt idx="6">
                  <c:v>33.262</c:v>
                </c:pt>
                <c:pt idx="7">
                  <c:v>201.126</c:v>
                </c:pt>
                <c:pt idx="8">
                  <c:v>350.084</c:v>
                </c:pt>
                <c:pt idx="9">
                  <c:v>91.554000000000002</c:v>
                </c:pt>
                <c:pt idx="10">
                  <c:v>2.2410000000000001</c:v>
                </c:pt>
                <c:pt idx="11">
                  <c:v>4.258</c:v>
                </c:pt>
                <c:pt idx="12">
                  <c:v>13.707000000000001</c:v>
                </c:pt>
                <c:pt idx="13">
                  <c:v>136.583</c:v>
                </c:pt>
                <c:pt idx="14">
                  <c:v>60.331000000000003</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Flex-170 INT8</c:v>
                </c:pt>
              </c:strCache>
            </c:strRef>
          </c:tx>
          <c:spPr>
            <a:solidFill>
              <a:schemeClr val="accent5"/>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GPU'!$B$59:$B$73</c:f>
              <c:numCache>
                <c:formatCode>0.00</c:formatCode>
                <c:ptCount val="15"/>
                <c:pt idx="0">
                  <c:v>0</c:v>
                </c:pt>
                <c:pt idx="1">
                  <c:v>670.47500000000002</c:v>
                </c:pt>
                <c:pt idx="2">
                  <c:v>120.471</c:v>
                </c:pt>
                <c:pt idx="3">
                  <c:v>746.27200000000005</c:v>
                </c:pt>
                <c:pt idx="4">
                  <c:v>684.47500000000002</c:v>
                </c:pt>
                <c:pt idx="5">
                  <c:v>222.32300000000001</c:v>
                </c:pt>
                <c:pt idx="6">
                  <c:v>834.65099999999995</c:v>
                </c:pt>
                <c:pt idx="7">
                  <c:v>4127.4709999999995</c:v>
                </c:pt>
                <c:pt idx="8">
                  <c:v>5411.3739999999998</c:v>
                </c:pt>
                <c:pt idx="9">
                  <c:v>3088.375</c:v>
                </c:pt>
                <c:pt idx="10">
                  <c:v>150.989</c:v>
                </c:pt>
                <c:pt idx="11">
                  <c:v>254.47800000000001</c:v>
                </c:pt>
                <c:pt idx="12">
                  <c:v>715.46299999999997</c:v>
                </c:pt>
                <c:pt idx="13">
                  <c:v>3196.8180000000002</c:v>
                </c:pt>
                <c:pt idx="14">
                  <c:v>1205.3230000000001</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Flex-170 FP16</c:v>
                </c:pt>
              </c:strCache>
            </c:strRef>
          </c:tx>
          <c:spPr>
            <a:solidFill>
              <a:schemeClr val="accent6"/>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GPU'!$C$59:$C$73</c:f>
              <c:numCache>
                <c:formatCode>0.00</c:formatCode>
                <c:ptCount val="15"/>
                <c:pt idx="0">
                  <c:v>49.087000000000003</c:v>
                </c:pt>
                <c:pt idx="1">
                  <c:v>582.96900000000005</c:v>
                </c:pt>
                <c:pt idx="2">
                  <c:v>80.227999999999994</c:v>
                </c:pt>
                <c:pt idx="3">
                  <c:v>500.10300000000001</c:v>
                </c:pt>
                <c:pt idx="4">
                  <c:v>640.16600000000005</c:v>
                </c:pt>
                <c:pt idx="5">
                  <c:v>144.55500000000001</c:v>
                </c:pt>
                <c:pt idx="6">
                  <c:v>515.69600000000003</c:v>
                </c:pt>
                <c:pt idx="7">
                  <c:v>3257.0369999999998</c:v>
                </c:pt>
                <c:pt idx="8">
                  <c:v>5188.8869999999997</c:v>
                </c:pt>
                <c:pt idx="9">
                  <c:v>1947.78</c:v>
                </c:pt>
                <c:pt idx="10">
                  <c:v>92.058999999999997</c:v>
                </c:pt>
                <c:pt idx="11">
                  <c:v>144.90299999999999</c:v>
                </c:pt>
                <c:pt idx="12">
                  <c:v>313.58800000000002</c:v>
                </c:pt>
                <c:pt idx="13">
                  <c:v>2123.7240000000002</c:v>
                </c:pt>
                <c:pt idx="14">
                  <c:v>1210.9380000000001</c:v>
                </c:pt>
              </c:numCache>
            </c:numRef>
          </c:val>
          <c:extLst>
            <c:ext xmlns:c16="http://schemas.microsoft.com/office/drawing/2014/chart" uri="{C3380CC4-5D6E-409C-BE32-E72D297353CC}">
              <c16:uniqueId val="{00000007-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Ta'!$B$99:$B$104</c:f>
              <c:numCache>
                <c:formatCode>0.00</c:formatCode>
                <c:ptCount val="6"/>
                <c:pt idx="0">
                  <c:v>2672.9107090210578</c:v>
                </c:pt>
                <c:pt idx="1">
                  <c:v>2302.7759394078012</c:v>
                </c:pt>
                <c:pt idx="2">
                  <c:v>765.45304767447942</c:v>
                </c:pt>
                <c:pt idx="3">
                  <c:v>283.32187572201019</c:v>
                </c:pt>
                <c:pt idx="4">
                  <c:v>378.23866075353362</c:v>
                </c:pt>
                <c:pt idx="5">
                  <c:v>286.63806367885667</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Ta'!$C$99:$C$104</c:f>
              <c:numCache>
                <c:formatCode>0.00</c:formatCode>
                <c:ptCount val="6"/>
                <c:pt idx="0">
                  <c:v>3192.4407639544943</c:v>
                </c:pt>
                <c:pt idx="1">
                  <c:v>2511.3080120878521</c:v>
                </c:pt>
                <c:pt idx="2">
                  <c:v>941.53758578728412</c:v>
                </c:pt>
                <c:pt idx="3">
                  <c:v>318.23370202554634</c:v>
                </c:pt>
                <c:pt idx="4">
                  <c:v>462.46084558293978</c:v>
                </c:pt>
                <c:pt idx="5">
                  <c:v>336.46781285814484</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Ta'!$B$107:$B$112</c:f>
              <c:numCache>
                <c:formatCode>0.00</c:formatCode>
                <c:ptCount val="6"/>
                <c:pt idx="0">
                  <c:v>7371.6744105431253</c:v>
                </c:pt>
                <c:pt idx="1">
                  <c:v>6679.139357241892</c:v>
                </c:pt>
                <c:pt idx="2">
                  <c:v>2493.117483523547</c:v>
                </c:pt>
                <c:pt idx="3">
                  <c:v>399.15380695031268</c:v>
                </c:pt>
                <c:pt idx="4">
                  <c:v>567.20992321931089</c:v>
                </c:pt>
                <c:pt idx="5">
                  <c:v>470.50826819507824</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Ta'!$C$107:$C$112</c:f>
              <c:numCache>
                <c:formatCode>0.00</c:formatCode>
                <c:ptCount val="6"/>
                <c:pt idx="0">
                  <c:v>10494.294366794751</c:v>
                </c:pt>
                <c:pt idx="1">
                  <c:v>9143.290991006641</c:v>
                </c:pt>
                <c:pt idx="2">
                  <c:v>3426.1424159785852</c:v>
                </c:pt>
                <c:pt idx="3">
                  <c:v>470.87243310605663</c:v>
                </c:pt>
                <c:pt idx="4">
                  <c:v>690.79988293073654</c:v>
                </c:pt>
                <c:pt idx="5">
                  <c:v>546.6824039404579</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Ta'!$B$115:$B$120</c:f>
              <c:numCache>
                <c:formatCode>0.00</c:formatCode>
                <c:ptCount val="6"/>
                <c:pt idx="0">
                  <c:v>613.4014951513509</c:v>
                </c:pt>
                <c:pt idx="1">
                  <c:v>464.0139495011415</c:v>
                </c:pt>
                <c:pt idx="2">
                  <c:v>182.61225187134957</c:v>
                </c:pt>
                <c:pt idx="3">
                  <c:v>47.208717191850532</c:v>
                </c:pt>
                <c:pt idx="4">
                  <c:v>73.326195650433888</c:v>
                </c:pt>
                <c:pt idx="5">
                  <c:v>55.148790298498106</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Ta'!$C$115:$C$120</c:f>
              <c:numCache>
                <c:formatCode>0.00</c:formatCode>
                <c:ptCount val="6"/>
                <c:pt idx="0">
                  <c:v>632.37623665790716</c:v>
                </c:pt>
                <c:pt idx="1">
                  <c:v>518.87584096196576</c:v>
                </c:pt>
                <c:pt idx="2">
                  <c:v>199.99550671264458</c:v>
                </c:pt>
                <c:pt idx="3">
                  <c:v>48.402237693264752</c:v>
                </c:pt>
                <c:pt idx="4">
                  <c:v>75.632688583799961</c:v>
                </c:pt>
                <c:pt idx="5">
                  <c:v>57.616593909425461</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Ta'!$B$123:$B$128</c:f>
              <c:numCache>
                <c:formatCode>0.00</c:formatCode>
                <c:ptCount val="6"/>
                <c:pt idx="0">
                  <c:v>2336.4182549293268</c:v>
                </c:pt>
                <c:pt idx="1">
                  <c:v>2066.508047294476</c:v>
                </c:pt>
                <c:pt idx="2">
                  <c:v>786.06314630415829</c:v>
                </c:pt>
                <c:pt idx="3">
                  <c:v>98.103706834869627</c:v>
                </c:pt>
                <c:pt idx="4">
                  <c:v>142.73609961724216</c:v>
                </c:pt>
                <c:pt idx="5">
                  <c:v>108.35497397550884</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Ta'!$C$123:$C$128</c:f>
              <c:numCache>
                <c:formatCode>0.00</c:formatCode>
                <c:ptCount val="6"/>
                <c:pt idx="0">
                  <c:v>2508.7656600563846</c:v>
                </c:pt>
                <c:pt idx="1">
                  <c:v>2231.6040318695023</c:v>
                </c:pt>
                <c:pt idx="2">
                  <c:v>893.36554630398052</c:v>
                </c:pt>
                <c:pt idx="3">
                  <c:v>100.61989513445289</c:v>
                </c:pt>
                <c:pt idx="4">
                  <c:v>149.985489516228</c:v>
                </c:pt>
                <c:pt idx="5">
                  <c:v>114.48493886960668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Ta'!$B$131:$B$136</c:f>
              <c:numCache>
                <c:formatCode>0.00</c:formatCode>
                <c:ptCount val="6"/>
                <c:pt idx="0">
                  <c:v>1294.959090356818</c:v>
                </c:pt>
                <c:pt idx="1">
                  <c:v>1138.0677746181859</c:v>
                </c:pt>
                <c:pt idx="2">
                  <c:v>409.17031758788704</c:v>
                </c:pt>
                <c:pt idx="3">
                  <c:v>91.602212109802807</c:v>
                </c:pt>
                <c:pt idx="4">
                  <c:v>142.79261092091483</c:v>
                </c:pt>
                <c:pt idx="5">
                  <c:v>106.61190541979119</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Ta'!$C$131:$C$136</c:f>
              <c:numCache>
                <c:formatCode>0.00</c:formatCode>
                <c:ptCount val="6"/>
                <c:pt idx="0">
                  <c:v>1309.8851075565844</c:v>
                </c:pt>
                <c:pt idx="1">
                  <c:v>1166.2003098002995</c:v>
                </c:pt>
                <c:pt idx="2">
                  <c:v>464.61721434213251</c:v>
                </c:pt>
                <c:pt idx="3">
                  <c:v>94.532542562327066</c:v>
                </c:pt>
                <c:pt idx="4">
                  <c:v>151.44641552269186</c:v>
                </c:pt>
                <c:pt idx="5">
                  <c:v>116.30196417759548</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Resnet-18</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Ta'!$B$139:$B$143</c:f>
              <c:numCache>
                <c:formatCode>0.00</c:formatCode>
                <c:ptCount val="5"/>
                <c:pt idx="0">
                  <c:v>4477.092492471631</c:v>
                </c:pt>
                <c:pt idx="1">
                  <c:v>3918.5196188814057</c:v>
                </c:pt>
                <c:pt idx="2">
                  <c:v>1490.6524256532882</c:v>
                </c:pt>
                <c:pt idx="3">
                  <c:v>184.05903012145757</c:v>
                </c:pt>
                <c:pt idx="4">
                  <c:v>279.43055744600059</c:v>
                </c:pt>
              </c:numCache>
            </c:numRef>
          </c:val>
          <c:extLst>
            <c:ext xmlns:c16="http://schemas.microsoft.com/office/drawing/2014/chart" uri="{C3380CC4-5D6E-409C-BE32-E72D297353CC}">
              <c16:uniqueId val="{00000000-143B-4870-82F7-3ECBE1F329A4}"/>
            </c:ext>
          </c:extLst>
        </c:ser>
        <c:ser>
          <c:idx val="1"/>
          <c:order val="1"/>
          <c:tx>
            <c:strRef>
              <c:f>'OpenVINO Model Server. Perf. Ta'!$H$138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Ta'!$C$139:$C$143</c:f>
              <c:numCache>
                <c:formatCode>0.00</c:formatCode>
                <c:ptCount val="5"/>
                <c:pt idx="0">
                  <c:v>5192.7702469401866</c:v>
                </c:pt>
                <c:pt idx="1">
                  <c:v>4568.6691250841686</c:v>
                </c:pt>
                <c:pt idx="2">
                  <c:v>1809.3154821774099</c:v>
                </c:pt>
                <c:pt idx="3">
                  <c:v>194.48247742121617</c:v>
                </c:pt>
                <c:pt idx="4">
                  <c:v>303.26842360580815</c:v>
                </c:pt>
              </c:numCache>
            </c:numRef>
          </c:val>
          <c:extLst>
            <c:ext xmlns:c16="http://schemas.microsoft.com/office/drawing/2014/chart" uri="{C3380CC4-5D6E-409C-BE32-E72D297353CC}">
              <c16:uniqueId val="{00000001-143B-4870-82F7-3ECBE1F329A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Ta'!$B$147:$B$152</c:f>
              <c:numCache>
                <c:formatCode>0.00</c:formatCode>
                <c:ptCount val="6"/>
                <c:pt idx="0">
                  <c:v>11.732974546634628</c:v>
                </c:pt>
                <c:pt idx="1">
                  <c:v>10.136926774715691</c:v>
                </c:pt>
                <c:pt idx="2">
                  <c:v>3.9694891659040339</c:v>
                </c:pt>
                <c:pt idx="3">
                  <c:v>0.65607960145299915</c:v>
                </c:pt>
                <c:pt idx="4">
                  <c:v>1.3702041253216377</c:v>
                </c:pt>
                <c:pt idx="5">
                  <c:v>0.88575814005827636</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Ta'!$C$147:$C$152</c:f>
              <c:numCache>
                <c:formatCode>0.00</c:formatCode>
                <c:ptCount val="6"/>
                <c:pt idx="0">
                  <c:v>12.204913188841996</c:v>
                </c:pt>
                <c:pt idx="1">
                  <c:v>10.460036694058257</c:v>
                </c:pt>
                <c:pt idx="2">
                  <c:v>4.0290792350208964</c:v>
                </c:pt>
                <c:pt idx="3">
                  <c:v>0.88350411475653368</c:v>
                </c:pt>
                <c:pt idx="4">
                  <c:v>1.4198662341831816</c:v>
                </c:pt>
                <c:pt idx="5">
                  <c:v>1.0463124421069421</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Ta'!$B$155:$B$160</c:f>
              <c:numCache>
                <c:formatCode>0.00</c:formatCode>
                <c:ptCount val="6"/>
                <c:pt idx="0">
                  <c:v>41.35097082901045</c:v>
                </c:pt>
                <c:pt idx="1">
                  <c:v>35.424814915326287</c:v>
                </c:pt>
                <c:pt idx="2">
                  <c:v>14.586733753472616</c:v>
                </c:pt>
                <c:pt idx="3">
                  <c:v>1.4057256237722626</c:v>
                </c:pt>
                <c:pt idx="4">
                  <c:v>2.4625376207558292</c:v>
                </c:pt>
                <c:pt idx="5">
                  <c:v>1.7368202401414425</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Ta'!$C$155:$C$160</c:f>
              <c:numCache>
                <c:formatCode>0.00</c:formatCode>
                <c:ptCount val="6"/>
                <c:pt idx="0">
                  <c:v>43.931870254412786</c:v>
                </c:pt>
                <c:pt idx="1">
                  <c:v>36.772326370420451</c:v>
                </c:pt>
                <c:pt idx="2">
                  <c:v>15.290236465291128</c:v>
                </c:pt>
                <c:pt idx="3">
                  <c:v>1.5788656983666396</c:v>
                </c:pt>
                <c:pt idx="4">
                  <c:v>2.4787943085162478</c:v>
                </c:pt>
                <c:pt idx="5">
                  <c:v>1.8310762230837356</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Ta'!$B$163:$B$168</c:f>
              <c:numCache>
                <c:formatCode>0.00</c:formatCode>
                <c:ptCount val="6"/>
                <c:pt idx="0">
                  <c:v>17.160487483113531</c:v>
                </c:pt>
                <c:pt idx="1">
                  <c:v>15.012044660271002</c:v>
                </c:pt>
                <c:pt idx="2">
                  <c:v>5.5697349320458516</c:v>
                </c:pt>
                <c:pt idx="3">
                  <c:v>1.3590807578833133</c:v>
                </c:pt>
                <c:pt idx="4">
                  <c:v>2.1546064721821323</c:v>
                </c:pt>
                <c:pt idx="5">
                  <c:v>1.6204143545776066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Ta'!$C$163:$C$168</c:f>
              <c:numCache>
                <c:formatCode>0.00</c:formatCode>
                <c:ptCount val="6"/>
                <c:pt idx="0">
                  <c:v>17.970868159106768</c:v>
                </c:pt>
                <c:pt idx="1">
                  <c:v>15.153908772412855</c:v>
                </c:pt>
                <c:pt idx="2">
                  <c:v>5.6867442144173284</c:v>
                </c:pt>
                <c:pt idx="3">
                  <c:v>1.451233402131336</c:v>
                </c:pt>
                <c:pt idx="4">
                  <c:v>2.2890613255940377</c:v>
                </c:pt>
                <c:pt idx="5">
                  <c:v>1.6974987490232576</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Ta'!$B$171:$B$176</c:f>
              <c:numCache>
                <c:formatCode>0.00</c:formatCode>
                <c:ptCount val="6"/>
                <c:pt idx="0">
                  <c:v>69.582145219177406</c:v>
                </c:pt>
                <c:pt idx="1">
                  <c:v>60.153709577357738</c:v>
                </c:pt>
                <c:pt idx="2">
                  <c:v>25.524879583869343</c:v>
                </c:pt>
                <c:pt idx="3">
                  <c:v>2.2486388449202503</c:v>
                </c:pt>
                <c:pt idx="4">
                  <c:v>3.678276588370307</c:v>
                </c:pt>
                <c:pt idx="5">
                  <c:v>2.5735992098338492</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Ta'!$C$171:$C$176</c:f>
              <c:numCache>
                <c:formatCode>0.00</c:formatCode>
                <c:ptCount val="6"/>
                <c:pt idx="0">
                  <c:v>76.460555012459494</c:v>
                </c:pt>
                <c:pt idx="1">
                  <c:v>65.106284248622472</c:v>
                </c:pt>
                <c:pt idx="2">
                  <c:v>26.928148631709188</c:v>
                </c:pt>
                <c:pt idx="3">
                  <c:v>2.3768092801873122</c:v>
                </c:pt>
                <c:pt idx="4">
                  <c:v>3.7148256967426092</c:v>
                </c:pt>
                <c:pt idx="5">
                  <c:v>2.7827248743276858</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Celeron 6305E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CPU+GPU'!$B$3:$B$17</c15:sqref>
                  </c15:fullRef>
                </c:ext>
              </c:extLst>
              <c:f>('Performance Tables CPU+GPU'!$B$3:$B$4,'Performance Tables CPU+GPU'!$B$6:$B$17)</c:f>
              <c:numCache>
                <c:formatCode>0.00</c:formatCode>
                <c:ptCount val="14"/>
                <c:pt idx="0">
                  <c:v>21.128</c:v>
                </c:pt>
                <c:pt idx="1">
                  <c:v>1.827</c:v>
                </c:pt>
                <c:pt idx="2">
                  <c:v>39.365000000000002</c:v>
                </c:pt>
                <c:pt idx="3">
                  <c:v>26.855</c:v>
                </c:pt>
                <c:pt idx="4">
                  <c:v>1.6830000000000001</c:v>
                </c:pt>
                <c:pt idx="5">
                  <c:v>21.713000000000001</c:v>
                </c:pt>
                <c:pt idx="6">
                  <c:v>148.458</c:v>
                </c:pt>
                <c:pt idx="7">
                  <c:v>227.898</c:v>
                </c:pt>
                <c:pt idx="8">
                  <c:v>197.477</c:v>
                </c:pt>
                <c:pt idx="9">
                  <c:v>82.95</c:v>
                </c:pt>
                <c:pt idx="10">
                  <c:v>0.31</c:v>
                </c:pt>
                <c:pt idx="11">
                  <c:v>2.242</c:v>
                </c:pt>
                <c:pt idx="12">
                  <c:v>86.38</c:v>
                </c:pt>
                <c:pt idx="13">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Celeron 6305E FP32</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CPU+GPU'!$C$3:$C$17</c15:sqref>
                  </c15:fullRef>
                </c:ext>
              </c:extLst>
              <c:f>('Performance Tables CPU+GPU'!$C$3:$C$4,'Performance Tables CPU+GPU'!$C$6:$C$17)</c:f>
              <c:numCache>
                <c:formatCode>0.00</c:formatCode>
                <c:ptCount val="14"/>
                <c:pt idx="0">
                  <c:v>11.81</c:v>
                </c:pt>
                <c:pt idx="1">
                  <c:v>0.84499999999999997</c:v>
                </c:pt>
                <c:pt idx="2">
                  <c:v>38.926000000000002</c:v>
                </c:pt>
                <c:pt idx="3">
                  <c:v>17.295999999999999</c:v>
                </c:pt>
                <c:pt idx="4">
                  <c:v>0.86499999999999999</c:v>
                </c:pt>
                <c:pt idx="5">
                  <c:v>10.37</c:v>
                </c:pt>
                <c:pt idx="6">
                  <c:v>79.575000000000003</c:v>
                </c:pt>
                <c:pt idx="7">
                  <c:v>202.18100000000001</c:v>
                </c:pt>
                <c:pt idx="8">
                  <c:v>73.927000000000007</c:v>
                </c:pt>
                <c:pt idx="9">
                  <c:v>35.81</c:v>
                </c:pt>
                <c:pt idx="10">
                  <c:v>0.13300000000000001</c:v>
                </c:pt>
                <c:pt idx="11">
                  <c:v>0.59699999999999998</c:v>
                </c:pt>
                <c:pt idx="12">
                  <c:v>45.819000000000003</c:v>
                </c:pt>
                <c:pt idx="13">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Core™ 1185GRE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CPU+GPU'!$B$31:$B$45</c15:sqref>
                  </c15:fullRef>
                </c:ext>
              </c:extLst>
              <c:f>('Performance Tables CPU+GPU'!$B$31:$B$32,'Performance Tables CPU+GPU'!$B$34:$B$45)</c:f>
              <c:numCache>
                <c:formatCode>0.00</c:formatCode>
                <c:ptCount val="14"/>
                <c:pt idx="0">
                  <c:v>30.866</c:v>
                </c:pt>
                <c:pt idx="1">
                  <c:v>3.1179999999999999</c:v>
                </c:pt>
                <c:pt idx="2">
                  <c:v>140.89099999999999</c:v>
                </c:pt>
                <c:pt idx="3">
                  <c:v>32.767000000000003</c:v>
                </c:pt>
                <c:pt idx="4">
                  <c:v>4.056</c:v>
                </c:pt>
                <c:pt idx="5">
                  <c:v>41.917999999999999</c:v>
                </c:pt>
                <c:pt idx="6">
                  <c:v>238.511</c:v>
                </c:pt>
                <c:pt idx="7">
                  <c:v>807.39700000000005</c:v>
                </c:pt>
                <c:pt idx="8">
                  <c:v>291.44099999999997</c:v>
                </c:pt>
                <c:pt idx="9">
                  <c:v>140.06200000000001</c:v>
                </c:pt>
                <c:pt idx="10">
                  <c:v>0.80600000000000005</c:v>
                </c:pt>
                <c:pt idx="11">
                  <c:v>4.12</c:v>
                </c:pt>
                <c:pt idx="12">
                  <c:v>153.471</c:v>
                </c:pt>
                <c:pt idx="13">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Core™ 1185GRE FP32</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CPU+GPU'!$C$31:$C$45</c15:sqref>
                  </c15:fullRef>
                </c:ext>
              </c:extLst>
              <c:f>('Performance Tables CPU+GPU'!$C$31:$C$32,'Performance Tables CPU+GPU'!$C$34:$C$45)</c:f>
              <c:numCache>
                <c:formatCode>0.00</c:formatCode>
                <c:ptCount val="14"/>
                <c:pt idx="0">
                  <c:v>12.087</c:v>
                </c:pt>
                <c:pt idx="1">
                  <c:v>1.127</c:v>
                </c:pt>
                <c:pt idx="2">
                  <c:v>39.929000000000002</c:v>
                </c:pt>
                <c:pt idx="3">
                  <c:v>20.733000000000001</c:v>
                </c:pt>
                <c:pt idx="4">
                  <c:v>1.107</c:v>
                </c:pt>
                <c:pt idx="5">
                  <c:v>10.163</c:v>
                </c:pt>
                <c:pt idx="6">
                  <c:v>83.721000000000004</c:v>
                </c:pt>
                <c:pt idx="7">
                  <c:v>255.964</c:v>
                </c:pt>
                <c:pt idx="8">
                  <c:v>82.105000000000004</c:v>
                </c:pt>
                <c:pt idx="9">
                  <c:v>37.863999999999997</c:v>
                </c:pt>
                <c:pt idx="10">
                  <c:v>0.23100000000000001</c:v>
                </c:pt>
                <c:pt idx="11">
                  <c:v>1.1419999999999999</c:v>
                </c:pt>
                <c:pt idx="12">
                  <c:v>46.125</c:v>
                </c:pt>
                <c:pt idx="13">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Flex-170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CPU+GPU'!$B$59:$B$73</c15:sqref>
                  </c15:fullRef>
                </c:ext>
              </c:extLst>
              <c:f>('Performance Tables CPU+GPU'!$B$59:$B$60,'Performance Tables CPU+GPU'!$B$62:$B$73)</c:f>
              <c:numCache>
                <c:formatCode>0.00</c:formatCode>
                <c:ptCount val="14"/>
                <c:pt idx="0">
                  <c:v>128.005</c:v>
                </c:pt>
                <c:pt idx="1">
                  <c:v>11.75</c:v>
                </c:pt>
                <c:pt idx="2">
                  <c:v>526.12</c:v>
                </c:pt>
                <c:pt idx="3">
                  <c:v>107.688</c:v>
                </c:pt>
                <c:pt idx="4">
                  <c:v>16.898</c:v>
                </c:pt>
                <c:pt idx="5">
                  <c:v>182.13200000000001</c:v>
                </c:pt>
                <c:pt idx="6">
                  <c:v>744.23099999999999</c:v>
                </c:pt>
                <c:pt idx="7">
                  <c:v>2677.3739999999998</c:v>
                </c:pt>
                <c:pt idx="8">
                  <c:v>1237.94</c:v>
                </c:pt>
                <c:pt idx="9">
                  <c:v>595.13300000000004</c:v>
                </c:pt>
                <c:pt idx="10">
                  <c:v>3.5649999999999999</c:v>
                </c:pt>
                <c:pt idx="11">
                  <c:v>17.962</c:v>
                </c:pt>
                <c:pt idx="12">
                  <c:v>606.11699999999996</c:v>
                </c:pt>
                <c:pt idx="13">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Flex-170 FP32</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GPU'!$A$3:$A$17</c15:sqref>
                  </c15:fullRef>
                </c:ext>
              </c:extLst>
              <c:f>('Performance Tables GPU'!$A$3:$A$4,'Performance Tables GPU'!$A$6:$A$17)</c:f>
              <c:strCache>
                <c:ptCount val="14"/>
                <c:pt idx="0">
                  <c:v>GPT-2</c:v>
                </c:pt>
                <c:pt idx="1">
                  <c:v>bert-base-cased</c:v>
                </c:pt>
                <c:pt idx="2">
                  <c:v>deeplabv3</c:v>
                </c:pt>
                <c:pt idx="3">
                  <c:v>efficientdet-d0</c:v>
                </c:pt>
                <c:pt idx="4">
                  <c:v>faster_rcnn_resnet50_coco</c:v>
                </c:pt>
                <c:pt idx="5">
                  <c:v>googlenet-v4</c:v>
                </c:pt>
                <c:pt idx="6">
                  <c:v>mobilenet-ssd</c:v>
                </c:pt>
                <c:pt idx="7">
                  <c:v>mobilenet-v2</c:v>
                </c:pt>
                <c:pt idx="8">
                  <c:v>resnet-50</c:v>
                </c:pt>
                <c:pt idx="9">
                  <c:v>ssd-resnet34-1200</c:v>
                </c:pt>
                <c:pt idx="10">
                  <c:v>unet-camvid-onnx-0001</c:v>
                </c:pt>
                <c:pt idx="11">
                  <c:v>yolo_v3</c:v>
                </c:pt>
                <c:pt idx="12">
                  <c:v>yolo_v3_tiny</c:v>
                </c:pt>
                <c:pt idx="13">
                  <c:v>yolo_v8n</c:v>
                </c:pt>
              </c:strCache>
            </c:strRef>
          </c:cat>
          <c:val>
            <c:numRef>
              <c:extLst>
                <c:ext xmlns:c15="http://schemas.microsoft.com/office/drawing/2012/chart" uri="{02D57815-91ED-43cb-92C2-25804820EDAC}">
                  <c15:fullRef>
                    <c15:sqref>'Performance Tables CPU+GPU'!$C$59:$C$73</c15:sqref>
                  </c15:fullRef>
                </c:ext>
              </c:extLst>
              <c:f>('Performance Tables CPU+GPU'!$C$59:$C$60,'Performance Tables CPU+GPU'!$C$62:$C$73)</c:f>
              <c:numCache>
                <c:formatCode>0.00</c:formatCode>
                <c:ptCount val="14"/>
                <c:pt idx="0">
                  <c:v>50.591999999999999</c:v>
                </c:pt>
                <c:pt idx="1">
                  <c:v>4.1680000000000001</c:v>
                </c:pt>
                <c:pt idx="2">
                  <c:v>150.35</c:v>
                </c:pt>
                <c:pt idx="3">
                  <c:v>56.901000000000003</c:v>
                </c:pt>
                <c:pt idx="4">
                  <c:v>4.1909999999999998</c:v>
                </c:pt>
                <c:pt idx="5">
                  <c:v>44.198</c:v>
                </c:pt>
                <c:pt idx="6">
                  <c:v>292.07100000000003</c:v>
                </c:pt>
                <c:pt idx="7">
                  <c:v>698.94200000000001</c:v>
                </c:pt>
                <c:pt idx="8">
                  <c:v>342.51299999999998</c:v>
                </c:pt>
                <c:pt idx="9">
                  <c:v>150.024</c:v>
                </c:pt>
                <c:pt idx="10">
                  <c:v>1.01</c:v>
                </c:pt>
                <c:pt idx="11">
                  <c:v>4.8479999999999999</c:v>
                </c:pt>
                <c:pt idx="12">
                  <c:v>186.339</c:v>
                </c:pt>
                <c:pt idx="13">
                  <c:v>8.32</c:v>
                </c:pt>
              </c:numCache>
            </c:numRef>
          </c:val>
          <c:extLst>
            <c:ext xmlns:c16="http://schemas.microsoft.com/office/drawing/2014/chart" uri="{C3380CC4-5D6E-409C-BE32-E72D297353CC}">
              <c16:uniqueId val="{00000005-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Ta'!$B$179:$B$184</c:f>
              <c:numCache>
                <c:formatCode>0.00</c:formatCode>
                <c:ptCount val="6"/>
                <c:pt idx="0">
                  <c:v>691.96146626432176</c:v>
                </c:pt>
                <c:pt idx="1">
                  <c:v>534.51358026532762</c:v>
                </c:pt>
                <c:pt idx="2">
                  <c:v>207.96083992616212</c:v>
                </c:pt>
                <c:pt idx="3">
                  <c:v>56.424538545223186</c:v>
                </c:pt>
                <c:pt idx="4">
                  <c:v>85.624163790683212</c:v>
                </c:pt>
                <c:pt idx="5">
                  <c:v>67.06220380519386</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Ta'!$C$179:$C$184</c:f>
              <c:numCache>
                <c:formatCode>0.00</c:formatCode>
                <c:ptCount val="6"/>
                <c:pt idx="0">
                  <c:v>725.59538181506002</c:v>
                </c:pt>
                <c:pt idx="1">
                  <c:v>611.68132753735131</c:v>
                </c:pt>
                <c:pt idx="2">
                  <c:v>240.89772036857906</c:v>
                </c:pt>
                <c:pt idx="3">
                  <c:v>60.411225490317385</c:v>
                </c:pt>
                <c:pt idx="4">
                  <c:v>91.659283543862784</c:v>
                </c:pt>
                <c:pt idx="5">
                  <c:v>72.203948825019879</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Ta'!$B$187:$B$192</c:f>
              <c:numCache>
                <c:formatCode>0.00</c:formatCode>
                <c:ptCount val="6"/>
                <c:pt idx="0">
                  <c:v>1774.40770779837</c:v>
                </c:pt>
                <c:pt idx="1">
                  <c:v>1631.4888703621357</c:v>
                </c:pt>
                <c:pt idx="2">
                  <c:v>592.91988856132389</c:v>
                </c:pt>
                <c:pt idx="3">
                  <c:v>98.435289213951279</c:v>
                </c:pt>
                <c:pt idx="4">
                  <c:v>148.71676833007612</c:v>
                </c:pt>
                <c:pt idx="5">
                  <c:v>114.01708493292212</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Ta'!$C$187:$C$192</c:f>
              <c:numCache>
                <c:formatCode>0.00</c:formatCode>
                <c:ptCount val="6"/>
                <c:pt idx="0">
                  <c:v>2428.0008580658082</c:v>
                </c:pt>
                <c:pt idx="1">
                  <c:v>2031.4600118310491</c:v>
                </c:pt>
                <c:pt idx="2">
                  <c:v>850.57951520611437</c:v>
                </c:pt>
                <c:pt idx="3">
                  <c:v>107.52855862959858</c:v>
                </c:pt>
                <c:pt idx="4">
                  <c:v>168.41320401516637</c:v>
                </c:pt>
                <c:pt idx="5">
                  <c:v>127.3660649751759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FP32,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Ta'!$B$195:$B$200</c:f>
              <c:numCache>
                <c:formatCode>0.00</c:formatCode>
                <c:ptCount val="6"/>
                <c:pt idx="0">
                  <c:v>30.477968409618398</c:v>
                </c:pt>
                <c:pt idx="1">
                  <c:v>26.429180383749792</c:v>
                </c:pt>
                <c:pt idx="2">
                  <c:v>10.519077297254253</c:v>
                </c:pt>
                <c:pt idx="3">
                  <c:v>2.4475710718754291</c:v>
                </c:pt>
                <c:pt idx="4">
                  <c:v>4.1870671241052628</c:v>
                </c:pt>
                <c:pt idx="5">
                  <c:v>3.168793092868802</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Ta'!$C$195:$C$200</c:f>
              <c:numCache>
                <c:formatCode>0.00</c:formatCode>
                <c:ptCount val="6"/>
                <c:pt idx="0">
                  <c:v>34.49583991085219</c:v>
                </c:pt>
                <c:pt idx="1">
                  <c:v>27.569852872611392</c:v>
                </c:pt>
                <c:pt idx="2">
                  <c:v>10.896142088703556</c:v>
                </c:pt>
                <c:pt idx="3">
                  <c:v>2.6831293964167182</c:v>
                </c:pt>
                <c:pt idx="4">
                  <c:v>4.2053264833550186</c:v>
                </c:pt>
                <c:pt idx="5">
                  <c:v>3.2545920004844571</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Yolo-V4</a:t>
            </a:r>
          </a:p>
          <a:p>
            <a:pPr>
              <a:defRPr/>
            </a:pPr>
            <a:r>
              <a:rPr lang="en-US" sz="1000"/>
              <a:t>Precision:</a:t>
            </a:r>
            <a:r>
              <a:rPr lang="en-US" sz="1000" baseline="0"/>
              <a:t> INT8, framework TF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Ta'!$B$203:$B$208</c:f>
              <c:numCache>
                <c:formatCode>0.00</c:formatCode>
                <c:ptCount val="6"/>
                <c:pt idx="0">
                  <c:v>96.581709806655709</c:v>
                </c:pt>
                <c:pt idx="1">
                  <c:v>81.881331688238546</c:v>
                </c:pt>
                <c:pt idx="2">
                  <c:v>36.327636173051047</c:v>
                </c:pt>
                <c:pt idx="3">
                  <c:v>4.6000966647441475</c:v>
                </c:pt>
                <c:pt idx="4">
                  <c:v>7.2371170964994382</c:v>
                </c:pt>
                <c:pt idx="5">
                  <c:v>5.4371247604454238</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Ta'!$C$203:$C$208</c:f>
              <c:numCache>
                <c:formatCode>0.00</c:formatCode>
                <c:ptCount val="6"/>
                <c:pt idx="0">
                  <c:v>111.93133596884455</c:v>
                </c:pt>
                <c:pt idx="1">
                  <c:v>95.455260695005734</c:v>
                </c:pt>
                <c:pt idx="2">
                  <c:v>40.2084662466225</c:v>
                </c:pt>
                <c:pt idx="3">
                  <c:v>4.7137215807359043</c:v>
                </c:pt>
                <c:pt idx="4">
                  <c:v>7.3967464922152883</c:v>
                </c:pt>
                <c:pt idx="5">
                  <c:v>5.6579032564706866</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CPU'!$D$3:$D$17</c:f>
              <c:numCache>
                <c:formatCode>0.00</c:formatCode>
                <c:ptCount val="15"/>
                <c:pt idx="0">
                  <c:v>10365.079</c:v>
                </c:pt>
                <c:pt idx="1">
                  <c:v>792.41499999999996</c:v>
                </c:pt>
                <c:pt idx="2">
                  <c:v>8393.5239999999994</c:v>
                </c:pt>
                <c:pt idx="3">
                  <c:v>707.59799999999996</c:v>
                </c:pt>
                <c:pt idx="4">
                  <c:v>420.96499999999997</c:v>
                </c:pt>
                <c:pt idx="5">
                  <c:v>7726.9970000000003</c:v>
                </c:pt>
                <c:pt idx="6">
                  <c:v>770.43100000000004</c:v>
                </c:pt>
                <c:pt idx="7">
                  <c:v>84.504000000000005</c:v>
                </c:pt>
                <c:pt idx="8">
                  <c:v>25.036999999999999</c:v>
                </c:pt>
                <c:pt idx="9">
                  <c:v>228.773</c:v>
                </c:pt>
                <c:pt idx="10">
                  <c:v>12412.894</c:v>
                </c:pt>
                <c:pt idx="11">
                  <c:v>30217.462</c:v>
                </c:pt>
                <c:pt idx="12">
                  <c:v>1960.625</c:v>
                </c:pt>
                <c:pt idx="13">
                  <c:v>165.239</c:v>
                </c:pt>
                <c:pt idx="14">
                  <c:v>360.54</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CPU'!$D$19:$D$33</c:f>
              <c:numCache>
                <c:formatCode>0.00</c:formatCode>
                <c:ptCount val="15"/>
                <c:pt idx="0">
                  <c:v>1086.9570000000001</c:v>
                </c:pt>
                <c:pt idx="1">
                  <c:v>70.658000000000001</c:v>
                </c:pt>
                <c:pt idx="2">
                  <c:v>883.75300000000004</c:v>
                </c:pt>
                <c:pt idx="3">
                  <c:v>80.846000000000004</c:v>
                </c:pt>
                <c:pt idx="4">
                  <c:v>61.811999999999998</c:v>
                </c:pt>
                <c:pt idx="5">
                  <c:v>640.41200000000003</c:v>
                </c:pt>
                <c:pt idx="6">
                  <c:v>65.483000000000004</c:v>
                </c:pt>
                <c:pt idx="7">
                  <c:v>8.4710000000000001</c:v>
                </c:pt>
                <c:pt idx="8">
                  <c:v>3.4550000000000001</c:v>
                </c:pt>
                <c:pt idx="9">
                  <c:v>19.719000000000001</c:v>
                </c:pt>
                <c:pt idx="10">
                  <c:v>1118.93</c:v>
                </c:pt>
                <c:pt idx="11">
                  <c:v>672.58399999999995</c:v>
                </c:pt>
                <c:pt idx="12">
                  <c:v>184.58</c:v>
                </c:pt>
                <c:pt idx="13">
                  <c:v>18.195</c:v>
                </c:pt>
                <c:pt idx="14">
                  <c:v>40.110999999999997</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CPU'!$D$35:$D$49</c:f>
              <c:numCache>
                <c:formatCode>0.00</c:formatCode>
                <c:ptCount val="15"/>
                <c:pt idx="0">
                  <c:v>717.50800000000004</c:v>
                </c:pt>
                <c:pt idx="1">
                  <c:v>43.191000000000003</c:v>
                </c:pt>
                <c:pt idx="2">
                  <c:v>492.09399999999999</c:v>
                </c:pt>
                <c:pt idx="3">
                  <c:v>42.293999999999997</c:v>
                </c:pt>
                <c:pt idx="4">
                  <c:v>31.271999999999998</c:v>
                </c:pt>
                <c:pt idx="5">
                  <c:v>358.20800000000003</c:v>
                </c:pt>
                <c:pt idx="6">
                  <c:v>34.591999999999999</c:v>
                </c:pt>
                <c:pt idx="7">
                  <c:v>4.7140000000000004</c:v>
                </c:pt>
                <c:pt idx="8">
                  <c:v>1.966</c:v>
                </c:pt>
                <c:pt idx="9">
                  <c:v>10.637</c:v>
                </c:pt>
                <c:pt idx="10">
                  <c:v>593.30200000000002</c:v>
                </c:pt>
                <c:pt idx="11">
                  <c:v>413.84399999999999</c:v>
                </c:pt>
                <c:pt idx="12">
                  <c:v>95.034999999999997</c:v>
                </c:pt>
                <c:pt idx="13">
                  <c:v>8.9570000000000007</c:v>
                </c:pt>
                <c:pt idx="14">
                  <c:v>18.917999999999999</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CPU'!$D$51:$D$65</c:f>
              <c:numCache>
                <c:formatCode>0.00</c:formatCode>
                <c:ptCount val="15"/>
                <c:pt idx="0">
                  <c:v>488.84800000000001</c:v>
                </c:pt>
                <c:pt idx="1">
                  <c:v>27.794</c:v>
                </c:pt>
                <c:pt idx="2">
                  <c:v>308.59699999999998</c:v>
                </c:pt>
                <c:pt idx="3">
                  <c:v>26.51</c:v>
                </c:pt>
                <c:pt idx="4">
                  <c:v>20.309999999999999</c:v>
                </c:pt>
                <c:pt idx="5">
                  <c:v>247.53800000000001</c:v>
                </c:pt>
                <c:pt idx="6">
                  <c:v>21.506</c:v>
                </c:pt>
                <c:pt idx="7">
                  <c:v>2.9590000000000001</c:v>
                </c:pt>
                <c:pt idx="8">
                  <c:v>1.33</c:v>
                </c:pt>
                <c:pt idx="9">
                  <c:v>6.9569999999999999</c:v>
                </c:pt>
                <c:pt idx="10">
                  <c:v>393.41</c:v>
                </c:pt>
                <c:pt idx="11">
                  <c:v>263.38299999999998</c:v>
                </c:pt>
                <c:pt idx="12">
                  <c:v>63.34</c:v>
                </c:pt>
                <c:pt idx="13">
                  <c:v>5.4379999999999997</c:v>
                </c:pt>
                <c:pt idx="14">
                  <c:v>11.916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CPU'!$D$67:$D$81</c:f>
              <c:numCache>
                <c:formatCode>0.00</c:formatCode>
                <c:ptCount val="15"/>
                <c:pt idx="0">
                  <c:v>470.84399999999999</c:v>
                </c:pt>
                <c:pt idx="1">
                  <c:v>27.588999999999999</c:v>
                </c:pt>
                <c:pt idx="2">
                  <c:v>295.49799999999999</c:v>
                </c:pt>
                <c:pt idx="3">
                  <c:v>27.664000000000001</c:v>
                </c:pt>
                <c:pt idx="4">
                  <c:v>26.193000000000001</c:v>
                </c:pt>
                <c:pt idx="5">
                  <c:v>264.983</c:v>
                </c:pt>
                <c:pt idx="6">
                  <c:v>22.154</c:v>
                </c:pt>
                <c:pt idx="7">
                  <c:v>3.0459999999999998</c:v>
                </c:pt>
                <c:pt idx="8">
                  <c:v>1.381</c:v>
                </c:pt>
                <c:pt idx="9">
                  <c:v>7.1059999999999999</c:v>
                </c:pt>
                <c:pt idx="10">
                  <c:v>399.36700000000002</c:v>
                </c:pt>
                <c:pt idx="11">
                  <c:v>281.40600000000001</c:v>
                </c:pt>
                <c:pt idx="12">
                  <c:v>59.526000000000003</c:v>
                </c:pt>
                <c:pt idx="13">
                  <c:v>5.593</c:v>
                </c:pt>
                <c:pt idx="14">
                  <c:v>16.594999999999999</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CPU'!$D$83:$D$97</c:f>
              <c:numCache>
                <c:formatCode>0.00</c:formatCode>
                <c:ptCount val="15"/>
                <c:pt idx="0">
                  <c:v>597.08399999999995</c:v>
                </c:pt>
                <c:pt idx="1">
                  <c:v>32.456000000000003</c:v>
                </c:pt>
                <c:pt idx="2">
                  <c:v>351.29399999999998</c:v>
                </c:pt>
                <c:pt idx="3">
                  <c:v>32.374000000000002</c:v>
                </c:pt>
                <c:pt idx="4">
                  <c:v>24.356000000000002</c:v>
                </c:pt>
                <c:pt idx="5">
                  <c:v>307.053</c:v>
                </c:pt>
                <c:pt idx="6">
                  <c:v>25.956</c:v>
                </c:pt>
                <c:pt idx="7">
                  <c:v>3.456</c:v>
                </c:pt>
                <c:pt idx="8">
                  <c:v>1.5569999999999999</c:v>
                </c:pt>
                <c:pt idx="9">
                  <c:v>8.0980000000000008</c:v>
                </c:pt>
                <c:pt idx="10">
                  <c:v>459.77300000000002</c:v>
                </c:pt>
                <c:pt idx="11">
                  <c:v>322.58100000000002</c:v>
                </c:pt>
                <c:pt idx="12">
                  <c:v>74.286000000000001</c:v>
                </c:pt>
                <c:pt idx="13">
                  <c:v>6.7089999999999996</c:v>
                </c:pt>
                <c:pt idx="14">
                  <c:v>16.114000000000001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CPU'!$D$99:$D$113</c:f>
              <c:numCache>
                <c:formatCode>0.00</c:formatCode>
                <c:ptCount val="15"/>
                <c:pt idx="0">
                  <c:v>511.39600000000002</c:v>
                </c:pt>
                <c:pt idx="1">
                  <c:v>35.128</c:v>
                </c:pt>
                <c:pt idx="2">
                  <c:v>335.17399999999998</c:v>
                </c:pt>
                <c:pt idx="3">
                  <c:v>27.35</c:v>
                </c:pt>
                <c:pt idx="4">
                  <c:v>21.202000000000002</c:v>
                </c:pt>
                <c:pt idx="5">
                  <c:v>252.35</c:v>
                </c:pt>
                <c:pt idx="6">
                  <c:v>24.899000000000001</c:v>
                </c:pt>
                <c:pt idx="7">
                  <c:v>3.266</c:v>
                </c:pt>
                <c:pt idx="8">
                  <c:v>1.518</c:v>
                </c:pt>
                <c:pt idx="9">
                  <c:v>7.4169999999999998</c:v>
                </c:pt>
                <c:pt idx="10">
                  <c:v>411.04700000000003</c:v>
                </c:pt>
                <c:pt idx="11">
                  <c:v>286.78300000000002</c:v>
                </c:pt>
                <c:pt idx="12">
                  <c:v>68.144000000000005</c:v>
                </c:pt>
                <c:pt idx="13">
                  <c:v>6.282</c:v>
                </c:pt>
                <c:pt idx="14">
                  <c:v>14.081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CPU'!$D$115:$D$129</c:f>
              <c:numCache>
                <c:formatCode>0.00</c:formatCode>
                <c:ptCount val="15"/>
                <c:pt idx="0">
                  <c:v>567.62599999999998</c:v>
                </c:pt>
                <c:pt idx="1">
                  <c:v>21.582999999999998</c:v>
                </c:pt>
                <c:pt idx="2">
                  <c:v>271.87299999999999</c:v>
                </c:pt>
                <c:pt idx="3">
                  <c:v>27.622</c:v>
                </c:pt>
                <c:pt idx="4">
                  <c:v>23.548999999999999</c:v>
                </c:pt>
                <c:pt idx="5">
                  <c:v>199.97399999999999</c:v>
                </c:pt>
                <c:pt idx="6">
                  <c:v>19.042000000000002</c:v>
                </c:pt>
                <c:pt idx="7">
                  <c:v>2.3639999999999999</c:v>
                </c:pt>
                <c:pt idx="8">
                  <c:v>1.0249999999999999</c:v>
                </c:pt>
                <c:pt idx="9">
                  <c:v>5.9589999999999996</c:v>
                </c:pt>
                <c:pt idx="10">
                  <c:v>315.97300000000001</c:v>
                </c:pt>
                <c:pt idx="11">
                  <c:v>188.95599999999999</c:v>
                </c:pt>
                <c:pt idx="12">
                  <c:v>51.707999999999998</c:v>
                </c:pt>
                <c:pt idx="13">
                  <c:v>5.1289999999999996</c:v>
                </c:pt>
                <c:pt idx="14">
                  <c:v>12.186</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CPU'!$D$131:$D$145</c:f>
              <c:numCache>
                <c:formatCode>0.00</c:formatCode>
                <c:ptCount val="15"/>
                <c:pt idx="0">
                  <c:v>340.88499999999999</c:v>
                </c:pt>
                <c:pt idx="1">
                  <c:v>19.315999999999999</c:v>
                </c:pt>
                <c:pt idx="2">
                  <c:v>230.24100000000001</c:v>
                </c:pt>
                <c:pt idx="3">
                  <c:v>20.652000000000001</c:v>
                </c:pt>
                <c:pt idx="4">
                  <c:v>17.366</c:v>
                </c:pt>
                <c:pt idx="5">
                  <c:v>165.661</c:v>
                </c:pt>
                <c:pt idx="6">
                  <c:v>16.905999999999999</c:v>
                </c:pt>
                <c:pt idx="7">
                  <c:v>2.105</c:v>
                </c:pt>
                <c:pt idx="8">
                  <c:v>0.93</c:v>
                </c:pt>
                <c:pt idx="9">
                  <c:v>5.0880000000000001</c:v>
                </c:pt>
                <c:pt idx="10">
                  <c:v>280.09199999999998</c:v>
                </c:pt>
                <c:pt idx="11">
                  <c:v>169.94</c:v>
                </c:pt>
                <c:pt idx="12">
                  <c:v>46.28</c:v>
                </c:pt>
                <c:pt idx="13">
                  <c:v>4.5419999999999998</c:v>
                </c:pt>
                <c:pt idx="14">
                  <c:v>10.673</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CPU'!$D$163:$D$177</c:f>
              <c:numCache>
                <c:formatCode>0.00</c:formatCode>
                <c:ptCount val="15"/>
                <c:pt idx="0">
                  <c:v>296.88</c:v>
                </c:pt>
                <c:pt idx="1">
                  <c:v>17.986000000000001</c:v>
                </c:pt>
                <c:pt idx="2">
                  <c:v>181.85</c:v>
                </c:pt>
                <c:pt idx="3">
                  <c:v>18.343</c:v>
                </c:pt>
                <c:pt idx="4">
                  <c:v>14.749000000000001</c:v>
                </c:pt>
                <c:pt idx="5">
                  <c:v>173.006</c:v>
                </c:pt>
                <c:pt idx="6">
                  <c:v>16.399999999999999</c:v>
                </c:pt>
                <c:pt idx="7">
                  <c:v>2.0720000000000001</c:v>
                </c:pt>
                <c:pt idx="8">
                  <c:v>1.089</c:v>
                </c:pt>
                <c:pt idx="9">
                  <c:v>4.7779999999999996</c:v>
                </c:pt>
                <c:pt idx="10">
                  <c:v>241.005</c:v>
                </c:pt>
                <c:pt idx="11">
                  <c:v>156.16</c:v>
                </c:pt>
                <c:pt idx="12">
                  <c:v>34.872</c:v>
                </c:pt>
                <c:pt idx="13">
                  <c:v>3.411</c:v>
                </c:pt>
                <c:pt idx="14">
                  <c:v>7.5419999999999998</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CPU'!$D$195:$D$209</c:f>
              <c:numCache>
                <c:formatCode>0.00</c:formatCode>
                <c:ptCount val="15"/>
                <c:pt idx="0">
                  <c:v>325.10399999999998</c:v>
                </c:pt>
                <c:pt idx="1">
                  <c:v>22.006</c:v>
                </c:pt>
                <c:pt idx="2">
                  <c:v>214.42</c:v>
                </c:pt>
                <c:pt idx="3">
                  <c:v>20.76</c:v>
                </c:pt>
                <c:pt idx="4">
                  <c:v>17.777999999999999</c:v>
                </c:pt>
                <c:pt idx="5">
                  <c:v>188.86799999999999</c:v>
                </c:pt>
                <c:pt idx="6">
                  <c:v>19.510999999999999</c:v>
                </c:pt>
                <c:pt idx="7">
                  <c:v>2.48</c:v>
                </c:pt>
                <c:pt idx="8">
                  <c:v>1.2290000000000001</c:v>
                </c:pt>
                <c:pt idx="9">
                  <c:v>5.351</c:v>
                </c:pt>
                <c:pt idx="10">
                  <c:v>297.00099999999998</c:v>
                </c:pt>
                <c:pt idx="11">
                  <c:v>187.178</c:v>
                </c:pt>
                <c:pt idx="12">
                  <c:v>42.847999999999999</c:v>
                </c:pt>
                <c:pt idx="13">
                  <c:v>4.1639999999999997</c:v>
                </c:pt>
                <c:pt idx="14">
                  <c:v>10.103999999999999</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CPU'!$D$211:$D$225</c:f>
              <c:numCache>
                <c:formatCode>0.00</c:formatCode>
                <c:ptCount val="15"/>
                <c:pt idx="0">
                  <c:v>227.166</c:v>
                </c:pt>
                <c:pt idx="1">
                  <c:v>15.855</c:v>
                </c:pt>
                <c:pt idx="2">
                  <c:v>149.64500000000001</c:v>
                </c:pt>
                <c:pt idx="3">
                  <c:v>15.959</c:v>
                </c:pt>
                <c:pt idx="4">
                  <c:v>13.005000000000001</c:v>
                </c:pt>
                <c:pt idx="5">
                  <c:v>163.82400000000001</c:v>
                </c:pt>
                <c:pt idx="6">
                  <c:v>15.377000000000001</c:v>
                </c:pt>
                <c:pt idx="7">
                  <c:v>1.9930000000000001</c:v>
                </c:pt>
                <c:pt idx="8">
                  <c:v>0.95899999999999996</c:v>
                </c:pt>
                <c:pt idx="9">
                  <c:v>4.4550000000000001</c:v>
                </c:pt>
                <c:pt idx="10">
                  <c:v>207.93799999999999</c:v>
                </c:pt>
                <c:pt idx="11">
                  <c:v>132.595</c:v>
                </c:pt>
                <c:pt idx="12">
                  <c:v>30.001999999999999</c:v>
                </c:pt>
                <c:pt idx="13">
                  <c:v>3.1389999999999998</c:v>
                </c:pt>
                <c:pt idx="14">
                  <c:v>6.96</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CPU'!$D$227:$D$241</c:f>
              <c:numCache>
                <c:formatCode>0.00</c:formatCode>
                <c:ptCount val="15"/>
                <c:pt idx="0">
                  <c:v>178.691</c:v>
                </c:pt>
                <c:pt idx="1">
                  <c:v>13.180999999999999</c:v>
                </c:pt>
                <c:pt idx="2">
                  <c:v>115.336</c:v>
                </c:pt>
                <c:pt idx="3">
                  <c:v>12.241</c:v>
                </c:pt>
                <c:pt idx="4">
                  <c:v>10.4</c:v>
                </c:pt>
                <c:pt idx="5">
                  <c:v>111.67100000000001</c:v>
                </c:pt>
                <c:pt idx="6">
                  <c:v>11.8</c:v>
                </c:pt>
                <c:pt idx="7">
                  <c:v>1.768</c:v>
                </c:pt>
                <c:pt idx="8">
                  <c:v>0.76</c:v>
                </c:pt>
                <c:pt idx="9">
                  <c:v>3.3620000000000001</c:v>
                </c:pt>
                <c:pt idx="10">
                  <c:v>157.71799999999999</c:v>
                </c:pt>
                <c:pt idx="11">
                  <c:v>99.712000000000003</c:v>
                </c:pt>
                <c:pt idx="12">
                  <c:v>23.63</c:v>
                </c:pt>
                <c:pt idx="13">
                  <c:v>2.5409999999999999</c:v>
                </c:pt>
                <c:pt idx="14">
                  <c:v>5.5110000000000001</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CPU'!$D$243:$D$257</c:f>
              <c:numCache>
                <c:formatCode>0.00</c:formatCode>
                <c:ptCount val="15"/>
                <c:pt idx="0">
                  <c:v>673.95899999999995</c:v>
                </c:pt>
                <c:pt idx="1">
                  <c:v>43.94</c:v>
                </c:pt>
                <c:pt idx="2">
                  <c:v>481.44200000000001</c:v>
                </c:pt>
                <c:pt idx="3">
                  <c:v>42.639000000000003</c:v>
                </c:pt>
                <c:pt idx="4">
                  <c:v>32.052</c:v>
                </c:pt>
                <c:pt idx="5">
                  <c:v>363.57400000000001</c:v>
                </c:pt>
                <c:pt idx="6">
                  <c:v>36.363999999999997</c:v>
                </c:pt>
                <c:pt idx="7">
                  <c:v>4.867</c:v>
                </c:pt>
                <c:pt idx="8">
                  <c:v>2.0230000000000001</c:v>
                </c:pt>
                <c:pt idx="9">
                  <c:v>11.013999999999999</c:v>
                </c:pt>
                <c:pt idx="10">
                  <c:v>622.798</c:v>
                </c:pt>
                <c:pt idx="11">
                  <c:v>436.42099999999999</c:v>
                </c:pt>
                <c:pt idx="12">
                  <c:v>100.121</c:v>
                </c:pt>
                <c:pt idx="13">
                  <c:v>9.39</c:v>
                </c:pt>
                <c:pt idx="14">
                  <c:v>19.471</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CPU'!$D$259:$D$273</c:f>
              <c:numCache>
                <c:formatCode>0.00</c:formatCode>
                <c:ptCount val="15"/>
                <c:pt idx="0">
                  <c:v>400.815</c:v>
                </c:pt>
                <c:pt idx="1">
                  <c:v>18.402999999999999</c:v>
                </c:pt>
                <c:pt idx="2">
                  <c:v>177.89699999999999</c:v>
                </c:pt>
                <c:pt idx="3">
                  <c:v>17.402999999999999</c:v>
                </c:pt>
                <c:pt idx="4">
                  <c:v>13.425000000000001</c:v>
                </c:pt>
                <c:pt idx="5">
                  <c:v>139.22999999999999</c:v>
                </c:pt>
                <c:pt idx="6">
                  <c:v>12.94</c:v>
                </c:pt>
                <c:pt idx="7">
                  <c:v>1.647</c:v>
                </c:pt>
                <c:pt idx="8">
                  <c:v>0.79300000000000004</c:v>
                </c:pt>
                <c:pt idx="9">
                  <c:v>3.7330000000000001</c:v>
                </c:pt>
                <c:pt idx="10">
                  <c:v>200.70500000000001</c:v>
                </c:pt>
                <c:pt idx="11">
                  <c:v>152.42599999999999</c:v>
                </c:pt>
                <c:pt idx="12">
                  <c:v>31.954000000000001</c:v>
                </c:pt>
                <c:pt idx="13">
                  <c:v>2.9529999999999998</c:v>
                </c:pt>
                <c:pt idx="14">
                  <c:v>6.46</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CPU'!$D$275:$D$289</c:f>
              <c:numCache>
                <c:formatCode>0.00</c:formatCode>
                <c:ptCount val="15"/>
                <c:pt idx="0">
                  <c:v>160.91499999999999</c:v>
                </c:pt>
                <c:pt idx="1">
                  <c:v>13.326000000000001</c:v>
                </c:pt>
                <c:pt idx="2">
                  <c:v>109.226</c:v>
                </c:pt>
                <c:pt idx="3">
                  <c:v>11.109</c:v>
                </c:pt>
                <c:pt idx="4">
                  <c:v>13.311999999999999</c:v>
                </c:pt>
                <c:pt idx="5">
                  <c:v>79.52</c:v>
                </c:pt>
                <c:pt idx="6">
                  <c:v>11.352</c:v>
                </c:pt>
                <c:pt idx="7">
                  <c:v>1.55</c:v>
                </c:pt>
                <c:pt idx="8">
                  <c:v>1.3740000000000001</c:v>
                </c:pt>
                <c:pt idx="9">
                  <c:v>3.0150000000000001</c:v>
                </c:pt>
                <c:pt idx="10">
                  <c:v>121.986</c:v>
                </c:pt>
                <c:pt idx="11">
                  <c:v>74.843000000000004</c:v>
                </c:pt>
                <c:pt idx="12">
                  <c:v>23.175000000000001</c:v>
                </c:pt>
                <c:pt idx="13">
                  <c:v>2.6219999999999999</c:v>
                </c:pt>
                <c:pt idx="14">
                  <c:v>8.4580000000000002</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CPU'!$D$291:$D$305</c:f>
              <c:numCache>
                <c:formatCode>0.00</c:formatCode>
                <c:ptCount val="15"/>
                <c:pt idx="0">
                  <c:v>154.434</c:v>
                </c:pt>
                <c:pt idx="1">
                  <c:v>12.823</c:v>
                </c:pt>
                <c:pt idx="2">
                  <c:v>104.828</c:v>
                </c:pt>
                <c:pt idx="3">
                  <c:v>10.753</c:v>
                </c:pt>
                <c:pt idx="4">
                  <c:v>12.997999999999999</c:v>
                </c:pt>
                <c:pt idx="5">
                  <c:v>77.578999999999994</c:v>
                </c:pt>
                <c:pt idx="6">
                  <c:v>10.627000000000001</c:v>
                </c:pt>
                <c:pt idx="7">
                  <c:v>1.498</c:v>
                </c:pt>
                <c:pt idx="8">
                  <c:v>1.349</c:v>
                </c:pt>
                <c:pt idx="9">
                  <c:v>2.9119999999999999</c:v>
                </c:pt>
                <c:pt idx="10">
                  <c:v>116.003</c:v>
                </c:pt>
                <c:pt idx="11">
                  <c:v>71.813000000000002</c:v>
                </c:pt>
                <c:pt idx="12">
                  <c:v>22.132000000000001</c:v>
                </c:pt>
                <c:pt idx="13">
                  <c:v>2.5139999999999998</c:v>
                </c:pt>
                <c:pt idx="14">
                  <c:v>8.25</c:v>
                </c:pt>
              </c:numCache>
            </c:numRef>
          </c:val>
          <c:extLst>
            <c:ext xmlns:c16="http://schemas.microsoft.com/office/drawing/2014/chart" uri="{C3380CC4-5D6E-409C-BE32-E72D297353CC}">
              <c16:uniqueId val="{00000000-D1E0-4123-BE62-60911BFBD249}"/>
            </c:ext>
          </c:extLst>
        </c:ser>
        <c:ser>
          <c:idx val="22"/>
          <c:order val="19"/>
          <c:tx>
            <c:strRef>
              <c:f>'Performance Tables  CPU'!$G$306</c:f>
              <c:strCache>
                <c:ptCount val="1"/>
                <c:pt idx="0">
                  <c:v>Intel® Xeon® Platinum 8270</c:v>
                </c:pt>
              </c:strCache>
            </c:strRef>
          </c:tx>
          <c:spPr>
            <a:solidFill>
              <a:schemeClr val="accent5">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CPU'!$D$307:$D$321</c:f>
              <c:numCache>
                <c:formatCode>General</c:formatCode>
                <c:ptCount val="15"/>
                <c:pt idx="0">
                  <c:v>77.3</c:v>
                </c:pt>
                <c:pt idx="1">
                  <c:v>7.5670000000000002</c:v>
                </c:pt>
                <c:pt idx="2">
                  <c:v>50.292000000000002</c:v>
                </c:pt>
                <c:pt idx="3">
                  <c:v>4.8520000000000003</c:v>
                </c:pt>
                <c:pt idx="4">
                  <c:v>8.5960000000000001</c:v>
                </c:pt>
                <c:pt idx="5">
                  <c:v>30.369</c:v>
                </c:pt>
                <c:pt idx="6">
                  <c:v>5.7140000000000004</c:v>
                </c:pt>
                <c:pt idx="7">
                  <c:v>1.0429999999999999</c:v>
                </c:pt>
                <c:pt idx="8">
                  <c:v>0.84299999999999997</c:v>
                </c:pt>
                <c:pt idx="9">
                  <c:v>1.5009999999999999</c:v>
                </c:pt>
                <c:pt idx="10">
                  <c:v>36.506</c:v>
                </c:pt>
                <c:pt idx="11">
                  <c:v>23.52</c:v>
                </c:pt>
                <c:pt idx="12">
                  <c:v>10.667</c:v>
                </c:pt>
                <c:pt idx="13">
                  <c:v>1.2150000000000001</c:v>
                </c:pt>
                <c:pt idx="14">
                  <c:v>5.1589999999999998</c:v>
                </c:pt>
              </c:numCache>
            </c:numRef>
          </c:val>
          <c:extLst>
            <c:ext xmlns:c16="http://schemas.microsoft.com/office/drawing/2014/chart" uri="{C3380CC4-5D6E-409C-BE32-E72D297353CC}">
              <c16:uniqueId val="{00000003-64E4-4283-92E7-CD779C5A3003}"/>
            </c:ext>
          </c:extLst>
        </c:ser>
        <c:ser>
          <c:idx val="19"/>
          <c:order val="20"/>
          <c:tx>
            <c:strRef>
              <c:f>'Performance Tables  CPU'!$G$322</c:f>
              <c:strCache>
                <c:ptCount val="1"/>
                <c:pt idx="0">
                  <c:v>Intel® Xeon® Silver 4316</c:v>
                </c:pt>
              </c:strCache>
            </c:strRef>
          </c:tx>
          <c:spPr>
            <a:solidFill>
              <a:schemeClr val="accent2">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CPU'!$D$323:$D$337</c:f>
              <c:numCache>
                <c:formatCode>General</c:formatCode>
                <c:ptCount val="15"/>
                <c:pt idx="0">
                  <c:v>129.95400000000001</c:v>
                </c:pt>
                <c:pt idx="1">
                  <c:v>7.6829999999999998</c:v>
                </c:pt>
                <c:pt idx="2">
                  <c:v>60.207999999999998</c:v>
                </c:pt>
                <c:pt idx="3">
                  <c:v>5.875</c:v>
                </c:pt>
                <c:pt idx="4">
                  <c:v>8.3659999999999997</c:v>
                </c:pt>
                <c:pt idx="5">
                  <c:v>42.66</c:v>
                </c:pt>
                <c:pt idx="6">
                  <c:v>6.4560000000000004</c:v>
                </c:pt>
                <c:pt idx="7">
                  <c:v>0.80500000000000005</c:v>
                </c:pt>
                <c:pt idx="8">
                  <c:v>0.51</c:v>
                </c:pt>
                <c:pt idx="9">
                  <c:v>1.4650000000000001</c:v>
                </c:pt>
                <c:pt idx="10">
                  <c:v>60.311999999999998</c:v>
                </c:pt>
                <c:pt idx="11">
                  <c:v>42.347000000000001</c:v>
                </c:pt>
                <c:pt idx="12">
                  <c:v>13.917999999999999</c:v>
                </c:pt>
                <c:pt idx="13">
                  <c:v>1.321</c:v>
                </c:pt>
                <c:pt idx="14">
                  <c:v>3.3079999999999998</c:v>
                </c:pt>
              </c:numCache>
            </c:numRef>
          </c:val>
          <c:extLst>
            <c:ext xmlns:c16="http://schemas.microsoft.com/office/drawing/2014/chart" uri="{C3380CC4-5D6E-409C-BE32-E72D297353CC}">
              <c16:uniqueId val="{00000000-64E4-4283-92E7-CD779C5A3003}"/>
            </c:ext>
          </c:extLst>
        </c:ser>
        <c:ser>
          <c:idx val="20"/>
          <c:order val="21"/>
          <c:tx>
            <c:strRef>
              <c:f>'Performance Tables  CPU'!$G$338</c:f>
              <c:strCache>
                <c:ptCount val="1"/>
                <c:pt idx="0">
                  <c:v>Intel® Xeon® Platinum 8380</c:v>
                </c:pt>
              </c:strCache>
            </c:strRef>
          </c:tx>
          <c:spPr>
            <a:solidFill>
              <a:schemeClr val="accent3">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CPU'!$D$339:$D$353</c:f>
              <c:numCache>
                <c:formatCode>General</c:formatCode>
                <c:ptCount val="15"/>
                <c:pt idx="0">
                  <c:v>57.018000000000001</c:v>
                </c:pt>
                <c:pt idx="1">
                  <c:v>6.09</c:v>
                </c:pt>
                <c:pt idx="2">
                  <c:v>39.548999999999999</c:v>
                </c:pt>
                <c:pt idx="3">
                  <c:v>3.4049999999999998</c:v>
                </c:pt>
                <c:pt idx="4">
                  <c:v>9.7420000000000009</c:v>
                </c:pt>
                <c:pt idx="5">
                  <c:v>89.144000000000005</c:v>
                </c:pt>
                <c:pt idx="6">
                  <c:v>3.339</c:v>
                </c:pt>
                <c:pt idx="7">
                  <c:v>0.69699999999999995</c:v>
                </c:pt>
                <c:pt idx="8">
                  <c:v>0.51900000000000002</c:v>
                </c:pt>
                <c:pt idx="9">
                  <c:v>1.0169999999999999</c:v>
                </c:pt>
                <c:pt idx="10">
                  <c:v>105.307</c:v>
                </c:pt>
                <c:pt idx="11">
                  <c:v>73.757999999999996</c:v>
                </c:pt>
                <c:pt idx="12">
                  <c:v>6.7110000000000003</c:v>
                </c:pt>
                <c:pt idx="13">
                  <c:v>0.88</c:v>
                </c:pt>
                <c:pt idx="14">
                  <c:v>2.3690000000000002</c:v>
                </c:pt>
              </c:numCache>
            </c:numRef>
          </c:val>
          <c:extLst>
            <c:ext xmlns:c16="http://schemas.microsoft.com/office/drawing/2014/chart" uri="{C3380CC4-5D6E-409C-BE32-E72D297353CC}">
              <c16:uniqueId val="{00000001-64E4-4283-92E7-CD779C5A3003}"/>
            </c:ext>
          </c:extLst>
        </c:ser>
        <c:ser>
          <c:idx val="21"/>
          <c:order val="22"/>
          <c:tx>
            <c:strRef>
              <c:f>'Performance Tables  CPU'!$G$354</c:f>
              <c:strCache>
                <c:ptCount val="1"/>
                <c:pt idx="0">
                  <c:v>Intel® Xeon® Platinum 8490H</c:v>
                </c:pt>
              </c:strCache>
            </c:strRef>
          </c:tx>
          <c:spPr>
            <a:solidFill>
              <a:schemeClr val="accent4">
                <a:lumMod val="80000"/>
              </a:schemeClr>
            </a:solidFill>
            <a:ln>
              <a:noFill/>
            </a:ln>
            <a:effectLst/>
          </c:spPr>
          <c:invertIfNegative val="0"/>
          <c:cat>
            <c:strRef>
              <c:f>'Performance Tables  CPU'!$A$307:$A$321</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CPU'!$D$355:$D$369</c:f>
              <c:numCache>
                <c:formatCode>General</c:formatCode>
                <c:ptCount val="15"/>
                <c:pt idx="0">
                  <c:v>31.236000000000001</c:v>
                </c:pt>
                <c:pt idx="1">
                  <c:v>4.8689999999999998</c:v>
                </c:pt>
                <c:pt idx="2">
                  <c:v>23.946999999999999</c:v>
                </c:pt>
                <c:pt idx="3">
                  <c:v>3.3260000000000001</c:v>
                </c:pt>
                <c:pt idx="4">
                  <c:v>6.149</c:v>
                </c:pt>
                <c:pt idx="5">
                  <c:v>10.170999999999999</c:v>
                </c:pt>
                <c:pt idx="6">
                  <c:v>3.4340000000000002</c:v>
                </c:pt>
                <c:pt idx="7">
                  <c:v>0.83599999999999997</c:v>
                </c:pt>
                <c:pt idx="8">
                  <c:v>0.61799999999999999</c:v>
                </c:pt>
                <c:pt idx="9">
                  <c:v>1</c:v>
                </c:pt>
                <c:pt idx="10">
                  <c:v>8.6300000000000008</c:v>
                </c:pt>
                <c:pt idx="11">
                  <c:v>9.3330000000000002</c:v>
                </c:pt>
                <c:pt idx="12">
                  <c:v>3.286</c:v>
                </c:pt>
                <c:pt idx="13">
                  <c:v>1.149</c:v>
                </c:pt>
                <c:pt idx="14">
                  <c:v>4.4029999999999996</c:v>
                </c:pt>
              </c:numCache>
            </c:numRef>
          </c:val>
          <c:extLst>
            <c:ext xmlns:c16="http://schemas.microsoft.com/office/drawing/2014/chart" uri="{C3380CC4-5D6E-409C-BE32-E72D297353CC}">
              <c16:uniqueId val="{00000002-64E4-4283-92E7-CD779C5A300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Celeron 6305E</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Core™ 1185GRE</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Flex-170</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CPU'!$E$3:$E$17</c:f>
              <c:numCache>
                <c:formatCode>0.000</c:formatCode>
                <c:ptCount val="15"/>
                <c:pt idx="0">
                  <c:v>5.8235294117647066E-3</c:v>
                </c:pt>
                <c:pt idx="1">
                  <c:v>8.9676470588235288E-2</c:v>
                </c:pt>
                <c:pt idx="2">
                  <c:v>7.735294117647059E-3</c:v>
                </c:pt>
                <c:pt idx="3">
                  <c:v>8.5558823529411757E-2</c:v>
                </c:pt>
                <c:pt idx="4">
                  <c:v>0.11055882352941176</c:v>
                </c:pt>
                <c:pt idx="5">
                  <c:v>8.9705882352941173E-3</c:v>
                </c:pt>
                <c:pt idx="6">
                  <c:v>9.3676470588235292E-2</c:v>
                </c:pt>
                <c:pt idx="7">
                  <c:v>0.79429411764705882</c:v>
                </c:pt>
                <c:pt idx="8">
                  <c:v>2.204764705882353</c:v>
                </c:pt>
                <c:pt idx="9">
                  <c:v>0.32126470588235295</c:v>
                </c:pt>
                <c:pt idx="10">
                  <c:v>5.2941176470588233E-3</c:v>
                </c:pt>
                <c:pt idx="11">
                  <c:v>7.6470588235294122E-3</c:v>
                </c:pt>
                <c:pt idx="12">
                  <c:v>3.3117647058823529E-2</c:v>
                </c:pt>
                <c:pt idx="13">
                  <c:v>0.36249999999999999</c:v>
                </c:pt>
                <c:pt idx="14">
                  <c:v>0.16720588235294118</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CPU'!$E$19:$E$33</c:f>
              <c:numCache>
                <c:formatCode>0.000</c:formatCode>
                <c:ptCount val="15"/>
                <c:pt idx="0">
                  <c:v>8.186915887850468E-3</c:v>
                </c:pt>
                <c:pt idx="1">
                  <c:v>0.13083177570093457</c:v>
                </c:pt>
                <c:pt idx="2">
                  <c:v>1.0299065420560749E-2</c:v>
                </c:pt>
                <c:pt idx="3">
                  <c:v>0.11715887850467289</c:v>
                </c:pt>
                <c:pt idx="4">
                  <c:v>0.16622429906542058</c:v>
                </c:pt>
                <c:pt idx="5">
                  <c:v>1.4906542056074766E-2</c:v>
                </c:pt>
                <c:pt idx="6">
                  <c:v>0.1415607476635514</c:v>
                </c:pt>
                <c:pt idx="7">
                  <c:v>1.085588785046729</c:v>
                </c:pt>
                <c:pt idx="8">
                  <c:v>2.6448878504672897</c:v>
                </c:pt>
                <c:pt idx="9">
                  <c:v>0.46854205607476634</c:v>
                </c:pt>
                <c:pt idx="10">
                  <c:v>8.3831775700934589E-3</c:v>
                </c:pt>
                <c:pt idx="11">
                  <c:v>1.3962616822429906E-2</c:v>
                </c:pt>
                <c:pt idx="12">
                  <c:v>5.0906542056074769E-2</c:v>
                </c:pt>
                <c:pt idx="13">
                  <c:v>0.50682242990654203</c:v>
                </c:pt>
                <c:pt idx="14">
                  <c:v>0.23061682242990653</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CPU'!$E$35:$E$49</c:f>
              <c:numCache>
                <c:formatCode>0.000</c:formatCode>
                <c:ptCount val="15"/>
                <c:pt idx="0">
                  <c:v>1.2307692307692308E-2</c:v>
                </c:pt>
                <c:pt idx="1">
                  <c:v>0.20461538461538462</c:v>
                </c:pt>
                <c:pt idx="2">
                  <c:v>1.800854700854701E-2</c:v>
                </c:pt>
                <c:pt idx="3">
                  <c:v>0.20207692307692307</c:v>
                </c:pt>
                <c:pt idx="4">
                  <c:v>0.28657264957264961</c:v>
                </c:pt>
                <c:pt idx="5">
                  <c:v>2.4735042735042737E-2</c:v>
                </c:pt>
                <c:pt idx="6">
                  <c:v>0.25394017094017091</c:v>
                </c:pt>
                <c:pt idx="7">
                  <c:v>1.8957008547008547</c:v>
                </c:pt>
                <c:pt idx="8">
                  <c:v>4.5739999999999998</c:v>
                </c:pt>
                <c:pt idx="9">
                  <c:v>0.83405982905982901</c:v>
                </c:pt>
                <c:pt idx="10">
                  <c:v>1.441025641025641E-2</c:v>
                </c:pt>
                <c:pt idx="11">
                  <c:v>2.0982905982905982E-2</c:v>
                </c:pt>
                <c:pt idx="12">
                  <c:v>9.0854700854700862E-2</c:v>
                </c:pt>
                <c:pt idx="13">
                  <c:v>0.96111111111111114</c:v>
                </c:pt>
                <c:pt idx="14">
                  <c:v>0.46129914529914529</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CPU'!$E$51:$E$65</c:f>
              <c:numCache>
                <c:formatCode>0.000</c:formatCode>
                <c:ptCount val="15"/>
                <c:pt idx="0">
                  <c:v>1.0885416666666667E-2</c:v>
                </c:pt>
                <c:pt idx="1">
                  <c:v>0.19765625000000001</c:v>
                </c:pt>
                <c:pt idx="2">
                  <c:v>1.6973958333333334E-2</c:v>
                </c:pt>
                <c:pt idx="3">
                  <c:v>0.19950520833333332</c:v>
                </c:pt>
                <c:pt idx="4">
                  <c:v>0.28046874999999999</c:v>
                </c:pt>
                <c:pt idx="5">
                  <c:v>2.3885416666666669E-2</c:v>
                </c:pt>
                <c:pt idx="6">
                  <c:v>0.24580208333333334</c:v>
                </c:pt>
                <c:pt idx="7">
                  <c:v>1.8643958333333333</c:v>
                </c:pt>
                <c:pt idx="8">
                  <c:v>4.5868281250000003</c:v>
                </c:pt>
                <c:pt idx="9">
                  <c:v>0.80810416666666673</c:v>
                </c:pt>
                <c:pt idx="10">
                  <c:v>1.36875E-2</c:v>
                </c:pt>
                <c:pt idx="11">
                  <c:v>2.0041666666666666E-2</c:v>
                </c:pt>
                <c:pt idx="12">
                  <c:v>8.5234374999999987E-2</c:v>
                </c:pt>
                <c:pt idx="13">
                  <c:v>0.91671354166666663</c:v>
                </c:pt>
                <c:pt idx="14">
                  <c:v>0.44082291666666668</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CPU'!$E$67:$E$81</c:f>
              <c:numCache>
                <c:formatCode>0.000</c:formatCode>
                <c:ptCount val="15"/>
                <c:pt idx="0">
                  <c:v>7.3630363036303629E-3</c:v>
                </c:pt>
                <c:pt idx="1">
                  <c:v>0.13929702970297031</c:v>
                </c:pt>
                <c:pt idx="2">
                  <c:v>1.1706270627062707E-2</c:v>
                </c:pt>
                <c:pt idx="3">
                  <c:v>0.14036633663366335</c:v>
                </c:pt>
                <c:pt idx="4">
                  <c:v>0.15684818481848184</c:v>
                </c:pt>
                <c:pt idx="5">
                  <c:v>1.607920792079208E-2</c:v>
                </c:pt>
                <c:pt idx="6">
                  <c:v>0.16188118811881186</c:v>
                </c:pt>
                <c:pt idx="7">
                  <c:v>1.2966171617161717</c:v>
                </c:pt>
                <c:pt idx="8">
                  <c:v>3.2885775577557754</c:v>
                </c:pt>
                <c:pt idx="9">
                  <c:v>0.54524422442244225</c:v>
                </c:pt>
                <c:pt idx="10">
                  <c:v>9.1848184818481837E-3</c:v>
                </c:pt>
                <c:pt idx="11">
                  <c:v>1.3699669966996699E-2</c:v>
                </c:pt>
                <c:pt idx="12">
                  <c:v>5.8118811881188115E-2</c:v>
                </c:pt>
                <c:pt idx="13">
                  <c:v>0.63059075907590756</c:v>
                </c:pt>
                <c:pt idx="14">
                  <c:v>0.23065016501650165</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CPU'!$E$83:$E$97</c:f>
              <c:numCache>
                <c:formatCode>0.000</c:formatCode>
                <c:ptCount val="15"/>
                <c:pt idx="0">
                  <c:v>8.0093457943925233E-3</c:v>
                </c:pt>
                <c:pt idx="1">
                  <c:v>0.16691121495327102</c:v>
                </c:pt>
                <c:pt idx="2">
                  <c:v>1.391588785046729E-2</c:v>
                </c:pt>
                <c:pt idx="3">
                  <c:v>0.16930841121495327</c:v>
                </c:pt>
                <c:pt idx="4">
                  <c:v>0.23394859813084112</c:v>
                </c:pt>
                <c:pt idx="5">
                  <c:v>1.9696261682242991E-2</c:v>
                </c:pt>
                <c:pt idx="6">
                  <c:v>0.20066355140186917</c:v>
                </c:pt>
                <c:pt idx="7">
                  <c:v>1.6103831775700934</c:v>
                </c:pt>
                <c:pt idx="8">
                  <c:v>4.1349018691588784</c:v>
                </c:pt>
                <c:pt idx="9">
                  <c:v>0.67573364485981313</c:v>
                </c:pt>
                <c:pt idx="10">
                  <c:v>1.1303738317757009E-2</c:v>
                </c:pt>
                <c:pt idx="11">
                  <c:v>1.683644859813084E-2</c:v>
                </c:pt>
                <c:pt idx="12">
                  <c:v>7.1822429906542057E-2</c:v>
                </c:pt>
                <c:pt idx="13">
                  <c:v>0.78423364485981306</c:v>
                </c:pt>
                <c:pt idx="14">
                  <c:v>0.37899999999999995</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CPU'!$E$99:$E$113</c:f>
              <c:numCache>
                <c:formatCode>0.000</c:formatCode>
                <c:ptCount val="15"/>
                <c:pt idx="0">
                  <c:v>3.9426229508196719E-3</c:v>
                </c:pt>
                <c:pt idx="1">
                  <c:v>7.9383196721311472E-2</c:v>
                </c:pt>
                <c:pt idx="2">
                  <c:v>6.4241803278688517E-3</c:v>
                </c:pt>
                <c:pt idx="3">
                  <c:v>7.8153688524590176E-2</c:v>
                </c:pt>
                <c:pt idx="4">
                  <c:v>0.11203688524590164</c:v>
                </c:pt>
                <c:pt idx="5">
                  <c:v>9.0614754098360655E-3</c:v>
                </c:pt>
                <c:pt idx="6">
                  <c:v>9.3993852459016397E-2</c:v>
                </c:pt>
                <c:pt idx="7">
                  <c:v>0.7403053278688525</c:v>
                </c:pt>
                <c:pt idx="8">
                  <c:v>1.8899754098360655</c:v>
                </c:pt>
                <c:pt idx="9">
                  <c:v>0.31780122950819673</c:v>
                </c:pt>
                <c:pt idx="10">
                  <c:v>5.0901639344262291E-3</c:v>
                </c:pt>
                <c:pt idx="11">
                  <c:v>7.4139344262295079E-3</c:v>
                </c:pt>
                <c:pt idx="12">
                  <c:v>3.2903688524590163E-2</c:v>
                </c:pt>
                <c:pt idx="13">
                  <c:v>0.36974795081967216</c:v>
                </c:pt>
                <c:pt idx="14">
                  <c:v>0.17093237704918035</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CPU'!$E$115:$E$129</c:f>
              <c:numCache>
                <c:formatCode>0.000</c:formatCode>
                <c:ptCount val="15"/>
                <c:pt idx="0">
                  <c:v>3.5346938775510203E-3</c:v>
                </c:pt>
                <c:pt idx="1">
                  <c:v>0.10276734693877551</c:v>
                </c:pt>
                <c:pt idx="2">
                  <c:v>6.7673469387755101E-3</c:v>
                </c:pt>
                <c:pt idx="3">
                  <c:v>7.1281632653061214E-2</c:v>
                </c:pt>
                <c:pt idx="4">
                  <c:v>9.77265306122449E-2</c:v>
                </c:pt>
                <c:pt idx="5">
                  <c:v>1.0528571428571429E-2</c:v>
                </c:pt>
                <c:pt idx="6">
                  <c:v>0.11392653061224489</c:v>
                </c:pt>
                <c:pt idx="7">
                  <c:v>0.90186326530612249</c:v>
                </c:pt>
                <c:pt idx="8">
                  <c:v>2.2297326530612245</c:v>
                </c:pt>
                <c:pt idx="9">
                  <c:v>0.37259387755102041</c:v>
                </c:pt>
                <c:pt idx="10">
                  <c:v>6.4346938775510206E-3</c:v>
                </c:pt>
                <c:pt idx="11">
                  <c:v>1.0610204081632654E-2</c:v>
                </c:pt>
                <c:pt idx="12">
                  <c:v>3.9600000000000003E-2</c:v>
                </c:pt>
                <c:pt idx="13">
                  <c:v>0.41600204081632652</c:v>
                </c:pt>
                <c:pt idx="14">
                  <c:v>0.15643673469387753</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CPU'!$E$131:$E$145</c:f>
              <c:numCache>
                <c:formatCode>0.000</c:formatCode>
                <c:ptCount val="15"/>
                <c:pt idx="0">
                  <c:v>7.8192488262910798E-3</c:v>
                </c:pt>
                <c:pt idx="1">
                  <c:v>0.14773004694835681</c:v>
                </c:pt>
                <c:pt idx="2">
                  <c:v>1.0807511737089203E-2</c:v>
                </c:pt>
                <c:pt idx="3">
                  <c:v>0.12686619718309861</c:v>
                </c:pt>
                <c:pt idx="4">
                  <c:v>0.1640093896713615</c:v>
                </c:pt>
                <c:pt idx="5">
                  <c:v>1.5816901408450705E-2</c:v>
                </c:pt>
                <c:pt idx="6">
                  <c:v>0.16094131455399063</c:v>
                </c:pt>
                <c:pt idx="7">
                  <c:v>1.2885328638497651</c:v>
                </c:pt>
                <c:pt idx="8">
                  <c:v>3.2496995305164322</c:v>
                </c:pt>
                <c:pt idx="9">
                  <c:v>0.52663145539906098</c:v>
                </c:pt>
                <c:pt idx="10">
                  <c:v>8.9600938967136154E-3</c:v>
                </c:pt>
                <c:pt idx="11">
                  <c:v>1.5063380281690141E-2</c:v>
                </c:pt>
                <c:pt idx="12">
                  <c:v>5.5518779342723007E-2</c:v>
                </c:pt>
                <c:pt idx="13">
                  <c:v>0.56781220657276998</c:v>
                </c:pt>
                <c:pt idx="14">
                  <c:v>0.24951643192488263</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CPU'!$E$163:$E$177</c:f>
              <c:numCache>
                <c:formatCode>0.000</c:formatCode>
                <c:ptCount val="15"/>
                <c:pt idx="0">
                  <c:v>5.3902439024390248E-3</c:v>
                </c:pt>
                <c:pt idx="1">
                  <c:v>0.12240315638450502</c:v>
                </c:pt>
                <c:pt idx="2">
                  <c:v>9.7403156384505019E-3</c:v>
                </c:pt>
                <c:pt idx="3">
                  <c:v>0.10634720229555236</c:v>
                </c:pt>
                <c:pt idx="4">
                  <c:v>0.13917790530846486</c:v>
                </c:pt>
                <c:pt idx="5">
                  <c:v>1.4441893830703014E-2</c:v>
                </c:pt>
                <c:pt idx="6">
                  <c:v>0.16036585365853659</c:v>
                </c:pt>
                <c:pt idx="7">
                  <c:v>1.1325050215208035</c:v>
                </c:pt>
                <c:pt idx="8">
                  <c:v>2.490470588235294</c:v>
                </c:pt>
                <c:pt idx="9">
                  <c:v>0.53450502152080348</c:v>
                </c:pt>
                <c:pt idx="10">
                  <c:v>8.6011477761836451E-3</c:v>
                </c:pt>
                <c:pt idx="11">
                  <c:v>1.240315638450502E-2</c:v>
                </c:pt>
                <c:pt idx="12">
                  <c:v>5.7051649928263989E-2</c:v>
                </c:pt>
                <c:pt idx="13">
                  <c:v>0.62242467718794836</c:v>
                </c:pt>
                <c:pt idx="14">
                  <c:v>0.26498995695839311</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CPU'!$E$195:$E$209</c:f>
              <c:numCache>
                <c:formatCode>0.000</c:formatCode>
                <c:ptCount val="15"/>
                <c:pt idx="0">
                  <c:v>5.2610294117647061E-3</c:v>
                </c:pt>
                <c:pt idx="1">
                  <c:v>0.11297058823529413</c:v>
                </c:pt>
                <c:pt idx="2">
                  <c:v>9.4191176470588226E-3</c:v>
                </c:pt>
                <c:pt idx="3">
                  <c:v>0.11018933823529412</c:v>
                </c:pt>
                <c:pt idx="4">
                  <c:v>0.13144117647058826</c:v>
                </c:pt>
                <c:pt idx="5">
                  <c:v>1.3391544117647059E-2</c:v>
                </c:pt>
                <c:pt idx="6">
                  <c:v>0.14745588235294116</c:v>
                </c:pt>
                <c:pt idx="7">
                  <c:v>1.0717261029411764</c:v>
                </c:pt>
                <c:pt idx="8">
                  <c:v>2.3370606617647063</c:v>
                </c:pt>
                <c:pt idx="9">
                  <c:v>0.49187499999999995</c:v>
                </c:pt>
                <c:pt idx="10">
                  <c:v>7.4761029411764711E-3</c:v>
                </c:pt>
                <c:pt idx="11">
                  <c:v>1.13125E-2</c:v>
                </c:pt>
                <c:pt idx="12">
                  <c:v>5.1334558823529407E-2</c:v>
                </c:pt>
                <c:pt idx="13">
                  <c:v>0.55723713235294114</c:v>
                </c:pt>
                <c:pt idx="14">
                  <c:v>0.24425735294117648</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CPU'!$E$211:$E$225</c:f>
              <c:numCache>
                <c:formatCode>0.000</c:formatCode>
                <c:ptCount val="15"/>
                <c:pt idx="0">
                  <c:v>1.6358662613981761E-2</c:v>
                </c:pt>
                <c:pt idx="1">
                  <c:v>0.37881155015197571</c:v>
                </c:pt>
                <c:pt idx="2">
                  <c:v>2.788145896656535E-2</c:v>
                </c:pt>
                <c:pt idx="3">
                  <c:v>0.28875683890577508</c:v>
                </c:pt>
                <c:pt idx="4">
                  <c:v>0.39008814589665652</c:v>
                </c:pt>
                <c:pt idx="5">
                  <c:v>3.9623100303951365E-2</c:v>
                </c:pt>
                <c:pt idx="6">
                  <c:v>0.44898176291793312</c:v>
                </c:pt>
                <c:pt idx="7">
                  <c:v>3.1014954407294835</c:v>
                </c:pt>
                <c:pt idx="8">
                  <c:v>8.0067355623100305</c:v>
                </c:pt>
                <c:pt idx="9">
                  <c:v>1.5226200607902736</c:v>
                </c:pt>
                <c:pt idx="10">
                  <c:v>2.4623100303951369E-2</c:v>
                </c:pt>
                <c:pt idx="11">
                  <c:v>3.5471124620060787E-2</c:v>
                </c:pt>
                <c:pt idx="12">
                  <c:v>0.15756838905775078</c:v>
                </c:pt>
                <c:pt idx="13">
                  <c:v>1.8238389057750759</c:v>
                </c:pt>
                <c:pt idx="14">
                  <c:v>0.74168996960486322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CPU'!$E$227:$E$241</c:f>
              <c:numCache>
                <c:formatCode>0.000</c:formatCode>
                <c:ptCount val="15"/>
                <c:pt idx="0">
                  <c:v>4.9115191986644413E-3</c:v>
                </c:pt>
                <c:pt idx="1">
                  <c:v>0.1505016694490818</c:v>
                </c:pt>
                <c:pt idx="2">
                  <c:v>1.2021702838063439E-2</c:v>
                </c:pt>
                <c:pt idx="3">
                  <c:v>0.12358096828046745</c:v>
                </c:pt>
                <c:pt idx="4">
                  <c:v>0.16078130217028383</c:v>
                </c:pt>
                <c:pt idx="5">
                  <c:v>1.757095158597663E-2</c:v>
                </c:pt>
                <c:pt idx="6">
                  <c:v>0.18754173622704509</c:v>
                </c:pt>
                <c:pt idx="7">
                  <c:v>1.3710550918196993</c:v>
                </c:pt>
                <c:pt idx="8">
                  <c:v>3.4035133555926547</c:v>
                </c:pt>
                <c:pt idx="9">
                  <c:v>0.63742988313856419</c:v>
                </c:pt>
                <c:pt idx="10">
                  <c:v>1.0520868113522536E-2</c:v>
                </c:pt>
                <c:pt idx="11">
                  <c:v>1.5472454090150252E-2</c:v>
                </c:pt>
                <c:pt idx="12">
                  <c:v>6.8184474123539229E-2</c:v>
                </c:pt>
                <c:pt idx="13">
                  <c:v>0.75190233722871447</c:v>
                </c:pt>
                <c:pt idx="14">
                  <c:v>0.31636727879799664</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CPU'!$E$243:$E$257</c:f>
              <c:numCache>
                <c:formatCode>0.000</c:formatCode>
                <c:ptCount val="15"/>
                <c:pt idx="0">
                  <c:v>3.1485943775100404E-3</c:v>
                </c:pt>
                <c:pt idx="1">
                  <c:v>4.7106425702811247E-2</c:v>
                </c:pt>
                <c:pt idx="2">
                  <c:v>4.248995983935743E-3</c:v>
                </c:pt>
                <c:pt idx="3">
                  <c:v>4.6829317269076305E-2</c:v>
                </c:pt>
                <c:pt idx="4">
                  <c:v>6.5176706827309236E-2</c:v>
                </c:pt>
                <c:pt idx="5">
                  <c:v>5.5883534136546183E-3</c:v>
                </c:pt>
                <c:pt idx="6">
                  <c:v>5.6566265060240969E-2</c:v>
                </c:pt>
                <c:pt idx="7">
                  <c:v>0.4263293172690763</c:v>
                </c:pt>
                <c:pt idx="8">
                  <c:v>1.0482068273092369</c:v>
                </c:pt>
                <c:pt idx="9">
                  <c:v>0.18712248995983935</c:v>
                </c:pt>
                <c:pt idx="10">
                  <c:v>3.2208835341365465E-3</c:v>
                </c:pt>
                <c:pt idx="11">
                  <c:v>4.7208835341365461E-3</c:v>
                </c:pt>
                <c:pt idx="12">
                  <c:v>2.0194779116465864E-2</c:v>
                </c:pt>
                <c:pt idx="13">
                  <c:v>0.21426706827309236</c:v>
                </c:pt>
                <c:pt idx="14">
                  <c:v>0.10455020080321285</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CPU'!$E$259:$E$273</c:f>
              <c:numCache>
                <c:formatCode>0.000</c:formatCode>
                <c:ptCount val="15"/>
                <c:pt idx="0">
                  <c:v>1.8013468013468015E-3</c:v>
                </c:pt>
                <c:pt idx="1">
                  <c:v>5.4157407407407404E-2</c:v>
                </c:pt>
                <c:pt idx="2">
                  <c:v>3.7011784511784512E-3</c:v>
                </c:pt>
                <c:pt idx="3">
                  <c:v>4.6831649831649835E-2</c:v>
                </c:pt>
                <c:pt idx="4">
                  <c:v>7.7887205387205394E-2</c:v>
                </c:pt>
                <c:pt idx="5">
                  <c:v>7.2811447811447815E-3</c:v>
                </c:pt>
                <c:pt idx="6">
                  <c:v>7.694444444444444E-2</c:v>
                </c:pt>
                <c:pt idx="7">
                  <c:v>0.62013468013468021</c:v>
                </c:pt>
                <c:pt idx="8">
                  <c:v>1.6118434343434342</c:v>
                </c:pt>
                <c:pt idx="9">
                  <c:v>0.26910774410774407</c:v>
                </c:pt>
                <c:pt idx="10">
                  <c:v>4.2255892255892253E-3</c:v>
                </c:pt>
                <c:pt idx="11">
                  <c:v>6.0016835016835019E-3</c:v>
                </c:pt>
                <c:pt idx="12">
                  <c:v>2.7457912457912455E-2</c:v>
                </c:pt>
                <c:pt idx="13">
                  <c:v>0.29391582491582496</c:v>
                </c:pt>
                <c:pt idx="14">
                  <c:v>0.10592760942760943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CPU'!$E$275:$E$289</c:f>
              <c:numCache>
                <c:formatCode>0.000</c:formatCode>
                <c:ptCount val="15"/>
                <c:pt idx="0">
                  <c:v>6.6257485029940126E-3</c:v>
                </c:pt>
                <c:pt idx="1">
                  <c:v>0.12911477045908182</c:v>
                </c:pt>
                <c:pt idx="2">
                  <c:v>9.617265469061876E-3</c:v>
                </c:pt>
                <c:pt idx="3">
                  <c:v>9.8063373253493014E-2</c:v>
                </c:pt>
                <c:pt idx="4">
                  <c:v>0.11387874251497006</c:v>
                </c:pt>
                <c:pt idx="5">
                  <c:v>1.3822854291417165E-2</c:v>
                </c:pt>
                <c:pt idx="6">
                  <c:v>0.14327544910179643</c:v>
                </c:pt>
                <c:pt idx="7">
                  <c:v>1.079575848303393</c:v>
                </c:pt>
                <c:pt idx="8">
                  <c:v>2.6971127744510976</c:v>
                </c:pt>
                <c:pt idx="9">
                  <c:v>0.46313173652694611</c:v>
                </c:pt>
                <c:pt idx="10">
                  <c:v>8.3747504990019962E-3</c:v>
                </c:pt>
                <c:pt idx="11">
                  <c:v>1.3829341317365268E-2</c:v>
                </c:pt>
                <c:pt idx="12">
                  <c:v>5.0140718562874248E-2</c:v>
                </c:pt>
                <c:pt idx="13">
                  <c:v>0.50399351297405193</c:v>
                </c:pt>
                <c:pt idx="14">
                  <c:v>0.21592564870259479</c:v>
                </c:pt>
              </c:numCache>
            </c:numRef>
          </c:val>
          <c:extLst>
            <c:ext xmlns:c16="http://schemas.microsoft.com/office/drawing/2014/chart" uri="{C3380CC4-5D6E-409C-BE32-E72D297353CC}">
              <c16:uniqueId val="{00000012-ACE0-43A2-8CF5-34D2DB0417F3}"/>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CPU'!$E$291:$E$305</c:f>
              <c:numCache>
                <c:formatCode>0.000</c:formatCode>
                <c:ptCount val="15"/>
                <c:pt idx="0">
                  <c:v>4.3686386768447836E-3</c:v>
                </c:pt>
                <c:pt idx="1">
                  <c:v>8.5777671755725191E-2</c:v>
                </c:pt>
                <c:pt idx="2">
                  <c:v>6.459605597964377E-3</c:v>
                </c:pt>
                <c:pt idx="3">
                  <c:v>6.4129134860050896E-2</c:v>
                </c:pt>
                <c:pt idx="4">
                  <c:v>7.5301844783715016E-2</c:v>
                </c:pt>
                <c:pt idx="5">
                  <c:v>9.2706743002544528E-3</c:v>
                </c:pt>
                <c:pt idx="6">
                  <c:v>9.6105597964376593E-2</c:v>
                </c:pt>
                <c:pt idx="7">
                  <c:v>0.72152480916030537</c:v>
                </c:pt>
                <c:pt idx="8">
                  <c:v>1.7779281170483459</c:v>
                </c:pt>
                <c:pt idx="9">
                  <c:v>0.30799491094147585</c:v>
                </c:pt>
                <c:pt idx="10">
                  <c:v>5.6138676844783714E-3</c:v>
                </c:pt>
                <c:pt idx="11">
                  <c:v>9.2455470737913496E-3</c:v>
                </c:pt>
                <c:pt idx="12">
                  <c:v>3.3537213740458018E-2</c:v>
                </c:pt>
                <c:pt idx="13">
                  <c:v>0.33465648854961833</c:v>
                </c:pt>
                <c:pt idx="14">
                  <c:v>0.14301272264631043</c:v>
                </c:pt>
              </c:numCache>
            </c:numRef>
          </c:val>
          <c:extLst>
            <c:ext xmlns:c16="http://schemas.microsoft.com/office/drawing/2014/chart" uri="{C3380CC4-5D6E-409C-BE32-E72D297353CC}">
              <c16:uniqueId val="{00000000-F811-4B71-846F-A262ABA15B5E}"/>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CPU'!$E$307:$E$321</c:f>
              <c:numCache>
                <c:formatCode>0.000</c:formatCode>
                <c:ptCount val="15"/>
                <c:pt idx="0">
                  <c:v>2.6656836144862569E-3</c:v>
                </c:pt>
                <c:pt idx="1">
                  <c:v>7.9992922024301055E-2</c:v>
                </c:pt>
                <c:pt idx="2">
                  <c:v>5.4834257402382918E-3</c:v>
                </c:pt>
                <c:pt idx="3">
                  <c:v>5.2940898902913765E-2</c:v>
                </c:pt>
                <c:pt idx="4">
                  <c:v>5.4105933702960955E-2</c:v>
                </c:pt>
                <c:pt idx="5">
                  <c:v>1.0129644921552435E-2</c:v>
                </c:pt>
                <c:pt idx="6">
                  <c:v>0.1121199716880972</c:v>
                </c:pt>
                <c:pt idx="7">
                  <c:v>0.77714368290668867</c:v>
                </c:pt>
                <c:pt idx="8">
                  <c:v>1.808784121741182</c:v>
                </c:pt>
                <c:pt idx="9">
                  <c:v>0.3454479178954819</c:v>
                </c:pt>
                <c:pt idx="10">
                  <c:v>6.8306004482717939E-3</c:v>
                </c:pt>
                <c:pt idx="11">
                  <c:v>1.1233927096850302E-2</c:v>
                </c:pt>
                <c:pt idx="12">
                  <c:v>3.7626164916833786E-2</c:v>
                </c:pt>
                <c:pt idx="13">
                  <c:v>0.34596944673823288</c:v>
                </c:pt>
                <c:pt idx="14">
                  <c:v>0.117568597381149</c:v>
                </c:pt>
              </c:numCache>
            </c:numRef>
          </c:val>
          <c:extLst>
            <c:ext xmlns:c16="http://schemas.microsoft.com/office/drawing/2014/chart" uri="{C3380CC4-5D6E-409C-BE32-E72D297353CC}">
              <c16:uniqueId val="{00000001-F811-4B71-846F-A262ABA15B5E}"/>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CPU'!$E$323:$E$337</c:f>
              <c:numCache>
                <c:formatCode>0.000</c:formatCode>
                <c:ptCount val="15"/>
                <c:pt idx="0">
                  <c:v>2.050923482849604E-2</c:v>
                </c:pt>
                <c:pt idx="1">
                  <c:v>0.4693553210202287</c:v>
                </c:pt>
                <c:pt idx="2">
                  <c:v>3.3071240105540897E-2</c:v>
                </c:pt>
                <c:pt idx="3">
                  <c:v>0.36141952506596309</c:v>
                </c:pt>
                <c:pt idx="4">
                  <c:v>0.36588742304309585</c:v>
                </c:pt>
                <c:pt idx="5">
                  <c:v>5.7284080914687778E-2</c:v>
                </c:pt>
                <c:pt idx="6">
                  <c:v>0.64260422163588382</c:v>
                </c:pt>
                <c:pt idx="7">
                  <c:v>4.7475778364116099</c:v>
                </c:pt>
                <c:pt idx="8">
                  <c:v>11.21567194371152</c:v>
                </c:pt>
                <c:pt idx="9">
                  <c:v>2.0165875109938436</c:v>
                </c:pt>
                <c:pt idx="10">
                  <c:v>3.7488126649076518E-2</c:v>
                </c:pt>
                <c:pt idx="11">
                  <c:v>6.1508355321020232E-2</c:v>
                </c:pt>
                <c:pt idx="12">
                  <c:v>0.21170888302550572</c:v>
                </c:pt>
                <c:pt idx="13">
                  <c:v>1.9504283201407213</c:v>
                </c:pt>
                <c:pt idx="14">
                  <c:v>0.74447317502198773</c:v>
                </c:pt>
              </c:numCache>
            </c:numRef>
          </c:val>
          <c:extLst>
            <c:ext xmlns:c16="http://schemas.microsoft.com/office/drawing/2014/chart" uri="{C3380CC4-5D6E-409C-BE32-E72D297353CC}">
              <c16:uniqueId val="{00000003-F811-4B71-846F-A262ABA15B5E}"/>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CPU'!$E$339:$E$353</c:f>
              <c:numCache>
                <c:formatCode>0.000</c:formatCode>
                <c:ptCount val="15"/>
                <c:pt idx="0">
                  <c:v>4.1155037931402934E-3</c:v>
                </c:pt>
                <c:pt idx="1">
                  <c:v>0.11710941339886741</c:v>
                </c:pt>
                <c:pt idx="2">
                  <c:v>7.9064002564376533E-3</c:v>
                </c:pt>
                <c:pt idx="3">
                  <c:v>6.9401324927876915E-2</c:v>
                </c:pt>
                <c:pt idx="4">
                  <c:v>7.5816647077679239E-2</c:v>
                </c:pt>
                <c:pt idx="5">
                  <c:v>1.197638636606475E-2</c:v>
                </c:pt>
                <c:pt idx="6">
                  <c:v>0.15767058446415214</c:v>
                </c:pt>
                <c:pt idx="7">
                  <c:v>1.2086445133027033</c:v>
                </c:pt>
                <c:pt idx="8">
                  <c:v>2.4774432097446306</c:v>
                </c:pt>
                <c:pt idx="9">
                  <c:v>0.5349749973287744</c:v>
                </c:pt>
                <c:pt idx="10">
                  <c:v>8.4163906400256446E-3</c:v>
                </c:pt>
                <c:pt idx="11">
                  <c:v>1.3834490864408591E-2</c:v>
                </c:pt>
                <c:pt idx="12">
                  <c:v>5.1869644192755637E-2</c:v>
                </c:pt>
                <c:pt idx="13">
                  <c:v>0.4898178224169249</c:v>
                </c:pt>
                <c:pt idx="14">
                  <c:v>0.18019970082273748</c:v>
                </c:pt>
              </c:numCache>
            </c:numRef>
          </c:val>
          <c:extLst>
            <c:ext xmlns:c16="http://schemas.microsoft.com/office/drawing/2014/chart" uri="{C3380CC4-5D6E-409C-BE32-E72D297353CC}">
              <c16:uniqueId val="{00000004-F811-4B71-846F-A262ABA15B5E}"/>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CPU'!$E$355:$E$369</c:f>
              <c:numCache>
                <c:formatCode>0.000</c:formatCode>
                <c:ptCount val="15"/>
                <c:pt idx="0">
                  <c:v>4.5049999999999995E-3</c:v>
                </c:pt>
                <c:pt idx="1">
                  <c:v>0.19840017647058822</c:v>
                </c:pt>
                <c:pt idx="2">
                  <c:v>7.3612941176470588E-3</c:v>
                </c:pt>
                <c:pt idx="3">
                  <c:v>6.0592647058823529E-2</c:v>
                </c:pt>
                <c:pt idx="4">
                  <c:v>5.4278823529411768E-2</c:v>
                </c:pt>
                <c:pt idx="5">
                  <c:v>2.4558470588235296E-2</c:v>
                </c:pt>
                <c:pt idx="6">
                  <c:v>0.30268352941176468</c:v>
                </c:pt>
                <c:pt idx="7">
                  <c:v>1.4615327647058824</c:v>
                </c:pt>
                <c:pt idx="8">
                  <c:v>2.1040249411764704</c:v>
                </c:pt>
                <c:pt idx="9">
                  <c:v>1.1121330588235294</c:v>
                </c:pt>
                <c:pt idx="10">
                  <c:v>2.5936470588235293E-2</c:v>
                </c:pt>
                <c:pt idx="11">
                  <c:v>2.9756882352941178E-2</c:v>
                </c:pt>
                <c:pt idx="12">
                  <c:v>0.12015099999999999</c:v>
                </c:pt>
                <c:pt idx="13">
                  <c:v>0.77012511764705882</c:v>
                </c:pt>
                <c:pt idx="14">
                  <c:v>0.15968976470588236</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CPU'!$F$3:$F$17</c:f>
              <c:numCache>
                <c:formatCode>0.000</c:formatCode>
                <c:ptCount val="15"/>
                <c:pt idx="0">
                  <c:v>2.0842105263157894E-2</c:v>
                </c:pt>
                <c:pt idx="1">
                  <c:v>0.32094736842105265</c:v>
                </c:pt>
                <c:pt idx="2">
                  <c:v>2.768421052631579E-2</c:v>
                </c:pt>
                <c:pt idx="3">
                  <c:v>0.30621052631578943</c:v>
                </c:pt>
                <c:pt idx="4">
                  <c:v>0.3956842105263158</c:v>
                </c:pt>
                <c:pt idx="5">
                  <c:v>3.2105263157894734E-2</c:v>
                </c:pt>
                <c:pt idx="6">
                  <c:v>0.33526315789473687</c:v>
                </c:pt>
                <c:pt idx="7">
                  <c:v>2.8427368421052632</c:v>
                </c:pt>
                <c:pt idx="8">
                  <c:v>7.8907368421052633</c:v>
                </c:pt>
                <c:pt idx="9">
                  <c:v>1.1497894736842105</c:v>
                </c:pt>
                <c:pt idx="10">
                  <c:v>1.8947368421052629E-2</c:v>
                </c:pt>
                <c:pt idx="11">
                  <c:v>2.736842105263158E-2</c:v>
                </c:pt>
                <c:pt idx="12">
                  <c:v>0.11852631578947367</c:v>
                </c:pt>
                <c:pt idx="13">
                  <c:v>1.2973684210526315</c:v>
                </c:pt>
                <c:pt idx="14">
                  <c:v>0.59842105263157885</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CPU'!$F$19:$F$33</c:f>
              <c:numCache>
                <c:formatCode>0.000</c:formatCode>
                <c:ptCount val="15"/>
                <c:pt idx="0">
                  <c:v>5.8400000000000001E-2</c:v>
                </c:pt>
                <c:pt idx="1">
                  <c:v>0.93326666666666669</c:v>
                </c:pt>
                <c:pt idx="2">
                  <c:v>7.3466666666666666E-2</c:v>
                </c:pt>
                <c:pt idx="3">
                  <c:v>0.83573333333333333</c:v>
                </c:pt>
                <c:pt idx="4">
                  <c:v>1.1857333333333335</c:v>
                </c:pt>
                <c:pt idx="5">
                  <c:v>0.10633333333333334</c:v>
                </c:pt>
                <c:pt idx="6">
                  <c:v>1.0098</c:v>
                </c:pt>
                <c:pt idx="7">
                  <c:v>7.7438666666666665</c:v>
                </c:pt>
                <c:pt idx="8">
                  <c:v>18.866866666666667</c:v>
                </c:pt>
                <c:pt idx="9">
                  <c:v>3.3422666666666667</c:v>
                </c:pt>
                <c:pt idx="10">
                  <c:v>5.9799999999999999E-2</c:v>
                </c:pt>
                <c:pt idx="11">
                  <c:v>9.9599999999999994E-2</c:v>
                </c:pt>
                <c:pt idx="12">
                  <c:v>0.36313333333333336</c:v>
                </c:pt>
                <c:pt idx="13">
                  <c:v>3.6153333333333331</c:v>
                </c:pt>
                <c:pt idx="14">
                  <c:v>1.6450666666666665</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CPU'!$F$35:$F$49</c:f>
              <c:numCache>
                <c:formatCode>0.000</c:formatCode>
                <c:ptCount val="15"/>
                <c:pt idx="0">
                  <c:v>2.2153846153846152E-2</c:v>
                </c:pt>
                <c:pt idx="1">
                  <c:v>0.36830769230769234</c:v>
                </c:pt>
                <c:pt idx="2">
                  <c:v>3.2415384615384617E-2</c:v>
                </c:pt>
                <c:pt idx="3">
                  <c:v>0.36373846153846157</c:v>
                </c:pt>
                <c:pt idx="4">
                  <c:v>0.51583076923076931</c:v>
                </c:pt>
                <c:pt idx="5">
                  <c:v>4.4523076923076922E-2</c:v>
                </c:pt>
                <c:pt idx="6">
                  <c:v>0.45709230769230769</c:v>
                </c:pt>
                <c:pt idx="7">
                  <c:v>3.4122615384615385</c:v>
                </c:pt>
                <c:pt idx="8">
                  <c:v>8.2332000000000001</c:v>
                </c:pt>
                <c:pt idx="9">
                  <c:v>1.5013076923076922</c:v>
                </c:pt>
                <c:pt idx="10">
                  <c:v>2.5938461538461539E-2</c:v>
                </c:pt>
                <c:pt idx="11">
                  <c:v>3.776923076923077E-2</c:v>
                </c:pt>
                <c:pt idx="12">
                  <c:v>0.16353846153846155</c:v>
                </c:pt>
                <c:pt idx="13">
                  <c:v>1.73</c:v>
                </c:pt>
                <c:pt idx="14">
                  <c:v>0.83033846153846158</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CPU'!$F$51:$F$65</c:f>
              <c:numCache>
                <c:formatCode>0.000</c:formatCode>
                <c:ptCount val="15"/>
                <c:pt idx="0">
                  <c:v>3.2153846153846151E-2</c:v>
                </c:pt>
                <c:pt idx="1">
                  <c:v>0.5838461538461539</c:v>
                </c:pt>
                <c:pt idx="2">
                  <c:v>5.0138461538461535E-2</c:v>
                </c:pt>
                <c:pt idx="3">
                  <c:v>0.58930769230769231</c:v>
                </c:pt>
                <c:pt idx="4">
                  <c:v>0.82846153846153847</c:v>
                </c:pt>
                <c:pt idx="5">
                  <c:v>7.0553846153846161E-2</c:v>
                </c:pt>
                <c:pt idx="6">
                  <c:v>0.72606153846153854</c:v>
                </c:pt>
                <c:pt idx="7">
                  <c:v>5.5071384615384611</c:v>
                </c:pt>
                <c:pt idx="8">
                  <c:v>13.548784615384616</c:v>
                </c:pt>
                <c:pt idx="9">
                  <c:v>2.3870153846153848</c:v>
                </c:pt>
                <c:pt idx="10">
                  <c:v>4.0430769230769235E-2</c:v>
                </c:pt>
                <c:pt idx="11">
                  <c:v>5.9199999999999996E-2</c:v>
                </c:pt>
                <c:pt idx="12">
                  <c:v>0.25176923076923075</c:v>
                </c:pt>
                <c:pt idx="13">
                  <c:v>2.7078307692307688</c:v>
                </c:pt>
                <c:pt idx="14">
                  <c:v>1.3021230769230769</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CPU'!$F$67:$F$81</c:f>
              <c:numCache>
                <c:formatCode>0.000</c:formatCode>
                <c:ptCount val="15"/>
                <c:pt idx="0">
                  <c:v>6.3742857142857143E-2</c:v>
                </c:pt>
                <c:pt idx="1">
                  <c:v>1.2059142857142857</c:v>
                </c:pt>
                <c:pt idx="2">
                  <c:v>0.10134285714285715</c:v>
                </c:pt>
                <c:pt idx="3">
                  <c:v>1.2151714285714286</c:v>
                </c:pt>
                <c:pt idx="4">
                  <c:v>1.3578571428571429</c:v>
                </c:pt>
                <c:pt idx="5">
                  <c:v>0.13919999999999999</c:v>
                </c:pt>
                <c:pt idx="6">
                  <c:v>1.4014285714285712</c:v>
                </c:pt>
                <c:pt idx="7">
                  <c:v>11.225</c:v>
                </c:pt>
                <c:pt idx="8">
                  <c:v>28.469685714285713</c:v>
                </c:pt>
                <c:pt idx="9">
                  <c:v>4.7202571428571432</c:v>
                </c:pt>
                <c:pt idx="10">
                  <c:v>7.9514285714285718E-2</c:v>
                </c:pt>
                <c:pt idx="11">
                  <c:v>0.1186</c:v>
                </c:pt>
                <c:pt idx="12">
                  <c:v>0.50314285714285711</c:v>
                </c:pt>
                <c:pt idx="13">
                  <c:v>5.4591142857142856</c:v>
                </c:pt>
                <c:pt idx="14">
                  <c:v>1.9967714285714286</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CPU'!$F$83:$F$97</c:f>
              <c:numCache>
                <c:formatCode>0.000</c:formatCode>
                <c:ptCount val="15"/>
                <c:pt idx="0">
                  <c:v>4.8971428571428569E-2</c:v>
                </c:pt>
                <c:pt idx="1">
                  <c:v>1.0205428571428572</c:v>
                </c:pt>
                <c:pt idx="2">
                  <c:v>8.5085714285714292E-2</c:v>
                </c:pt>
                <c:pt idx="3">
                  <c:v>1.0351999999999999</c:v>
                </c:pt>
                <c:pt idx="4">
                  <c:v>1.4304285714285714</c:v>
                </c:pt>
                <c:pt idx="5">
                  <c:v>0.12042857142857143</c:v>
                </c:pt>
                <c:pt idx="6">
                  <c:v>1.2269142857142856</c:v>
                </c:pt>
                <c:pt idx="7">
                  <c:v>9.846342857142858</c:v>
                </c:pt>
                <c:pt idx="8">
                  <c:v>25.281971428571428</c:v>
                </c:pt>
                <c:pt idx="9">
                  <c:v>4.1316285714285712</c:v>
                </c:pt>
                <c:pt idx="10">
                  <c:v>6.9114285714285711E-2</c:v>
                </c:pt>
                <c:pt idx="11">
                  <c:v>0.10294285714285716</c:v>
                </c:pt>
                <c:pt idx="12">
                  <c:v>0.43914285714285711</c:v>
                </c:pt>
                <c:pt idx="13">
                  <c:v>4.7950285714285714</c:v>
                </c:pt>
                <c:pt idx="14">
                  <c:v>2.3173142857142857</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CPU'!$F$99:$F$113</c:f>
              <c:numCache>
                <c:formatCode>0.000</c:formatCode>
                <c:ptCount val="15"/>
                <c:pt idx="0">
                  <c:v>5.4971428571428567E-2</c:v>
                </c:pt>
                <c:pt idx="1">
                  <c:v>1.1068285714285713</c:v>
                </c:pt>
                <c:pt idx="2">
                  <c:v>8.9571428571428566E-2</c:v>
                </c:pt>
                <c:pt idx="3">
                  <c:v>1.0896857142857144</c:v>
                </c:pt>
                <c:pt idx="4">
                  <c:v>1.5621142857142858</c:v>
                </c:pt>
                <c:pt idx="5">
                  <c:v>0.12634285714285715</c:v>
                </c:pt>
                <c:pt idx="6">
                  <c:v>1.3105428571428572</c:v>
                </c:pt>
                <c:pt idx="7">
                  <c:v>10.321971428571429</c:v>
                </c:pt>
                <c:pt idx="8">
                  <c:v>26.351657142857142</c:v>
                </c:pt>
                <c:pt idx="9">
                  <c:v>4.4310571428571421</c:v>
                </c:pt>
                <c:pt idx="10">
                  <c:v>7.0971428571428574E-2</c:v>
                </c:pt>
                <c:pt idx="11">
                  <c:v>0.10337142857142857</c:v>
                </c:pt>
                <c:pt idx="12">
                  <c:v>0.45877142857142855</c:v>
                </c:pt>
                <c:pt idx="13">
                  <c:v>5.1553428571428572</c:v>
                </c:pt>
                <c:pt idx="14">
                  <c:v>2.3832857142857145</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CPU'!$F$115:$F$129</c:f>
              <c:numCache>
                <c:formatCode>0.000</c:formatCode>
                <c:ptCount val="15"/>
                <c:pt idx="0">
                  <c:v>6.1857142857142854E-2</c:v>
                </c:pt>
                <c:pt idx="1">
                  <c:v>1.7984285714285715</c:v>
                </c:pt>
                <c:pt idx="2">
                  <c:v>0.11842857142857142</c:v>
                </c:pt>
                <c:pt idx="3">
                  <c:v>1.2474285714285713</c:v>
                </c:pt>
                <c:pt idx="4">
                  <c:v>1.7102142857142859</c:v>
                </c:pt>
                <c:pt idx="5">
                  <c:v>0.18425</c:v>
                </c:pt>
                <c:pt idx="6">
                  <c:v>1.9937142857142856</c:v>
                </c:pt>
                <c:pt idx="7">
                  <c:v>15.782607142857144</c:v>
                </c:pt>
                <c:pt idx="8">
                  <c:v>39.020321428571428</c:v>
                </c:pt>
                <c:pt idx="9">
                  <c:v>6.5203928571428573</c:v>
                </c:pt>
                <c:pt idx="10">
                  <c:v>0.11260714285714286</c:v>
                </c:pt>
                <c:pt idx="11">
                  <c:v>0.18567857142857142</c:v>
                </c:pt>
                <c:pt idx="12">
                  <c:v>0.69299999999999995</c:v>
                </c:pt>
                <c:pt idx="13">
                  <c:v>7.2800357142857148</c:v>
                </c:pt>
                <c:pt idx="14">
                  <c:v>2.7376428571428568</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CPU'!$F$131:$F$145</c:f>
              <c:numCache>
                <c:formatCode>0.000</c:formatCode>
                <c:ptCount val="15"/>
                <c:pt idx="0">
                  <c:v>0.11896428571428572</c:v>
                </c:pt>
                <c:pt idx="1">
                  <c:v>2.2476071428571429</c:v>
                </c:pt>
                <c:pt idx="2">
                  <c:v>0.16442857142857142</c:v>
                </c:pt>
                <c:pt idx="3">
                  <c:v>1.9301785714285715</c:v>
                </c:pt>
                <c:pt idx="4">
                  <c:v>2.4952857142857141</c:v>
                </c:pt>
                <c:pt idx="5">
                  <c:v>0.24064285714285716</c:v>
                </c:pt>
                <c:pt idx="6">
                  <c:v>2.448607142857143</c:v>
                </c:pt>
                <c:pt idx="7">
                  <c:v>19.604107142857142</c:v>
                </c:pt>
                <c:pt idx="8">
                  <c:v>49.441857142857145</c:v>
                </c:pt>
                <c:pt idx="9">
                  <c:v>8.012321428571429</c:v>
                </c:pt>
                <c:pt idx="10">
                  <c:v>0.13632142857142857</c:v>
                </c:pt>
                <c:pt idx="11">
                  <c:v>0.22917857142857143</c:v>
                </c:pt>
                <c:pt idx="12">
                  <c:v>0.84467857142857139</c:v>
                </c:pt>
                <c:pt idx="13">
                  <c:v>8.6388571428571428</c:v>
                </c:pt>
                <c:pt idx="14">
                  <c:v>3.7962142857142855</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CPU'!$F$163:$F$177</c:f>
              <c:numCache>
                <c:formatCode>0.000</c:formatCode>
                <c:ptCount val="15"/>
                <c:pt idx="0">
                  <c:v>8.348888888888889E-2</c:v>
                </c:pt>
                <c:pt idx="1">
                  <c:v>1.8958888888888887</c:v>
                </c:pt>
                <c:pt idx="2">
                  <c:v>0.15086666666666665</c:v>
                </c:pt>
                <c:pt idx="3">
                  <c:v>1.6472</c:v>
                </c:pt>
                <c:pt idx="4">
                  <c:v>2.1557111111111111</c:v>
                </c:pt>
                <c:pt idx="5">
                  <c:v>0.22368888888888891</c:v>
                </c:pt>
                <c:pt idx="6">
                  <c:v>2.483888888888889</c:v>
                </c:pt>
                <c:pt idx="7">
                  <c:v>17.541244444444445</c:v>
                </c:pt>
                <c:pt idx="8">
                  <c:v>38.574622222222224</c:v>
                </c:pt>
                <c:pt idx="9">
                  <c:v>8.2788888888888899</c:v>
                </c:pt>
                <c:pt idx="10">
                  <c:v>0.13322222222222221</c:v>
                </c:pt>
                <c:pt idx="11">
                  <c:v>0.19211111111111109</c:v>
                </c:pt>
                <c:pt idx="12">
                  <c:v>0.88366666666666671</c:v>
                </c:pt>
                <c:pt idx="13">
                  <c:v>9.6406666666666663</c:v>
                </c:pt>
                <c:pt idx="14">
                  <c:v>4.1044</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CPU'!$F$195:$F$209</c:f>
              <c:numCache>
                <c:formatCode>0.000</c:formatCode>
                <c:ptCount val="15"/>
                <c:pt idx="0">
                  <c:v>8.1771428571428578E-2</c:v>
                </c:pt>
                <c:pt idx="1">
                  <c:v>1.7558857142857143</c:v>
                </c:pt>
                <c:pt idx="2">
                  <c:v>0.1464</c:v>
                </c:pt>
                <c:pt idx="3">
                  <c:v>1.7126571428571429</c:v>
                </c:pt>
                <c:pt idx="4">
                  <c:v>2.0429714285714287</c:v>
                </c:pt>
                <c:pt idx="5">
                  <c:v>0.20814285714285716</c:v>
                </c:pt>
                <c:pt idx="6">
                  <c:v>2.2918857142857143</c:v>
                </c:pt>
                <c:pt idx="7">
                  <c:v>16.657685714285716</c:v>
                </c:pt>
                <c:pt idx="8">
                  <c:v>36.324600000000004</c:v>
                </c:pt>
                <c:pt idx="9">
                  <c:v>7.645142857142857</c:v>
                </c:pt>
                <c:pt idx="10">
                  <c:v>0.11620000000000001</c:v>
                </c:pt>
                <c:pt idx="11">
                  <c:v>0.17582857142857142</c:v>
                </c:pt>
                <c:pt idx="12">
                  <c:v>0.7978857142857142</c:v>
                </c:pt>
                <c:pt idx="13">
                  <c:v>8.6610571428571426</c:v>
                </c:pt>
                <c:pt idx="14">
                  <c:v>3.7964571428571432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CPU'!$F$211:$F$225</c:f>
              <c:numCache>
                <c:formatCode>0.000</c:formatCode>
                <c:ptCount val="15"/>
                <c:pt idx="0">
                  <c:v>4.3055999999999997E-2</c:v>
                </c:pt>
                <c:pt idx="1">
                  <c:v>0.99703200000000003</c:v>
                </c:pt>
                <c:pt idx="2">
                  <c:v>7.3384000000000005E-2</c:v>
                </c:pt>
                <c:pt idx="3">
                  <c:v>0.76000800000000002</c:v>
                </c:pt>
                <c:pt idx="4">
                  <c:v>1.0267120000000001</c:v>
                </c:pt>
                <c:pt idx="5">
                  <c:v>0.10428799999999999</c:v>
                </c:pt>
                <c:pt idx="6">
                  <c:v>1.1817200000000001</c:v>
                </c:pt>
                <c:pt idx="7">
                  <c:v>8.1631359999999997</c:v>
                </c:pt>
                <c:pt idx="8">
                  <c:v>21.073727999999999</c:v>
                </c:pt>
                <c:pt idx="9">
                  <c:v>4.007536</c:v>
                </c:pt>
                <c:pt idx="10">
                  <c:v>6.4808000000000004E-2</c:v>
                </c:pt>
                <c:pt idx="11">
                  <c:v>9.3359999999999999E-2</c:v>
                </c:pt>
                <c:pt idx="12">
                  <c:v>0.41472000000000003</c:v>
                </c:pt>
                <c:pt idx="13">
                  <c:v>4.8003439999999999</c:v>
                </c:pt>
                <c:pt idx="14">
                  <c:v>1.9521279999999999</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CPU'!$F$227:$F$241</c:f>
              <c:numCache>
                <c:formatCode>0.000</c:formatCode>
                <c:ptCount val="15"/>
                <c:pt idx="0">
                  <c:v>2.3536000000000001E-2</c:v>
                </c:pt>
                <c:pt idx="1">
                  <c:v>0.72120399999999996</c:v>
                </c:pt>
                <c:pt idx="2">
                  <c:v>5.7607999999999999E-2</c:v>
                </c:pt>
                <c:pt idx="3">
                  <c:v>0.59220000000000006</c:v>
                </c:pt>
                <c:pt idx="4">
                  <c:v>0.77046400000000004</c:v>
                </c:pt>
                <c:pt idx="5">
                  <c:v>8.4199999999999997E-2</c:v>
                </c:pt>
                <c:pt idx="6">
                  <c:v>0.89870000000000005</c:v>
                </c:pt>
                <c:pt idx="7">
                  <c:v>6.5700959999999995</c:v>
                </c:pt>
                <c:pt idx="8">
                  <c:v>16.309636000000001</c:v>
                </c:pt>
                <c:pt idx="9">
                  <c:v>3.0545640000000001</c:v>
                </c:pt>
                <c:pt idx="10">
                  <c:v>5.0415999999999996E-2</c:v>
                </c:pt>
                <c:pt idx="11">
                  <c:v>7.4144000000000002E-2</c:v>
                </c:pt>
                <c:pt idx="12">
                  <c:v>0.32674000000000003</c:v>
                </c:pt>
                <c:pt idx="13">
                  <c:v>3.603116</c:v>
                </c:pt>
                <c:pt idx="14">
                  <c:v>1.5160319999999998</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CPU'!$F$243:$F$257</c:f>
              <c:numCache>
                <c:formatCode>0.000</c:formatCode>
                <c:ptCount val="15"/>
                <c:pt idx="0">
                  <c:v>1.1042253521126762E-2</c:v>
                </c:pt>
                <c:pt idx="1">
                  <c:v>0.16520422535211268</c:v>
                </c:pt>
                <c:pt idx="2">
                  <c:v>1.4901408450704225E-2</c:v>
                </c:pt>
                <c:pt idx="3">
                  <c:v>0.16423239436619719</c:v>
                </c:pt>
                <c:pt idx="4">
                  <c:v>0.22857746478873239</c:v>
                </c:pt>
                <c:pt idx="5">
                  <c:v>1.9598591549295774E-2</c:v>
                </c:pt>
                <c:pt idx="6">
                  <c:v>0.19838028169014085</c:v>
                </c:pt>
                <c:pt idx="7">
                  <c:v>1.4951549295774649</c:v>
                </c:pt>
                <c:pt idx="8">
                  <c:v>3.6761056338028166</c:v>
                </c:pt>
                <c:pt idx="9">
                  <c:v>0.65624647887323939</c:v>
                </c:pt>
                <c:pt idx="10">
                  <c:v>1.1295774647887325E-2</c:v>
                </c:pt>
                <c:pt idx="11">
                  <c:v>1.6556338028169013E-2</c:v>
                </c:pt>
                <c:pt idx="12">
                  <c:v>7.0823943661971839E-2</c:v>
                </c:pt>
                <c:pt idx="13">
                  <c:v>0.75144366197183099</c:v>
                </c:pt>
                <c:pt idx="14">
                  <c:v>0.36666197183098592</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CPU'!$F$259:$F$273</c:f>
              <c:numCache>
                <c:formatCode>0.000</c:formatCode>
                <c:ptCount val="15"/>
                <c:pt idx="0">
                  <c:v>8.5599999999999999E-3</c:v>
                </c:pt>
                <c:pt idx="1">
                  <c:v>0.25735599999999997</c:v>
                </c:pt>
                <c:pt idx="2">
                  <c:v>1.7587999999999999E-2</c:v>
                </c:pt>
                <c:pt idx="3">
                  <c:v>0.22254400000000002</c:v>
                </c:pt>
                <c:pt idx="4">
                  <c:v>0.37012</c:v>
                </c:pt>
                <c:pt idx="5">
                  <c:v>3.4599999999999999E-2</c:v>
                </c:pt>
                <c:pt idx="6">
                  <c:v>0.36563999999999997</c:v>
                </c:pt>
                <c:pt idx="7">
                  <c:v>2.9468800000000002</c:v>
                </c:pt>
                <c:pt idx="8">
                  <c:v>7.6594799999999994</c:v>
                </c:pt>
                <c:pt idx="9">
                  <c:v>1.2787999999999999</c:v>
                </c:pt>
                <c:pt idx="10">
                  <c:v>2.0079999999999997E-2</c:v>
                </c:pt>
                <c:pt idx="11">
                  <c:v>2.852E-2</c:v>
                </c:pt>
                <c:pt idx="12">
                  <c:v>0.13047999999999998</c:v>
                </c:pt>
                <c:pt idx="13">
                  <c:v>1.3966880000000002</c:v>
                </c:pt>
                <c:pt idx="14">
                  <c:v>0.50336800000000004</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CPU'!$F$275:$F$289</c:f>
              <c:numCache>
                <c:formatCode>0.000</c:formatCode>
                <c:ptCount val="15"/>
                <c:pt idx="0">
                  <c:v>5.3111999999999999E-2</c:v>
                </c:pt>
                <c:pt idx="1">
                  <c:v>1.0349839999999999</c:v>
                </c:pt>
                <c:pt idx="2">
                  <c:v>7.7091999999999994E-2</c:v>
                </c:pt>
                <c:pt idx="3">
                  <c:v>0.786076</c:v>
                </c:pt>
                <c:pt idx="4">
                  <c:v>0.912852</c:v>
                </c:pt>
                <c:pt idx="5">
                  <c:v>0.110804</c:v>
                </c:pt>
                <c:pt idx="6">
                  <c:v>1.1484960000000002</c:v>
                </c:pt>
                <c:pt idx="7">
                  <c:v>8.6538799999999991</c:v>
                </c:pt>
                <c:pt idx="8">
                  <c:v>21.620056000000002</c:v>
                </c:pt>
                <c:pt idx="9">
                  <c:v>3.7124639999999998</c:v>
                </c:pt>
                <c:pt idx="10">
                  <c:v>6.7132000000000011E-2</c:v>
                </c:pt>
                <c:pt idx="11">
                  <c:v>0.110856</c:v>
                </c:pt>
                <c:pt idx="12">
                  <c:v>0.40192800000000001</c:v>
                </c:pt>
                <c:pt idx="13">
                  <c:v>4.0400119999999999</c:v>
                </c:pt>
                <c:pt idx="14">
                  <c:v>1.7308599999999998</c:v>
                </c:pt>
              </c:numCache>
            </c:numRef>
          </c:val>
          <c:extLst>
            <c:ext xmlns:c16="http://schemas.microsoft.com/office/drawing/2014/chart" uri="{C3380CC4-5D6E-409C-BE32-E72D297353CC}">
              <c16:uniqueId val="{00000012-5C04-4A68-B423-734B5210C091}"/>
            </c:ext>
          </c:extLst>
        </c:ser>
        <c:ser>
          <c:idx val="18"/>
          <c:order val="18"/>
          <c:tx>
            <c:strRef>
              <c:f>'Performance Tables  CPU'!$G$290</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CPU'!$F$291:$F$305</c:f>
              <c:numCache>
                <c:formatCode>0.000</c:formatCode>
                <c:ptCount val="15"/>
                <c:pt idx="0">
                  <c:v>6.5404761904761896E-2</c:v>
                </c:pt>
                <c:pt idx="1">
                  <c:v>1.2842142857142858</c:v>
                </c:pt>
                <c:pt idx="2">
                  <c:v>9.6709523809523815E-2</c:v>
                </c:pt>
                <c:pt idx="3">
                  <c:v>0.96010476190476202</c:v>
                </c:pt>
                <c:pt idx="4">
                  <c:v>1.1273761904761905</c:v>
                </c:pt>
                <c:pt idx="5">
                  <c:v>0.13879523809523808</c:v>
                </c:pt>
                <c:pt idx="6">
                  <c:v>1.4388380952380952</c:v>
                </c:pt>
                <c:pt idx="7">
                  <c:v>10.802257142857144</c:v>
                </c:pt>
                <c:pt idx="8">
                  <c:v>26.618123809523809</c:v>
                </c:pt>
                <c:pt idx="9">
                  <c:v>4.6111238095238098</c:v>
                </c:pt>
                <c:pt idx="10">
                  <c:v>8.4047619047619038E-2</c:v>
                </c:pt>
                <c:pt idx="11">
                  <c:v>0.13841904761904764</c:v>
                </c:pt>
                <c:pt idx="12">
                  <c:v>0.50209999999999999</c:v>
                </c:pt>
                <c:pt idx="13">
                  <c:v>5.0102857142857147</c:v>
                </c:pt>
                <c:pt idx="14">
                  <c:v>2.1411047619047618</c:v>
                </c:pt>
              </c:numCache>
            </c:numRef>
          </c:val>
          <c:extLst>
            <c:ext xmlns:c16="http://schemas.microsoft.com/office/drawing/2014/chart" uri="{C3380CC4-5D6E-409C-BE32-E72D297353CC}">
              <c16:uniqueId val="{00000000-2ED5-462B-B20B-30623FBE15F3}"/>
            </c:ext>
          </c:extLst>
        </c:ser>
        <c:ser>
          <c:idx val="19"/>
          <c:order val="19"/>
          <c:tx>
            <c:strRef>
              <c:f>'Performance Tables  CPU'!$G$306</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CPU'!$F$307:$F$321</c:f>
              <c:numCache>
                <c:formatCode>0.000</c:formatCode>
                <c:ptCount val="15"/>
                <c:pt idx="0">
                  <c:v>0.11022926829268294</c:v>
                </c:pt>
                <c:pt idx="1">
                  <c:v>3.3078048780487808</c:v>
                </c:pt>
                <c:pt idx="2">
                  <c:v>0.22674634146341463</c:v>
                </c:pt>
                <c:pt idx="3">
                  <c:v>2.1891707317073168</c:v>
                </c:pt>
                <c:pt idx="4">
                  <c:v>2.2373463414634145</c:v>
                </c:pt>
                <c:pt idx="5">
                  <c:v>0.41887317073170732</c:v>
                </c:pt>
                <c:pt idx="6">
                  <c:v>4.6362975609756099</c:v>
                </c:pt>
                <c:pt idx="7">
                  <c:v>32.135839024390243</c:v>
                </c:pt>
                <c:pt idx="8">
                  <c:v>74.795429268292679</c:v>
                </c:pt>
                <c:pt idx="9">
                  <c:v>14.284692682926829</c:v>
                </c:pt>
                <c:pt idx="10">
                  <c:v>0.28245365853658538</c:v>
                </c:pt>
                <c:pt idx="11">
                  <c:v>0.46453658536585368</c:v>
                </c:pt>
                <c:pt idx="12">
                  <c:v>1.5558878048780487</c:v>
                </c:pt>
                <c:pt idx="13">
                  <c:v>14.306258536585366</c:v>
                </c:pt>
                <c:pt idx="14">
                  <c:v>4.8616048780487802</c:v>
                </c:pt>
              </c:numCache>
            </c:numRef>
          </c:val>
          <c:extLst>
            <c:ext xmlns:c16="http://schemas.microsoft.com/office/drawing/2014/chart" uri="{C3380CC4-5D6E-409C-BE32-E72D297353CC}">
              <c16:uniqueId val="{00000001-2ED5-462B-B20B-30623FBE15F3}"/>
            </c:ext>
          </c:extLst>
        </c:ser>
        <c:ser>
          <c:idx val="20"/>
          <c:order val="20"/>
          <c:tx>
            <c:strRef>
              <c:f>'Performance Tables  CPU'!$G$322</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CPU'!$F$323:$F$337</c:f>
              <c:numCache>
                <c:formatCode>0.000</c:formatCode>
                <c:ptCount val="15"/>
                <c:pt idx="0">
                  <c:v>0.15545999999999999</c:v>
                </c:pt>
                <c:pt idx="1">
                  <c:v>3.5577133333333335</c:v>
                </c:pt>
                <c:pt idx="2">
                  <c:v>0.25067999999999996</c:v>
                </c:pt>
                <c:pt idx="3">
                  <c:v>2.73956</c:v>
                </c:pt>
                <c:pt idx="4">
                  <c:v>2.7734266666666669</c:v>
                </c:pt>
                <c:pt idx="5">
                  <c:v>0.43421333333333334</c:v>
                </c:pt>
                <c:pt idx="6">
                  <c:v>4.87094</c:v>
                </c:pt>
                <c:pt idx="7">
                  <c:v>35.986640000000001</c:v>
                </c:pt>
                <c:pt idx="8">
                  <c:v>85.01479333333333</c:v>
                </c:pt>
                <c:pt idx="9">
                  <c:v>15.285733333333335</c:v>
                </c:pt>
                <c:pt idx="10">
                  <c:v>0.28416000000000002</c:v>
                </c:pt>
                <c:pt idx="11">
                  <c:v>0.46623333333333333</c:v>
                </c:pt>
                <c:pt idx="12">
                  <c:v>1.6047533333333333</c:v>
                </c:pt>
                <c:pt idx="13">
                  <c:v>14.784246666666668</c:v>
                </c:pt>
                <c:pt idx="14">
                  <c:v>5.6431066666666672</c:v>
                </c:pt>
              </c:numCache>
            </c:numRef>
          </c:val>
          <c:extLst>
            <c:ext xmlns:c16="http://schemas.microsoft.com/office/drawing/2014/chart" uri="{C3380CC4-5D6E-409C-BE32-E72D297353CC}">
              <c16:uniqueId val="{00000002-2ED5-462B-B20B-30623FBE15F3}"/>
            </c:ext>
          </c:extLst>
        </c:ser>
        <c:ser>
          <c:idx val="21"/>
          <c:order val="21"/>
          <c:tx>
            <c:strRef>
              <c:f>'Performance Tables  CPU'!$G$338</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CPU'!$F$339:$F$353</c:f>
              <c:numCache>
                <c:formatCode>0.000</c:formatCode>
                <c:ptCount val="15"/>
                <c:pt idx="0">
                  <c:v>0.14265555555555556</c:v>
                </c:pt>
                <c:pt idx="1">
                  <c:v>4.0593592592592591</c:v>
                </c:pt>
                <c:pt idx="2">
                  <c:v>0.27405925925925922</c:v>
                </c:pt>
                <c:pt idx="3">
                  <c:v>2.4056555555555557</c:v>
                </c:pt>
                <c:pt idx="4">
                  <c:v>2.6280296296296295</c:v>
                </c:pt>
                <c:pt idx="5">
                  <c:v>0.41513703703703703</c:v>
                </c:pt>
                <c:pt idx="6">
                  <c:v>5.465329629629629</c:v>
                </c:pt>
                <c:pt idx="7">
                  <c:v>41.895199999999996</c:v>
                </c:pt>
                <c:pt idx="8">
                  <c:v>85.875522222222216</c:v>
                </c:pt>
                <c:pt idx="9">
                  <c:v>18.54381851851852</c:v>
                </c:pt>
                <c:pt idx="10">
                  <c:v>0.29173703703703707</c:v>
                </c:pt>
                <c:pt idx="11">
                  <c:v>0.47954444444444444</c:v>
                </c:pt>
                <c:pt idx="12">
                  <c:v>1.7979555555555555</c:v>
                </c:pt>
                <c:pt idx="13">
                  <c:v>16.978537037037036</c:v>
                </c:pt>
                <c:pt idx="14">
                  <c:v>6.2462555555555559</c:v>
                </c:pt>
              </c:numCache>
            </c:numRef>
          </c:val>
          <c:extLst>
            <c:ext xmlns:c16="http://schemas.microsoft.com/office/drawing/2014/chart" uri="{C3380CC4-5D6E-409C-BE32-E72D297353CC}">
              <c16:uniqueId val="{00000003-2ED5-462B-B20B-30623FBE15F3}"/>
            </c:ext>
          </c:extLst>
        </c:ser>
        <c:ser>
          <c:idx val="22"/>
          <c:order val="22"/>
          <c:tx>
            <c:strRef>
              <c:f>'Performance Tables  CPU'!$G$354</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CPU'!$F$355:$F$369</c:f>
              <c:numCache>
                <c:formatCode>0.000</c:formatCode>
                <c:ptCount val="15"/>
                <c:pt idx="0">
                  <c:v>0.21881428571428568</c:v>
                </c:pt>
                <c:pt idx="1">
                  <c:v>9.6365800000000004</c:v>
                </c:pt>
                <c:pt idx="2">
                  <c:v>0.35754857142857144</c:v>
                </c:pt>
                <c:pt idx="3">
                  <c:v>2.9430714285714288</c:v>
                </c:pt>
                <c:pt idx="4">
                  <c:v>2.6364000000000001</c:v>
                </c:pt>
                <c:pt idx="5">
                  <c:v>1.1928400000000001</c:v>
                </c:pt>
                <c:pt idx="6">
                  <c:v>14.701771428571428</c:v>
                </c:pt>
                <c:pt idx="7">
                  <c:v>70.988734285714287</c:v>
                </c:pt>
                <c:pt idx="8">
                  <c:v>102.19549714285714</c:v>
                </c:pt>
                <c:pt idx="9">
                  <c:v>54.017891428571424</c:v>
                </c:pt>
                <c:pt idx="10">
                  <c:v>1.2597714285714285</c:v>
                </c:pt>
                <c:pt idx="11">
                  <c:v>1.4453342857142857</c:v>
                </c:pt>
                <c:pt idx="12">
                  <c:v>5.8359057142857145</c:v>
                </c:pt>
                <c:pt idx="13">
                  <c:v>37.406077142857143</c:v>
                </c:pt>
                <c:pt idx="14">
                  <c:v>7.7563599999999999</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bert-small-uncased-whole-word-masking-squad-0002</a:t>
            </a:r>
          </a:p>
          <a:p>
            <a:pPr>
              <a:defRPr/>
            </a:pPr>
            <a:r>
              <a:rPr lang="en-US" sz="1000"/>
              <a:t>Precision:</a:t>
            </a:r>
            <a:r>
              <a:rPr lang="en-US" sz="1000" baseline="0"/>
              <a:t> FP32,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Ta'!$B$3:$B$8</c:f>
              <c:numCache>
                <c:formatCode>0.00</c:formatCode>
                <c:ptCount val="6"/>
                <c:pt idx="0">
                  <c:v>159.04586891240322</c:v>
                </c:pt>
                <c:pt idx="1">
                  <c:v>104.0727517692317</c:v>
                </c:pt>
                <c:pt idx="2">
                  <c:v>46.805816240358283</c:v>
                </c:pt>
                <c:pt idx="3">
                  <c:v>11.906497056221566</c:v>
                </c:pt>
                <c:pt idx="4">
                  <c:v>17.157752583959727</c:v>
                </c:pt>
                <c:pt idx="5">
                  <c:v>12.844122808459685</c:v>
                </c:pt>
              </c:numCache>
            </c:numRef>
          </c:val>
          <c:extLst>
            <c:ext xmlns:c16="http://schemas.microsoft.com/office/drawing/2014/chart" uri="{C3380CC4-5D6E-409C-BE32-E72D297353CC}">
              <c16:uniqueId val="{00000000-C58B-4924-9919-872E743BA866}"/>
            </c:ext>
          </c:extLst>
        </c:ser>
        <c:ser>
          <c:idx val="1"/>
          <c:order val="1"/>
          <c:tx>
            <c:strRef>
              <c:f>'OpenVINO Model Server. Perf. Ta'!$H$2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Ta'!$C$3:$C$8</c:f>
              <c:numCache>
                <c:formatCode>0.00</c:formatCode>
                <c:ptCount val="6"/>
                <c:pt idx="0">
                  <c:v>162.27653874491818</c:v>
                </c:pt>
                <c:pt idx="1">
                  <c:v>125.88920052807784</c:v>
                </c:pt>
                <c:pt idx="2">
                  <c:v>48.365582190402904</c:v>
                </c:pt>
                <c:pt idx="3">
                  <c:v>12.056036187439391</c:v>
                </c:pt>
                <c:pt idx="4">
                  <c:v>17.316895902119761</c:v>
                </c:pt>
                <c:pt idx="5">
                  <c:v>13.016709869917303</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bert-small-uncased-whole-word-masking-squad-int8-0002</a:t>
            </a:r>
          </a:p>
          <a:p>
            <a:pPr>
              <a:defRPr/>
            </a:pPr>
            <a:r>
              <a:rPr lang="en-US" sz="1000"/>
              <a:t>Precision:</a:t>
            </a:r>
            <a:r>
              <a:rPr lang="en-US" sz="1000" baseline="0"/>
              <a:t> INT8, framework ONNX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Ta'!$B$11:$B$16</c:f>
              <c:numCache>
                <c:formatCode>0.00</c:formatCode>
                <c:ptCount val="6"/>
                <c:pt idx="0">
                  <c:v>282.08620123942029</c:v>
                </c:pt>
                <c:pt idx="1">
                  <c:v>207.39325054860706</c:v>
                </c:pt>
                <c:pt idx="2">
                  <c:v>81.480286544258362</c:v>
                </c:pt>
                <c:pt idx="3">
                  <c:v>17.995132656151181</c:v>
                </c:pt>
                <c:pt idx="4">
                  <c:v>21.748783387227114</c:v>
                </c:pt>
                <c:pt idx="5">
                  <c:v>19.051826280956345</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c:v>
                </c:pt>
                <c:pt idx="2">
                  <c:v>Intel® Core™ i9-10920X</c:v>
                </c:pt>
                <c:pt idx="3">
                  <c:v>Intel® Core™ i7-8700T</c:v>
                </c:pt>
                <c:pt idx="4">
                  <c:v>Intel® Core™ i5-8500</c:v>
                </c:pt>
                <c:pt idx="5">
                  <c:v>Intel® Core™ i3-10100</c:v>
                </c:pt>
              </c:strCache>
            </c:strRef>
          </c:cat>
          <c:val>
            <c:numRef>
              <c:f>'OpenVINO Model Server. Perf. Ta'!$C$11:$C$16</c:f>
              <c:numCache>
                <c:formatCode>0.00</c:formatCode>
                <c:ptCount val="6"/>
                <c:pt idx="0">
                  <c:v>287.80778068367812</c:v>
                </c:pt>
                <c:pt idx="1">
                  <c:v>231.09720242960216</c:v>
                </c:pt>
                <c:pt idx="2">
                  <c:v>87.594880998507179</c:v>
                </c:pt>
                <c:pt idx="3">
                  <c:v>18.327784646223986</c:v>
                </c:pt>
                <c:pt idx="4">
                  <c:v>22.973068393565214</c:v>
                </c:pt>
                <c:pt idx="5">
                  <c:v>19.24455173567376</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85725</xdr:rowOff>
    </xdr:from>
    <xdr:to>
      <xdr:col>10</xdr:col>
      <xdr:colOff>19050</xdr:colOff>
      <xdr:row>180</xdr:row>
      <xdr:rowOff>104775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342900</xdr:colOff>
      <xdr:row>339</xdr:row>
      <xdr:rowOff>123825</xdr:rowOff>
    </xdr:from>
    <xdr:to>
      <xdr:col>10</xdr:col>
      <xdr:colOff>47625</xdr:colOff>
      <xdr:row>357</xdr:row>
      <xdr:rowOff>142875</xdr:rowOff>
    </xdr:to>
    <xdr:graphicFrame macro="">
      <xdr:nvGraphicFramePr>
        <xdr:cNvPr id="19" name="Chart 18">
          <a:extLst>
            <a:ext uri="{FF2B5EF4-FFF2-40B4-BE49-F238E27FC236}">
              <a16:creationId xmlns:a16="http://schemas.microsoft.com/office/drawing/2014/main" id="{6F4E8DA5-9330-434F-B5BF-0355C5BC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495300</xdr:colOff>
      <xdr:row>359</xdr:row>
      <xdr:rowOff>66675</xdr:rowOff>
    </xdr:from>
    <xdr:to>
      <xdr:col>10</xdr:col>
      <xdr:colOff>200025</xdr:colOff>
      <xdr:row>377</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485775</xdr:colOff>
      <xdr:row>378</xdr:row>
      <xdr:rowOff>152400</xdr:rowOff>
    </xdr:from>
    <xdr:to>
      <xdr:col>10</xdr:col>
      <xdr:colOff>190500</xdr:colOff>
      <xdr:row>396</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504825</xdr:colOff>
      <xdr:row>398</xdr:row>
      <xdr:rowOff>142875</xdr:rowOff>
    </xdr:from>
    <xdr:to>
      <xdr:col>10</xdr:col>
      <xdr:colOff>209550</xdr:colOff>
      <xdr:row>416</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495300</xdr:colOff>
      <xdr:row>418</xdr:row>
      <xdr:rowOff>38100</xdr:rowOff>
    </xdr:from>
    <xdr:to>
      <xdr:col>10</xdr:col>
      <xdr:colOff>200025</xdr:colOff>
      <xdr:row>436</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485775</xdr:colOff>
      <xdr:row>438</xdr:row>
      <xdr:rowOff>85725</xdr:rowOff>
    </xdr:from>
    <xdr:to>
      <xdr:col>10</xdr:col>
      <xdr:colOff>190500</xdr:colOff>
      <xdr:row>456</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457</xdr:row>
      <xdr:rowOff>171450</xdr:rowOff>
    </xdr:from>
    <xdr:to>
      <xdr:col>10</xdr:col>
      <xdr:colOff>180975</xdr:colOff>
      <xdr:row>476</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476250</xdr:colOff>
      <xdr:row>478</xdr:row>
      <xdr:rowOff>19050</xdr:rowOff>
    </xdr:from>
    <xdr:to>
      <xdr:col>10</xdr:col>
      <xdr:colOff>180975</xdr:colOff>
      <xdr:row>496</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466725</xdr:colOff>
      <xdr:row>497</xdr:row>
      <xdr:rowOff>104775</xdr:rowOff>
    </xdr:from>
    <xdr:to>
      <xdr:col>10</xdr:col>
      <xdr:colOff>171450</xdr:colOff>
      <xdr:row>515</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123824</xdr:rowOff>
    </xdr:from>
    <xdr:to>
      <xdr:col>10</xdr:col>
      <xdr:colOff>605790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tabSelected="1"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workbookViewId="0">
      <selection activeCell="K400" sqref="K40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December 29,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69"/>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6"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103</v>
      </c>
      <c r="B1" s="28" t="s">
        <v>8</v>
      </c>
      <c r="C1" s="28"/>
      <c r="D1" s="20" t="s">
        <v>9</v>
      </c>
      <c r="E1" s="2" t="s">
        <v>10</v>
      </c>
      <c r="F1" s="2" t="s">
        <v>11</v>
      </c>
      <c r="G1" s="2" t="s">
        <v>12</v>
      </c>
      <c r="H1" s="1" t="s">
        <v>43</v>
      </c>
      <c r="I1" s="21" t="s">
        <v>44</v>
      </c>
      <c r="J1" s="21" t="s">
        <v>45</v>
      </c>
      <c r="K1" t="s">
        <v>46</v>
      </c>
      <c r="L1" t="s">
        <v>46</v>
      </c>
      <c r="M1" s="1" t="s">
        <v>0</v>
      </c>
    </row>
    <row r="2" spans="1:14" x14ac:dyDescent="0.25">
      <c r="A2" s="2" t="s">
        <v>13</v>
      </c>
      <c r="B2" s="2" t="s">
        <v>14</v>
      </c>
      <c r="C2" s="2" t="s">
        <v>15</v>
      </c>
      <c r="D2" s="2" t="s">
        <v>14</v>
      </c>
      <c r="E2" s="2" t="s">
        <v>14</v>
      </c>
      <c r="F2" s="2" t="s">
        <v>14</v>
      </c>
      <c r="G2" s="2" t="s">
        <v>41</v>
      </c>
      <c r="H2" s="17">
        <v>1</v>
      </c>
      <c r="I2" s="8">
        <v>34</v>
      </c>
      <c r="J2" s="14">
        <v>9.5</v>
      </c>
      <c r="K2" s="14" t="str">
        <f>CONCATENATE($G2, ," ", B2)</f>
        <v>Intel Atom®  X5-E3940 INT8</v>
      </c>
      <c r="L2" s="14" t="str">
        <f>CONCATENATE($G2, ," ", C2)</f>
        <v>Intel Atom®  X5-E3940 FP32</v>
      </c>
      <c r="M2" t="s">
        <v>2</v>
      </c>
      <c r="N2" s="10" t="s">
        <v>3</v>
      </c>
    </row>
    <row r="3" spans="1:14" x14ac:dyDescent="0.25">
      <c r="A3" s="3" t="s">
        <v>89</v>
      </c>
      <c r="B3" s="12">
        <v>0.19800000000000001</v>
      </c>
      <c r="C3" s="12">
        <v>0.10100000000000001</v>
      </c>
      <c r="D3" s="12">
        <v>10365.079</v>
      </c>
      <c r="E3" s="4">
        <f t="shared" ref="E3:E17" si="0">B3/(I3*H3)</f>
        <v>5.8235294117647066E-3</v>
      </c>
      <c r="F3" s="4">
        <f t="shared" ref="F3:F17" si="1">B3/(H3*J3)</f>
        <v>2.0842105263157894E-2</v>
      </c>
      <c r="G3" s="2"/>
      <c r="H3" s="17">
        <f>H2</f>
        <v>1</v>
      </c>
      <c r="I3" s="8">
        <f>I2</f>
        <v>34</v>
      </c>
      <c r="J3" s="8">
        <f>J2</f>
        <v>9.5</v>
      </c>
      <c r="K3" s="8"/>
      <c r="L3" s="8"/>
      <c r="M3" t="s">
        <v>4</v>
      </c>
      <c r="N3" s="11" t="s">
        <v>5</v>
      </c>
    </row>
    <row r="4" spans="1:14" x14ac:dyDescent="0.25">
      <c r="A4" s="3" t="s">
        <v>16</v>
      </c>
      <c r="B4" s="12">
        <v>3.0489999999999999</v>
      </c>
      <c r="C4" s="12">
        <v>1.333</v>
      </c>
      <c r="D4" s="12">
        <v>792.41499999999996</v>
      </c>
      <c r="E4" s="4">
        <f t="shared" si="0"/>
        <v>8.9676470588235288E-2</v>
      </c>
      <c r="F4" s="4">
        <f t="shared" si="1"/>
        <v>0.32094736842105265</v>
      </c>
      <c r="G4" s="2"/>
      <c r="H4" s="17">
        <f>H3</f>
        <v>1</v>
      </c>
      <c r="I4" s="8">
        <f t="shared" ref="I4:I17" si="2">I3</f>
        <v>34</v>
      </c>
      <c r="J4" s="8">
        <f t="shared" ref="J4:J17" si="3">J3</f>
        <v>9.5</v>
      </c>
      <c r="K4" s="8"/>
      <c r="L4" s="8"/>
      <c r="M4" t="s">
        <v>6</v>
      </c>
      <c r="N4" s="10" t="s">
        <v>7</v>
      </c>
    </row>
    <row r="5" spans="1:14" x14ac:dyDescent="0.25">
      <c r="A5" s="3" t="s">
        <v>17</v>
      </c>
      <c r="B5" s="12">
        <v>0.26300000000000001</v>
      </c>
      <c r="C5" s="12">
        <v>0.125</v>
      </c>
      <c r="D5" s="12">
        <v>8393.5239999999994</v>
      </c>
      <c r="E5" s="4">
        <f t="shared" si="0"/>
        <v>7.735294117647059E-3</v>
      </c>
      <c r="F5" s="4">
        <f t="shared" si="1"/>
        <v>2.768421052631579E-2</v>
      </c>
      <c r="G5" s="3"/>
      <c r="H5" s="17">
        <f t="shared" ref="H5:H17" si="4">H4</f>
        <v>1</v>
      </c>
      <c r="I5" s="8">
        <f t="shared" si="2"/>
        <v>34</v>
      </c>
      <c r="J5" s="8">
        <f t="shared" si="3"/>
        <v>9.5</v>
      </c>
      <c r="K5" s="8"/>
      <c r="L5" s="8"/>
    </row>
    <row r="6" spans="1:14" x14ac:dyDescent="0.25">
      <c r="A6" s="3" t="s">
        <v>32</v>
      </c>
      <c r="B6" s="12">
        <v>2.9089999999999998</v>
      </c>
      <c r="C6" s="12">
        <v>1.4650000000000001</v>
      </c>
      <c r="D6" s="12">
        <v>707.59799999999996</v>
      </c>
      <c r="E6" s="4">
        <f t="shared" si="0"/>
        <v>8.5558823529411757E-2</v>
      </c>
      <c r="F6" s="4">
        <f t="shared" si="1"/>
        <v>0.30621052631578943</v>
      </c>
      <c r="G6" s="3"/>
      <c r="H6" s="17">
        <f t="shared" si="4"/>
        <v>1</v>
      </c>
      <c r="I6" s="8">
        <f t="shared" si="2"/>
        <v>34</v>
      </c>
      <c r="J6" s="8">
        <f t="shared" si="3"/>
        <v>9.5</v>
      </c>
      <c r="K6" s="8"/>
      <c r="L6" s="8"/>
    </row>
    <row r="7" spans="1:14" x14ac:dyDescent="0.25">
      <c r="A7" s="3" t="s">
        <v>36</v>
      </c>
      <c r="B7" s="12">
        <v>3.7589999999999999</v>
      </c>
      <c r="C7" s="12">
        <v>2.6360000000000001</v>
      </c>
      <c r="D7" s="12">
        <v>420.96499999999997</v>
      </c>
      <c r="E7" s="4">
        <f t="shared" si="0"/>
        <v>0.11055882352941176</v>
      </c>
      <c r="F7" s="4">
        <f t="shared" si="1"/>
        <v>0.3956842105263158</v>
      </c>
      <c r="G7" s="3"/>
      <c r="H7" s="17">
        <f t="shared" si="4"/>
        <v>1</v>
      </c>
      <c r="I7" s="8">
        <f t="shared" si="2"/>
        <v>34</v>
      </c>
      <c r="J7" s="8">
        <f t="shared" si="3"/>
        <v>9.5</v>
      </c>
      <c r="K7" s="8"/>
      <c r="L7" s="8"/>
    </row>
    <row r="8" spans="1:14" x14ac:dyDescent="0.25">
      <c r="A8" s="3" t="s">
        <v>37</v>
      </c>
      <c r="B8" s="12">
        <v>0.30499999999999999</v>
      </c>
      <c r="C8" s="12">
        <v>0.13100000000000001</v>
      </c>
      <c r="D8" s="12">
        <v>7726.9970000000003</v>
      </c>
      <c r="E8" s="4">
        <f t="shared" si="0"/>
        <v>8.9705882352941173E-3</v>
      </c>
      <c r="F8" s="4">
        <f t="shared" si="1"/>
        <v>3.2105263157894734E-2</v>
      </c>
      <c r="G8" s="3"/>
      <c r="H8" s="17">
        <f t="shared" si="4"/>
        <v>1</v>
      </c>
      <c r="I8" s="8">
        <f t="shared" si="2"/>
        <v>34</v>
      </c>
      <c r="J8" s="8">
        <f t="shared" si="3"/>
        <v>9.5</v>
      </c>
      <c r="K8" s="8"/>
      <c r="L8" s="8"/>
    </row>
    <row r="9" spans="1:14" x14ac:dyDescent="0.25">
      <c r="A9" s="3" t="s">
        <v>90</v>
      </c>
      <c r="B9" s="12">
        <v>3.1850000000000001</v>
      </c>
      <c r="C9" s="12">
        <v>1.337</v>
      </c>
      <c r="D9" s="12">
        <v>770.43100000000004</v>
      </c>
      <c r="E9" s="4">
        <f t="shared" si="0"/>
        <v>9.3676470588235292E-2</v>
      </c>
      <c r="F9" s="4">
        <f t="shared" si="1"/>
        <v>0.33526315789473687</v>
      </c>
      <c r="G9" s="3"/>
      <c r="H9" s="17">
        <f t="shared" si="4"/>
        <v>1</v>
      </c>
      <c r="I9" s="8">
        <f t="shared" si="2"/>
        <v>34</v>
      </c>
      <c r="J9" s="8">
        <f t="shared" si="3"/>
        <v>9.5</v>
      </c>
      <c r="K9" s="8"/>
      <c r="L9" s="8"/>
    </row>
    <row r="10" spans="1:14" x14ac:dyDescent="0.25">
      <c r="A10" s="3" t="s">
        <v>47</v>
      </c>
      <c r="B10" s="12">
        <v>27.006</v>
      </c>
      <c r="C10" s="12">
        <v>12.728999999999999</v>
      </c>
      <c r="D10" s="12">
        <v>84.504000000000005</v>
      </c>
      <c r="E10" s="4">
        <f t="shared" si="0"/>
        <v>0.79429411764705882</v>
      </c>
      <c r="F10" s="4">
        <f t="shared" si="1"/>
        <v>2.8427368421052632</v>
      </c>
      <c r="G10" s="3"/>
      <c r="H10" s="17">
        <f t="shared" si="4"/>
        <v>1</v>
      </c>
      <c r="I10" s="8">
        <f t="shared" si="2"/>
        <v>34</v>
      </c>
      <c r="J10" s="8">
        <f t="shared" si="3"/>
        <v>9.5</v>
      </c>
      <c r="K10" s="8"/>
      <c r="L10" s="8"/>
    </row>
    <row r="11" spans="1:14" x14ac:dyDescent="0.25">
      <c r="A11" s="3" t="s">
        <v>91</v>
      </c>
      <c r="B11" s="12">
        <v>74.962000000000003</v>
      </c>
      <c r="C11" s="12">
        <v>45.442</v>
      </c>
      <c r="D11" s="12">
        <v>25.036999999999999</v>
      </c>
      <c r="E11" s="4">
        <f t="shared" si="0"/>
        <v>2.204764705882353</v>
      </c>
      <c r="F11" s="4">
        <f t="shared" si="1"/>
        <v>7.8907368421052633</v>
      </c>
      <c r="G11" s="3"/>
      <c r="H11" s="17">
        <f t="shared" si="4"/>
        <v>1</v>
      </c>
      <c r="I11" s="8">
        <f t="shared" si="2"/>
        <v>34</v>
      </c>
      <c r="J11" s="8">
        <f t="shared" si="3"/>
        <v>9.5</v>
      </c>
      <c r="K11" s="8"/>
      <c r="L11" s="8"/>
    </row>
    <row r="12" spans="1:14" x14ac:dyDescent="0.25">
      <c r="A12" s="3" t="s">
        <v>31</v>
      </c>
      <c r="B12" s="12">
        <v>10.923</v>
      </c>
      <c r="C12" s="12">
        <v>4.54</v>
      </c>
      <c r="D12" s="12">
        <v>228.773</v>
      </c>
      <c r="E12" s="4">
        <f t="shared" si="0"/>
        <v>0.32126470588235295</v>
      </c>
      <c r="F12" s="4">
        <f t="shared" si="1"/>
        <v>1.1497894736842105</v>
      </c>
      <c r="G12" s="3"/>
      <c r="H12" s="17">
        <f t="shared" si="4"/>
        <v>1</v>
      </c>
      <c r="I12" s="8">
        <f t="shared" si="2"/>
        <v>34</v>
      </c>
      <c r="J12" s="8">
        <f t="shared" si="3"/>
        <v>9.5</v>
      </c>
      <c r="K12" s="8"/>
      <c r="L12" s="8"/>
    </row>
    <row r="13" spans="1:14" x14ac:dyDescent="0.25">
      <c r="A13" s="3" t="s">
        <v>38</v>
      </c>
      <c r="B13" s="12">
        <v>0.18</v>
      </c>
      <c r="C13" s="12">
        <v>8.1000000000000003E-2</v>
      </c>
      <c r="D13" s="12">
        <v>12412.894</v>
      </c>
      <c r="E13" s="4">
        <f t="shared" si="0"/>
        <v>5.2941176470588233E-3</v>
      </c>
      <c r="F13" s="4">
        <f t="shared" si="1"/>
        <v>1.8947368421052629E-2</v>
      </c>
      <c r="G13" s="3"/>
      <c r="H13" s="17">
        <f t="shared" si="4"/>
        <v>1</v>
      </c>
      <c r="I13" s="8">
        <f t="shared" si="2"/>
        <v>34</v>
      </c>
      <c r="J13" s="8">
        <f t="shared" si="3"/>
        <v>9.5</v>
      </c>
      <c r="K13" s="8"/>
      <c r="L13" s="8"/>
    </row>
    <row r="14" spans="1:14" x14ac:dyDescent="0.25">
      <c r="A14" s="3" t="s">
        <v>19</v>
      </c>
      <c r="B14" s="12">
        <v>0.26</v>
      </c>
      <c r="C14" s="12">
        <v>3.7999999999999999E-2</v>
      </c>
      <c r="D14" s="12">
        <v>30217.462</v>
      </c>
      <c r="E14" s="4">
        <f t="shared" si="0"/>
        <v>7.6470588235294122E-3</v>
      </c>
      <c r="F14" s="4">
        <f t="shared" si="1"/>
        <v>2.736842105263158E-2</v>
      </c>
      <c r="G14" s="3"/>
      <c r="H14" s="17">
        <f t="shared" si="4"/>
        <v>1</v>
      </c>
      <c r="I14" s="8">
        <f t="shared" si="2"/>
        <v>34</v>
      </c>
      <c r="J14" s="8">
        <f t="shared" si="3"/>
        <v>9.5</v>
      </c>
      <c r="K14" s="8"/>
      <c r="L14" s="8"/>
    </row>
    <row r="15" spans="1:14" x14ac:dyDescent="0.25">
      <c r="A15" s="3" t="s">
        <v>92</v>
      </c>
      <c r="B15" s="12">
        <v>1.1259999999999999</v>
      </c>
      <c r="C15" s="12">
        <v>0.51900000000000002</v>
      </c>
      <c r="D15" s="12">
        <v>1960.625</v>
      </c>
      <c r="E15" s="4">
        <f t="shared" si="0"/>
        <v>3.3117647058823529E-2</v>
      </c>
      <c r="F15" s="4">
        <f t="shared" si="1"/>
        <v>0.11852631578947367</v>
      </c>
      <c r="G15" s="3"/>
      <c r="H15" s="17">
        <f t="shared" si="4"/>
        <v>1</v>
      </c>
      <c r="I15" s="8">
        <f t="shared" si="2"/>
        <v>34</v>
      </c>
      <c r="J15" s="8">
        <f t="shared" si="3"/>
        <v>9.5</v>
      </c>
      <c r="K15" s="8"/>
      <c r="L15" s="8"/>
    </row>
    <row r="16" spans="1:14" x14ac:dyDescent="0.25">
      <c r="A16" s="3" t="s">
        <v>34</v>
      </c>
      <c r="B16" s="12">
        <v>12.324999999999999</v>
      </c>
      <c r="C16" s="12">
        <v>6.2</v>
      </c>
      <c r="D16" s="12">
        <v>165.239</v>
      </c>
      <c r="E16" s="4">
        <f t="shared" si="0"/>
        <v>0.36249999999999999</v>
      </c>
      <c r="F16" s="4">
        <f t="shared" si="1"/>
        <v>1.2973684210526315</v>
      </c>
      <c r="G16" s="3"/>
      <c r="H16" s="17">
        <f t="shared" si="4"/>
        <v>1</v>
      </c>
      <c r="I16" s="8">
        <f t="shared" si="2"/>
        <v>34</v>
      </c>
      <c r="J16" s="8">
        <f t="shared" si="3"/>
        <v>9.5</v>
      </c>
      <c r="K16" s="8"/>
      <c r="L16" s="8"/>
    </row>
    <row r="17" spans="1:12" x14ac:dyDescent="0.25">
      <c r="A17" s="3" t="s">
        <v>93</v>
      </c>
      <c r="B17" s="12">
        <v>5.6849999999999996</v>
      </c>
      <c r="C17" s="12">
        <v>3.0059999999999998</v>
      </c>
      <c r="D17" s="12">
        <v>360.54</v>
      </c>
      <c r="E17" s="4">
        <f t="shared" si="0"/>
        <v>0.16720588235294118</v>
      </c>
      <c r="F17" s="4">
        <f t="shared" si="1"/>
        <v>0.59842105263157885</v>
      </c>
      <c r="G17" s="3"/>
      <c r="H17" s="17">
        <f t="shared" si="4"/>
        <v>1</v>
      </c>
      <c r="I17" s="8">
        <f t="shared" si="2"/>
        <v>34</v>
      </c>
      <c r="J17" s="8">
        <f t="shared" si="3"/>
        <v>9.5</v>
      </c>
      <c r="K17" s="8"/>
      <c r="L17" s="8"/>
    </row>
    <row r="18" spans="1:12" x14ac:dyDescent="0.25">
      <c r="A18" s="2" t="s">
        <v>13</v>
      </c>
      <c r="B18" s="2" t="s">
        <v>14</v>
      </c>
      <c r="C18" s="2" t="s">
        <v>15</v>
      </c>
      <c r="D18" s="2" t="s">
        <v>14</v>
      </c>
      <c r="E18" s="2" t="s">
        <v>14</v>
      </c>
      <c r="F18" s="2" t="s">
        <v>14</v>
      </c>
      <c r="G18" s="2" t="s">
        <v>27</v>
      </c>
      <c r="H18" s="17">
        <v>1</v>
      </c>
      <c r="I18" s="14"/>
      <c r="J18" s="14"/>
      <c r="K18" s="14" t="str">
        <f>CONCATENATE(G18, ," ", B18)</f>
        <v>Intel® Celeron 6305E INT8</v>
      </c>
      <c r="L18" s="14" t="str">
        <f>CONCATENATE($G18, ," ", C18)</f>
        <v>Intel® Celeron 6305E FP32</v>
      </c>
    </row>
    <row r="19" spans="1:12" x14ac:dyDescent="0.25">
      <c r="A19" s="3" t="str">
        <f>$A$3</f>
        <v>GPT-2</v>
      </c>
      <c r="B19" s="12">
        <v>0.876</v>
      </c>
      <c r="C19" s="12">
        <v>0.29899999999999999</v>
      </c>
      <c r="D19" s="12">
        <v>1086.9570000000001</v>
      </c>
      <c r="E19" s="4">
        <f t="shared" ref="E19:E33" si="5">B19/(I19*H19)</f>
        <v>8.186915887850468E-3</v>
      </c>
      <c r="F19" s="4">
        <f t="shared" ref="F19:F33" si="6">B19/(H19*J19)</f>
        <v>5.8400000000000001E-2</v>
      </c>
      <c r="G19" s="2"/>
      <c r="H19" s="17">
        <f t="shared" ref="H19:H33" si="7">H18</f>
        <v>1</v>
      </c>
      <c r="I19" s="14">
        <v>107</v>
      </c>
      <c r="J19" s="14">
        <v>15</v>
      </c>
      <c r="K19" s="14"/>
      <c r="L19" s="14"/>
    </row>
    <row r="20" spans="1:12" x14ac:dyDescent="0.25">
      <c r="A20" s="3" t="str">
        <f>$A$4</f>
        <v>bert-base-cased</v>
      </c>
      <c r="B20" s="12">
        <v>13.999000000000001</v>
      </c>
      <c r="C20" s="12">
        <v>4.282</v>
      </c>
      <c r="D20" s="12">
        <v>70.658000000000001</v>
      </c>
      <c r="E20" s="4">
        <f t="shared" si="5"/>
        <v>0.13083177570093457</v>
      </c>
      <c r="F20" s="4">
        <f t="shared" si="6"/>
        <v>0.93326666666666669</v>
      </c>
      <c r="G20" s="2"/>
      <c r="H20" s="17">
        <f t="shared" si="7"/>
        <v>1</v>
      </c>
      <c r="I20" s="14">
        <f t="shared" ref="I20:J20" si="8">I19</f>
        <v>107</v>
      </c>
      <c r="J20" s="14">
        <f t="shared" si="8"/>
        <v>15</v>
      </c>
      <c r="K20" s="14"/>
      <c r="L20" s="14"/>
    </row>
    <row r="21" spans="1:12" x14ac:dyDescent="0.25">
      <c r="A21" s="3" t="str">
        <f>$A$5</f>
        <v>bert-large-uncased-whole-word-masking-squad-0001</v>
      </c>
      <c r="B21" s="12">
        <v>1.1020000000000001</v>
      </c>
      <c r="C21" s="12">
        <v>0.38100000000000001</v>
      </c>
      <c r="D21" s="12">
        <v>883.75300000000004</v>
      </c>
      <c r="E21" s="4">
        <f t="shared" si="5"/>
        <v>1.0299065420560749E-2</v>
      </c>
      <c r="F21" s="4">
        <f t="shared" si="6"/>
        <v>7.3466666666666666E-2</v>
      </c>
      <c r="G21" s="3"/>
      <c r="H21" s="17">
        <f t="shared" si="7"/>
        <v>1</v>
      </c>
      <c r="I21" s="14">
        <f t="shared" ref="I21:J21" si="9">I20</f>
        <v>107</v>
      </c>
      <c r="J21" s="14">
        <f t="shared" si="9"/>
        <v>15</v>
      </c>
      <c r="K21" s="14"/>
      <c r="L21" s="14"/>
    </row>
    <row r="22" spans="1:12" x14ac:dyDescent="0.25">
      <c r="A22" s="3" t="str">
        <f>$A$6</f>
        <v>deeplabv3</v>
      </c>
      <c r="B22" s="12">
        <v>12.536</v>
      </c>
      <c r="C22" s="12">
        <v>4.6740000000000004</v>
      </c>
      <c r="D22" s="12">
        <v>80.846000000000004</v>
      </c>
      <c r="E22" s="4">
        <f t="shared" si="5"/>
        <v>0.11715887850467289</v>
      </c>
      <c r="F22" s="4">
        <f t="shared" si="6"/>
        <v>0.83573333333333333</v>
      </c>
      <c r="G22" s="3"/>
      <c r="H22" s="17">
        <f t="shared" si="7"/>
        <v>1</v>
      </c>
      <c r="I22" s="14">
        <f t="shared" ref="I22:J22" si="10">I21</f>
        <v>107</v>
      </c>
      <c r="J22" s="14">
        <f t="shared" si="10"/>
        <v>15</v>
      </c>
      <c r="K22" s="14"/>
      <c r="L22" s="14"/>
    </row>
    <row r="23" spans="1:12" x14ac:dyDescent="0.25">
      <c r="A23" s="3" t="str">
        <f>$A$7</f>
        <v>efficientdet-d0</v>
      </c>
      <c r="B23" s="12">
        <v>17.786000000000001</v>
      </c>
      <c r="C23" s="12">
        <v>11.102</v>
      </c>
      <c r="D23" s="12">
        <v>61.811999999999998</v>
      </c>
      <c r="E23" s="4">
        <f t="shared" si="5"/>
        <v>0.16622429906542058</v>
      </c>
      <c r="F23" s="4">
        <f t="shared" si="6"/>
        <v>1.1857333333333335</v>
      </c>
      <c r="G23" s="3"/>
      <c r="H23" s="17">
        <f t="shared" si="7"/>
        <v>1</v>
      </c>
      <c r="I23" s="14">
        <f t="shared" ref="I23:J23" si="11">I22</f>
        <v>107</v>
      </c>
      <c r="J23" s="14">
        <f t="shared" si="11"/>
        <v>15</v>
      </c>
      <c r="K23" s="14"/>
      <c r="L23" s="14"/>
    </row>
    <row r="24" spans="1:12" x14ac:dyDescent="0.25">
      <c r="A24" s="3" t="str">
        <f>$A$8</f>
        <v>faster_rcnn_resnet50_coco</v>
      </c>
      <c r="B24" s="12">
        <v>1.595</v>
      </c>
      <c r="C24" s="12">
        <v>0.42</v>
      </c>
      <c r="D24" s="12">
        <v>640.41200000000003</v>
      </c>
      <c r="E24" s="4">
        <f t="shared" si="5"/>
        <v>1.4906542056074766E-2</v>
      </c>
      <c r="F24" s="4">
        <f t="shared" si="6"/>
        <v>0.10633333333333334</v>
      </c>
      <c r="G24" s="3"/>
      <c r="H24" s="17">
        <f t="shared" si="7"/>
        <v>1</v>
      </c>
      <c r="I24" s="15">
        <f t="shared" ref="I24:J24" si="12">I23</f>
        <v>107</v>
      </c>
      <c r="J24" s="15">
        <f t="shared" si="12"/>
        <v>15</v>
      </c>
      <c r="K24" s="15"/>
      <c r="L24" s="15"/>
    </row>
    <row r="25" spans="1:12" x14ac:dyDescent="0.25">
      <c r="A25" s="3" t="str">
        <f>$A$9</f>
        <v>googlenet-v4</v>
      </c>
      <c r="B25" s="12">
        <v>15.147</v>
      </c>
      <c r="C25" s="12">
        <v>4.1310000000000002</v>
      </c>
      <c r="D25" s="12">
        <v>65.483000000000004</v>
      </c>
      <c r="E25" s="4">
        <f t="shared" si="5"/>
        <v>0.1415607476635514</v>
      </c>
      <c r="F25" s="4">
        <f t="shared" si="6"/>
        <v>1.0098</v>
      </c>
      <c r="G25" s="3"/>
      <c r="H25" s="17">
        <f t="shared" si="7"/>
        <v>1</v>
      </c>
      <c r="I25" s="14">
        <f t="shared" ref="I25:J25" si="13">I24</f>
        <v>107</v>
      </c>
      <c r="J25" s="14">
        <f t="shared" si="13"/>
        <v>15</v>
      </c>
      <c r="K25" s="14"/>
      <c r="L25" s="14"/>
    </row>
    <row r="26" spans="1:12" x14ac:dyDescent="0.25">
      <c r="A26" s="3" t="str">
        <f>$A$10</f>
        <v>mobilenet-ssd</v>
      </c>
      <c r="B26" s="12">
        <v>116.158</v>
      </c>
      <c r="C26" s="12">
        <v>40.171999999999997</v>
      </c>
      <c r="D26" s="12">
        <v>8.4710000000000001</v>
      </c>
      <c r="E26" s="4">
        <f t="shared" si="5"/>
        <v>1.085588785046729</v>
      </c>
      <c r="F26" s="4">
        <f t="shared" si="6"/>
        <v>7.7438666666666665</v>
      </c>
      <c r="G26" s="3"/>
      <c r="H26" s="17">
        <f t="shared" si="7"/>
        <v>1</v>
      </c>
      <c r="I26" s="14">
        <f t="shared" ref="I26:J26" si="14">I25</f>
        <v>107</v>
      </c>
      <c r="J26" s="14">
        <f t="shared" si="14"/>
        <v>15</v>
      </c>
      <c r="K26" s="14"/>
      <c r="L26" s="14"/>
    </row>
    <row r="27" spans="1:12" x14ac:dyDescent="0.25">
      <c r="A27" s="3" t="str">
        <f>$A$11</f>
        <v>mobilenet-v2</v>
      </c>
      <c r="B27" s="12">
        <v>283.00299999999999</v>
      </c>
      <c r="C27" s="12">
        <v>133.13800000000001</v>
      </c>
      <c r="D27" s="12">
        <v>3.4550000000000001</v>
      </c>
      <c r="E27" s="4">
        <f t="shared" si="5"/>
        <v>2.6448878504672897</v>
      </c>
      <c r="F27" s="4">
        <f t="shared" si="6"/>
        <v>18.866866666666667</v>
      </c>
      <c r="G27" s="3"/>
      <c r="H27" s="17">
        <f t="shared" si="7"/>
        <v>1</v>
      </c>
      <c r="I27" s="14">
        <f t="shared" ref="I27:J27" si="15">I26</f>
        <v>107</v>
      </c>
      <c r="J27" s="14">
        <f t="shared" si="15"/>
        <v>15</v>
      </c>
      <c r="K27" s="14"/>
      <c r="L27" s="14"/>
    </row>
    <row r="28" spans="1:12" x14ac:dyDescent="0.25">
      <c r="A28" s="3" t="str">
        <f>$A$12</f>
        <v>resnet-50</v>
      </c>
      <c r="B28" s="12">
        <v>50.134</v>
      </c>
      <c r="C28" s="12">
        <v>14.452999999999999</v>
      </c>
      <c r="D28" s="12">
        <v>19.719000000000001</v>
      </c>
      <c r="E28" s="4">
        <f t="shared" si="5"/>
        <v>0.46854205607476634</v>
      </c>
      <c r="F28" s="4">
        <f t="shared" si="6"/>
        <v>3.3422666666666667</v>
      </c>
      <c r="G28" s="3"/>
      <c r="H28" s="17">
        <f t="shared" si="7"/>
        <v>1</v>
      </c>
      <c r="I28" s="14">
        <f t="shared" ref="I28:J28" si="16">I27</f>
        <v>107</v>
      </c>
      <c r="J28" s="14">
        <f t="shared" si="16"/>
        <v>15</v>
      </c>
      <c r="K28" s="14"/>
      <c r="L28" s="14"/>
    </row>
    <row r="29" spans="1:12" x14ac:dyDescent="0.25">
      <c r="A29" s="3" t="str">
        <f>$A$13</f>
        <v>ssd-resnet34-1200</v>
      </c>
      <c r="B29" s="12">
        <v>0.89700000000000002</v>
      </c>
      <c r="C29" s="12">
        <v>0.23</v>
      </c>
      <c r="D29" s="12">
        <v>1118.93</v>
      </c>
      <c r="E29" s="4">
        <f t="shared" si="5"/>
        <v>8.3831775700934589E-3</v>
      </c>
      <c r="F29" s="4">
        <f t="shared" si="6"/>
        <v>5.9799999999999999E-2</v>
      </c>
      <c r="G29" s="3"/>
      <c r="H29" s="17">
        <f t="shared" si="7"/>
        <v>1</v>
      </c>
      <c r="I29" s="14">
        <f t="shared" ref="I29:J29" si="17">I28</f>
        <v>107</v>
      </c>
      <c r="J29" s="14">
        <f t="shared" si="17"/>
        <v>15</v>
      </c>
      <c r="K29" s="14"/>
      <c r="L29" s="14"/>
    </row>
    <row r="30" spans="1:12" x14ac:dyDescent="0.25">
      <c r="A30" s="3" t="str">
        <f>$A$14</f>
        <v>unet-camvid-onnx-0001</v>
      </c>
      <c r="B30" s="12">
        <v>1.494</v>
      </c>
      <c r="C30" s="12">
        <v>0.376</v>
      </c>
      <c r="D30" s="12">
        <v>672.58399999999995</v>
      </c>
      <c r="E30" s="4">
        <f t="shared" si="5"/>
        <v>1.3962616822429906E-2</v>
      </c>
      <c r="F30" s="4">
        <f t="shared" si="6"/>
        <v>9.9599999999999994E-2</v>
      </c>
      <c r="G30" s="3"/>
      <c r="H30" s="17">
        <f t="shared" si="7"/>
        <v>1</v>
      </c>
      <c r="I30" s="14">
        <f t="shared" ref="I30:J30" si="18">I29</f>
        <v>107</v>
      </c>
      <c r="J30" s="14">
        <f t="shared" si="18"/>
        <v>15</v>
      </c>
      <c r="K30" s="14"/>
      <c r="L30" s="14"/>
    </row>
    <row r="31" spans="1:12" x14ac:dyDescent="0.25">
      <c r="A31" s="3" t="str">
        <f>$A$15</f>
        <v>yolo_v3</v>
      </c>
      <c r="B31" s="12">
        <v>5.4470000000000001</v>
      </c>
      <c r="C31" s="12">
        <v>1.5449999999999999</v>
      </c>
      <c r="D31" s="12">
        <v>184.58</v>
      </c>
      <c r="E31" s="4">
        <f t="shared" si="5"/>
        <v>5.0906542056074769E-2</v>
      </c>
      <c r="F31" s="4">
        <f t="shared" si="6"/>
        <v>0.36313333333333336</v>
      </c>
      <c r="G31" s="3"/>
      <c r="H31" s="17">
        <f t="shared" si="7"/>
        <v>1</v>
      </c>
      <c r="I31" s="14">
        <f t="shared" ref="I31:J31" si="19">I30</f>
        <v>107</v>
      </c>
      <c r="J31" s="14">
        <f t="shared" si="19"/>
        <v>15</v>
      </c>
      <c r="K31" s="14"/>
      <c r="L31" s="14"/>
    </row>
    <row r="32" spans="1:12" x14ac:dyDescent="0.25">
      <c r="A32" s="3" t="str">
        <f>$A$16</f>
        <v>yolo_v3_tiny</v>
      </c>
      <c r="B32" s="12">
        <v>54.23</v>
      </c>
      <c r="C32" s="12">
        <v>18.050999999999998</v>
      </c>
      <c r="D32" s="12">
        <v>18.195</v>
      </c>
      <c r="E32" s="4">
        <f t="shared" si="5"/>
        <v>0.50682242990654203</v>
      </c>
      <c r="F32" s="4">
        <f t="shared" si="6"/>
        <v>3.6153333333333331</v>
      </c>
      <c r="G32" s="3"/>
      <c r="H32" s="17">
        <f t="shared" si="7"/>
        <v>1</v>
      </c>
      <c r="I32" s="14">
        <f t="shared" ref="I32:J32" si="20">I31</f>
        <v>107</v>
      </c>
      <c r="J32" s="14">
        <f t="shared" si="20"/>
        <v>15</v>
      </c>
      <c r="K32" s="14"/>
      <c r="L32" s="14"/>
    </row>
    <row r="33" spans="1:12" x14ac:dyDescent="0.25">
      <c r="A33" s="3" t="str">
        <f>$A$17</f>
        <v>yolo_v8n</v>
      </c>
      <c r="B33" s="12">
        <v>24.675999999999998</v>
      </c>
      <c r="C33" s="12">
        <v>9.5980000000000008</v>
      </c>
      <c r="D33" s="12">
        <v>40.110999999999997</v>
      </c>
      <c r="E33" s="4">
        <f t="shared" si="5"/>
        <v>0.23061682242990653</v>
      </c>
      <c r="F33" s="4">
        <f t="shared" si="6"/>
        <v>1.6450666666666665</v>
      </c>
      <c r="G33" s="3"/>
      <c r="H33" s="17">
        <f t="shared" si="7"/>
        <v>1</v>
      </c>
      <c r="I33" s="14">
        <f t="shared" ref="I33:J33" si="21">I32</f>
        <v>107</v>
      </c>
      <c r="J33" s="14">
        <f t="shared" si="21"/>
        <v>15</v>
      </c>
      <c r="K33" s="14"/>
      <c r="L33" s="14"/>
    </row>
    <row r="34" spans="1:12" x14ac:dyDescent="0.25">
      <c r="A34" s="2" t="str">
        <f>A210</f>
        <v>Model name:</v>
      </c>
      <c r="B34" s="2" t="s">
        <v>14</v>
      </c>
      <c r="C34" s="2" t="s">
        <v>15</v>
      </c>
      <c r="D34" s="2" t="s">
        <v>14</v>
      </c>
      <c r="E34" s="2" t="s">
        <v>14</v>
      </c>
      <c r="F34" s="2" t="s">
        <v>14</v>
      </c>
      <c r="G34" s="2" t="s">
        <v>20</v>
      </c>
      <c r="H34" s="17">
        <v>1</v>
      </c>
      <c r="I34" s="14">
        <v>117</v>
      </c>
      <c r="J34" s="14">
        <v>65</v>
      </c>
      <c r="K34" s="14" t="str">
        <f>CONCATENATE(G34, ," ", B34)</f>
        <v>Intel® Core™ i3-8100 INT8</v>
      </c>
      <c r="L34" s="14" t="str">
        <f>CONCATENATE($G34, ," ", C34)</f>
        <v>Intel® Core™ i3-8100 FP32</v>
      </c>
    </row>
    <row r="35" spans="1:12" x14ac:dyDescent="0.25">
      <c r="A35" s="3" t="str">
        <f>$A$3</f>
        <v>GPT-2</v>
      </c>
      <c r="B35" s="12">
        <v>1.44</v>
      </c>
      <c r="C35" s="12">
        <v>1.0269999999999999</v>
      </c>
      <c r="D35" s="12">
        <v>717.50800000000004</v>
      </c>
      <c r="E35" s="4">
        <f t="shared" ref="E35:E49" si="22">B35/(I35*H35)</f>
        <v>1.2307692307692308E-2</v>
      </c>
      <c r="F35" s="4">
        <f t="shared" ref="F35:F49" si="23">B35/(H35*J35)</f>
        <v>2.2153846153846152E-2</v>
      </c>
      <c r="G35" s="2"/>
      <c r="H35" s="17">
        <f>H34</f>
        <v>1</v>
      </c>
      <c r="I35" s="14">
        <f>I34</f>
        <v>117</v>
      </c>
      <c r="J35" s="14">
        <f>J34</f>
        <v>65</v>
      </c>
      <c r="K35" s="14"/>
      <c r="L35" s="14"/>
    </row>
    <row r="36" spans="1:12" x14ac:dyDescent="0.25">
      <c r="A36" s="3" t="str">
        <f>$A$4</f>
        <v>bert-base-cased</v>
      </c>
      <c r="B36" s="12">
        <v>23.94</v>
      </c>
      <c r="C36" s="12">
        <v>14.885</v>
      </c>
      <c r="D36" s="12">
        <v>43.191000000000003</v>
      </c>
      <c r="E36" s="4">
        <f t="shared" si="22"/>
        <v>0.20461538461538462</v>
      </c>
      <c r="F36" s="4">
        <f t="shared" si="23"/>
        <v>0.36830769230769234</v>
      </c>
      <c r="G36" s="2"/>
      <c r="H36" s="17">
        <f>H35</f>
        <v>1</v>
      </c>
      <c r="I36" s="14">
        <f t="shared" ref="I36:I49" si="24">I35</f>
        <v>117</v>
      </c>
      <c r="J36" s="14">
        <f t="shared" ref="J36:J49" si="25">J35</f>
        <v>65</v>
      </c>
      <c r="K36" s="14"/>
      <c r="L36" s="14"/>
    </row>
    <row r="37" spans="1:12" x14ac:dyDescent="0.25">
      <c r="A37" s="3" t="str">
        <f>$A$5</f>
        <v>bert-large-uncased-whole-word-masking-squad-0001</v>
      </c>
      <c r="B37" s="12">
        <v>2.1070000000000002</v>
      </c>
      <c r="C37" s="12">
        <v>1.2629999999999999</v>
      </c>
      <c r="D37" s="12">
        <v>492.09399999999999</v>
      </c>
      <c r="E37" s="4">
        <f t="shared" si="22"/>
        <v>1.800854700854701E-2</v>
      </c>
      <c r="F37" s="4">
        <f t="shared" si="23"/>
        <v>3.2415384615384617E-2</v>
      </c>
      <c r="G37" s="3"/>
      <c r="H37" s="17">
        <f>H36</f>
        <v>1</v>
      </c>
      <c r="I37" s="14">
        <f t="shared" si="24"/>
        <v>117</v>
      </c>
      <c r="J37" s="14">
        <f t="shared" si="25"/>
        <v>65</v>
      </c>
      <c r="K37" s="14"/>
      <c r="L37" s="14"/>
    </row>
    <row r="38" spans="1:12" x14ac:dyDescent="0.25">
      <c r="A38" s="3" t="str">
        <f>$A$6</f>
        <v>deeplabv3</v>
      </c>
      <c r="B38" s="12">
        <v>23.643000000000001</v>
      </c>
      <c r="C38" s="12">
        <v>14.688000000000001</v>
      </c>
      <c r="D38" s="12">
        <v>42.293999999999997</v>
      </c>
      <c r="E38" s="4">
        <f t="shared" si="22"/>
        <v>0.20207692307692307</v>
      </c>
      <c r="F38" s="4">
        <f t="shared" si="23"/>
        <v>0.36373846153846157</v>
      </c>
      <c r="G38" s="3"/>
      <c r="H38" s="17">
        <v>1</v>
      </c>
      <c r="I38" s="14">
        <f t="shared" si="24"/>
        <v>117</v>
      </c>
      <c r="J38" s="14">
        <f t="shared" si="25"/>
        <v>65</v>
      </c>
      <c r="K38" s="14"/>
      <c r="L38" s="14"/>
    </row>
    <row r="39" spans="1:12" x14ac:dyDescent="0.25">
      <c r="A39" s="3" t="str">
        <f>$A$7</f>
        <v>efficientdet-d0</v>
      </c>
      <c r="B39" s="12">
        <v>33.529000000000003</v>
      </c>
      <c r="C39" s="12">
        <v>23.957999999999998</v>
      </c>
      <c r="D39" s="12">
        <v>31.271999999999998</v>
      </c>
      <c r="E39" s="4">
        <f t="shared" si="22"/>
        <v>0.28657264957264961</v>
      </c>
      <c r="F39" s="4">
        <f t="shared" si="23"/>
        <v>0.51583076923076931</v>
      </c>
      <c r="G39" s="3"/>
      <c r="H39" s="17">
        <f t="shared" ref="H39:H49" si="26">H38</f>
        <v>1</v>
      </c>
      <c r="I39" s="14">
        <f t="shared" si="24"/>
        <v>117</v>
      </c>
      <c r="J39" s="14">
        <f t="shared" si="25"/>
        <v>65</v>
      </c>
      <c r="K39" s="14"/>
      <c r="L39" s="14"/>
    </row>
    <row r="40" spans="1:12" x14ac:dyDescent="0.25">
      <c r="A40" s="3" t="str">
        <f>$A$8</f>
        <v>faster_rcnn_resnet50_coco</v>
      </c>
      <c r="B40" s="12">
        <v>2.8940000000000001</v>
      </c>
      <c r="C40" s="12">
        <v>1.512</v>
      </c>
      <c r="D40" s="12">
        <v>358.20800000000003</v>
      </c>
      <c r="E40" s="4">
        <f t="shared" si="22"/>
        <v>2.4735042735042737E-2</v>
      </c>
      <c r="F40" s="4">
        <f t="shared" si="23"/>
        <v>4.4523076923076922E-2</v>
      </c>
      <c r="G40" s="3"/>
      <c r="H40" s="17">
        <f t="shared" si="26"/>
        <v>1</v>
      </c>
      <c r="I40" s="14">
        <f t="shared" si="24"/>
        <v>117</v>
      </c>
      <c r="J40" s="14">
        <f t="shared" si="25"/>
        <v>65</v>
      </c>
      <c r="K40" s="14"/>
      <c r="L40" s="14"/>
    </row>
    <row r="41" spans="1:12" x14ac:dyDescent="0.25">
      <c r="A41" s="3" t="str">
        <f>$A$9</f>
        <v>googlenet-v4</v>
      </c>
      <c r="B41" s="12">
        <v>29.710999999999999</v>
      </c>
      <c r="C41" s="12">
        <v>15.287000000000001</v>
      </c>
      <c r="D41" s="12">
        <v>34.591999999999999</v>
      </c>
      <c r="E41" s="4">
        <f t="shared" si="22"/>
        <v>0.25394017094017091</v>
      </c>
      <c r="F41" s="4">
        <f t="shared" si="23"/>
        <v>0.45709230769230769</v>
      </c>
      <c r="G41" s="3"/>
      <c r="H41" s="17">
        <f t="shared" si="26"/>
        <v>1</v>
      </c>
      <c r="I41" s="14">
        <f t="shared" si="24"/>
        <v>117</v>
      </c>
      <c r="J41" s="14">
        <f t="shared" si="25"/>
        <v>65</v>
      </c>
      <c r="K41" s="14"/>
      <c r="L41" s="14"/>
    </row>
    <row r="42" spans="1:12" x14ac:dyDescent="0.25">
      <c r="A42" s="3" t="str">
        <f>$A$10</f>
        <v>mobilenet-ssd</v>
      </c>
      <c r="B42" s="12">
        <v>221.797</v>
      </c>
      <c r="C42" s="12">
        <v>140.577</v>
      </c>
      <c r="D42" s="12">
        <v>4.7140000000000004</v>
      </c>
      <c r="E42" s="4">
        <f t="shared" si="22"/>
        <v>1.8957008547008547</v>
      </c>
      <c r="F42" s="4">
        <f t="shared" si="23"/>
        <v>3.4122615384615385</v>
      </c>
      <c r="G42" s="3"/>
      <c r="H42" s="17">
        <f t="shared" si="26"/>
        <v>1</v>
      </c>
      <c r="I42" s="14">
        <f t="shared" si="24"/>
        <v>117</v>
      </c>
      <c r="J42" s="14">
        <f t="shared" si="25"/>
        <v>65</v>
      </c>
      <c r="K42" s="14"/>
      <c r="L42" s="14"/>
    </row>
    <row r="43" spans="1:12" x14ac:dyDescent="0.25">
      <c r="A43" s="3" t="str">
        <f>$A$11</f>
        <v>mobilenet-v2</v>
      </c>
      <c r="B43" s="12">
        <v>535.15800000000002</v>
      </c>
      <c r="C43" s="12">
        <v>456.87099999999998</v>
      </c>
      <c r="D43" s="12">
        <v>1.966</v>
      </c>
      <c r="E43" s="4">
        <f t="shared" si="22"/>
        <v>4.5739999999999998</v>
      </c>
      <c r="F43" s="4">
        <f t="shared" si="23"/>
        <v>8.2332000000000001</v>
      </c>
      <c r="G43" s="3"/>
      <c r="H43" s="17">
        <f t="shared" si="26"/>
        <v>1</v>
      </c>
      <c r="I43" s="14">
        <f t="shared" si="24"/>
        <v>117</v>
      </c>
      <c r="J43" s="14">
        <f t="shared" si="25"/>
        <v>65</v>
      </c>
      <c r="K43" s="14"/>
      <c r="L43" s="14"/>
    </row>
    <row r="44" spans="1:12" x14ac:dyDescent="0.25">
      <c r="A44" s="3" t="str">
        <f>$A$12</f>
        <v>resnet-50</v>
      </c>
      <c r="B44" s="12">
        <v>97.584999999999994</v>
      </c>
      <c r="C44" s="12">
        <v>51.987000000000002</v>
      </c>
      <c r="D44" s="12">
        <v>10.637</v>
      </c>
      <c r="E44" s="4">
        <f t="shared" si="22"/>
        <v>0.83405982905982901</v>
      </c>
      <c r="F44" s="4">
        <f t="shared" si="23"/>
        <v>1.5013076923076922</v>
      </c>
      <c r="G44" s="3"/>
      <c r="H44" s="17">
        <f t="shared" si="26"/>
        <v>1</v>
      </c>
      <c r="I44" s="14">
        <f t="shared" si="24"/>
        <v>117</v>
      </c>
      <c r="J44" s="14">
        <f t="shared" si="25"/>
        <v>65</v>
      </c>
      <c r="K44" s="14"/>
      <c r="L44" s="14"/>
    </row>
    <row r="45" spans="1:12" x14ac:dyDescent="0.25">
      <c r="A45" s="3" t="str">
        <f>$A$13</f>
        <v>ssd-resnet34-1200</v>
      </c>
      <c r="B45" s="12">
        <v>1.6859999999999999</v>
      </c>
      <c r="C45" s="12">
        <v>0.97399999999999998</v>
      </c>
      <c r="D45" s="12">
        <v>593.30200000000002</v>
      </c>
      <c r="E45" s="4">
        <f t="shared" si="22"/>
        <v>1.441025641025641E-2</v>
      </c>
      <c r="F45" s="4">
        <f t="shared" si="23"/>
        <v>2.5938461538461539E-2</v>
      </c>
      <c r="G45" s="3"/>
      <c r="H45" s="17">
        <f t="shared" si="26"/>
        <v>1</v>
      </c>
      <c r="I45" s="14">
        <f t="shared" si="24"/>
        <v>117</v>
      </c>
      <c r="J45" s="14">
        <f t="shared" si="25"/>
        <v>65</v>
      </c>
      <c r="K45" s="14"/>
      <c r="L45" s="14"/>
    </row>
    <row r="46" spans="1:12" x14ac:dyDescent="0.25">
      <c r="A46" s="3" t="str">
        <f>$A$14</f>
        <v>unet-camvid-onnx-0001</v>
      </c>
      <c r="B46" s="12">
        <v>2.4550000000000001</v>
      </c>
      <c r="C46" s="12">
        <v>1.546</v>
      </c>
      <c r="D46" s="12">
        <v>413.84399999999999</v>
      </c>
      <c r="E46" s="4">
        <f t="shared" si="22"/>
        <v>2.0982905982905982E-2</v>
      </c>
      <c r="F46" s="4">
        <f t="shared" si="23"/>
        <v>3.776923076923077E-2</v>
      </c>
      <c r="G46" s="3"/>
      <c r="H46" s="17">
        <f t="shared" si="26"/>
        <v>1</v>
      </c>
      <c r="I46" s="14">
        <f t="shared" si="24"/>
        <v>117</v>
      </c>
      <c r="J46" s="14">
        <f t="shared" si="25"/>
        <v>65</v>
      </c>
      <c r="K46" s="14"/>
      <c r="L46" s="14"/>
    </row>
    <row r="47" spans="1:12" x14ac:dyDescent="0.25">
      <c r="A47" s="3" t="str">
        <f>$A$15</f>
        <v>yolo_v3</v>
      </c>
      <c r="B47" s="12">
        <v>10.63</v>
      </c>
      <c r="C47" s="12">
        <v>5.8920000000000003</v>
      </c>
      <c r="D47" s="12">
        <v>95.034999999999997</v>
      </c>
      <c r="E47" s="4">
        <f t="shared" si="22"/>
        <v>9.0854700854700862E-2</v>
      </c>
      <c r="F47" s="4">
        <f t="shared" si="23"/>
        <v>0.16353846153846155</v>
      </c>
      <c r="G47" s="3"/>
      <c r="H47" s="17">
        <f t="shared" si="26"/>
        <v>1</v>
      </c>
      <c r="I47" s="14">
        <f t="shared" si="24"/>
        <v>117</v>
      </c>
      <c r="J47" s="14">
        <f t="shared" si="25"/>
        <v>65</v>
      </c>
      <c r="K47" s="14"/>
      <c r="L47" s="14"/>
    </row>
    <row r="48" spans="1:12" x14ac:dyDescent="0.25">
      <c r="A48" s="3" t="str">
        <f>$A$16</f>
        <v>yolo_v3_tiny</v>
      </c>
      <c r="B48" s="12">
        <v>112.45</v>
      </c>
      <c r="C48" s="12">
        <v>65.063999999999993</v>
      </c>
      <c r="D48" s="12">
        <v>8.9570000000000007</v>
      </c>
      <c r="E48" s="4">
        <f t="shared" si="22"/>
        <v>0.96111111111111114</v>
      </c>
      <c r="F48" s="4">
        <f t="shared" si="23"/>
        <v>1.73</v>
      </c>
      <c r="G48" s="3"/>
      <c r="H48" s="17">
        <f t="shared" si="26"/>
        <v>1</v>
      </c>
      <c r="I48" s="14">
        <f t="shared" si="24"/>
        <v>117</v>
      </c>
      <c r="J48" s="14">
        <f t="shared" si="25"/>
        <v>65</v>
      </c>
      <c r="K48" s="14"/>
      <c r="L48" s="14"/>
    </row>
    <row r="49" spans="1:12" x14ac:dyDescent="0.25">
      <c r="A49" s="3" t="str">
        <f>$A$17</f>
        <v>yolo_v8n</v>
      </c>
      <c r="B49" s="12">
        <v>53.972000000000001</v>
      </c>
      <c r="C49" s="12">
        <v>33.134999999999998</v>
      </c>
      <c r="D49" s="12">
        <v>18.917999999999999</v>
      </c>
      <c r="E49" s="4">
        <f t="shared" si="22"/>
        <v>0.46129914529914529</v>
      </c>
      <c r="F49" s="4">
        <f t="shared" si="23"/>
        <v>0.83033846153846158</v>
      </c>
      <c r="G49" s="3"/>
      <c r="H49" s="17">
        <f t="shared" si="26"/>
        <v>1</v>
      </c>
      <c r="I49" s="14">
        <f t="shared" si="24"/>
        <v>117</v>
      </c>
      <c r="J49" s="14">
        <f t="shared" si="25"/>
        <v>65</v>
      </c>
      <c r="K49" s="14"/>
      <c r="L49" s="14"/>
    </row>
    <row r="50" spans="1:12" x14ac:dyDescent="0.25">
      <c r="A50" s="2" t="str">
        <f>A2</f>
        <v>Model name:</v>
      </c>
      <c r="B50" s="2" t="s">
        <v>14</v>
      </c>
      <c r="C50" s="2" t="s">
        <v>15</v>
      </c>
      <c r="D50" s="2" t="s">
        <v>14</v>
      </c>
      <c r="E50" s="2" t="s">
        <v>14</v>
      </c>
      <c r="F50" s="2" t="s">
        <v>14</v>
      </c>
      <c r="G50" s="2" t="s">
        <v>21</v>
      </c>
      <c r="H50" s="17">
        <v>1</v>
      </c>
      <c r="I50" s="14">
        <v>192</v>
      </c>
      <c r="J50" s="14">
        <v>65</v>
      </c>
      <c r="K50" s="14" t="str">
        <f>CONCATENATE(G50, ," ", B50)</f>
        <v>Intel® Core™ i5-8500 INT8</v>
      </c>
      <c r="L50" s="14" t="str">
        <f>CONCATENATE($G50, ," ", C50)</f>
        <v>Intel® Core™ i5-8500 FP32</v>
      </c>
    </row>
    <row r="51" spans="1:12" x14ac:dyDescent="0.25">
      <c r="A51" s="3" t="str">
        <f>$A$3</f>
        <v>GPT-2</v>
      </c>
      <c r="B51" s="12">
        <v>2.09</v>
      </c>
      <c r="C51" s="12">
        <v>1.4990000000000001</v>
      </c>
      <c r="D51" s="12">
        <v>488.84800000000001</v>
      </c>
      <c r="E51" s="4">
        <f t="shared" ref="E51:E65" si="27">B51/(I51*H51)</f>
        <v>1.0885416666666667E-2</v>
      </c>
      <c r="F51" s="4">
        <f t="shared" ref="F51:F65" si="28">B51/(H51*J51)</f>
        <v>3.2153846153846151E-2</v>
      </c>
      <c r="G51" s="2"/>
      <c r="H51" s="17">
        <f t="shared" ref="H51:H92" si="29">H50</f>
        <v>1</v>
      </c>
      <c r="I51" s="15">
        <f>I50</f>
        <v>192</v>
      </c>
      <c r="J51" s="15">
        <f>J50</f>
        <v>65</v>
      </c>
      <c r="K51" s="15"/>
      <c r="L51" s="15"/>
    </row>
    <row r="52" spans="1:12" x14ac:dyDescent="0.25">
      <c r="A52" s="3" t="str">
        <f>$A$4</f>
        <v>bert-base-cased</v>
      </c>
      <c r="B52" s="12">
        <v>37.950000000000003</v>
      </c>
      <c r="C52" s="12">
        <v>22.567</v>
      </c>
      <c r="D52" s="12">
        <v>27.794</v>
      </c>
      <c r="E52" s="4">
        <f t="shared" si="27"/>
        <v>0.19765625000000001</v>
      </c>
      <c r="F52" s="4">
        <f t="shared" si="28"/>
        <v>0.5838461538461539</v>
      </c>
      <c r="G52" s="2"/>
      <c r="H52" s="17">
        <f t="shared" si="29"/>
        <v>1</v>
      </c>
      <c r="I52" s="15">
        <f t="shared" ref="I52:I65" si="30">I51</f>
        <v>192</v>
      </c>
      <c r="J52" s="15">
        <f t="shared" ref="J52:J65" si="31">J51</f>
        <v>65</v>
      </c>
      <c r="K52" s="15"/>
      <c r="L52" s="15"/>
    </row>
    <row r="53" spans="1:12" x14ac:dyDescent="0.25">
      <c r="A53" s="3" t="str">
        <f>$A$5</f>
        <v>bert-large-uncased-whole-word-masking-squad-0001</v>
      </c>
      <c r="B53" s="12">
        <v>3.2589999999999999</v>
      </c>
      <c r="C53" s="12">
        <v>1.9139999999999999</v>
      </c>
      <c r="D53" s="12">
        <v>308.59699999999998</v>
      </c>
      <c r="E53" s="4">
        <f t="shared" si="27"/>
        <v>1.6973958333333334E-2</v>
      </c>
      <c r="F53" s="4">
        <f t="shared" si="28"/>
        <v>5.0138461538461535E-2</v>
      </c>
      <c r="G53" s="3"/>
      <c r="H53" s="17">
        <f t="shared" si="29"/>
        <v>1</v>
      </c>
      <c r="I53" s="15">
        <f t="shared" si="30"/>
        <v>192</v>
      </c>
      <c r="J53" s="15">
        <f t="shared" si="31"/>
        <v>65</v>
      </c>
      <c r="K53" s="15"/>
      <c r="L53" s="15"/>
    </row>
    <row r="54" spans="1:12" x14ac:dyDescent="0.25">
      <c r="A54" s="3" t="str">
        <f>$A$6</f>
        <v>deeplabv3</v>
      </c>
      <c r="B54" s="12">
        <v>38.305</v>
      </c>
      <c r="C54" s="12">
        <v>21.588000000000001</v>
      </c>
      <c r="D54" s="12">
        <v>26.51</v>
      </c>
      <c r="E54" s="4">
        <f t="shared" si="27"/>
        <v>0.19950520833333332</v>
      </c>
      <c r="F54" s="4">
        <f t="shared" si="28"/>
        <v>0.58930769230769231</v>
      </c>
      <c r="G54" s="3"/>
      <c r="H54" s="17">
        <f t="shared" si="29"/>
        <v>1</v>
      </c>
      <c r="I54" s="15">
        <f t="shared" si="30"/>
        <v>192</v>
      </c>
      <c r="J54" s="15">
        <f t="shared" si="31"/>
        <v>65</v>
      </c>
      <c r="K54" s="15"/>
      <c r="L54" s="15"/>
    </row>
    <row r="55" spans="1:12" x14ac:dyDescent="0.25">
      <c r="A55" s="3" t="str">
        <f>$A$7</f>
        <v>efficientdet-d0</v>
      </c>
      <c r="B55" s="12">
        <v>53.85</v>
      </c>
      <c r="C55" s="12">
        <v>35.649000000000001</v>
      </c>
      <c r="D55" s="12">
        <v>20.309999999999999</v>
      </c>
      <c r="E55" s="4">
        <f t="shared" si="27"/>
        <v>0.28046874999999999</v>
      </c>
      <c r="F55" s="4">
        <f t="shared" si="28"/>
        <v>0.82846153846153847</v>
      </c>
      <c r="G55" s="3"/>
      <c r="H55" s="17">
        <f t="shared" si="29"/>
        <v>1</v>
      </c>
      <c r="I55" s="15">
        <f t="shared" si="30"/>
        <v>192</v>
      </c>
      <c r="J55" s="15">
        <f t="shared" si="31"/>
        <v>65</v>
      </c>
      <c r="K55" s="15"/>
      <c r="L55" s="15"/>
    </row>
    <row r="56" spans="1:12" x14ac:dyDescent="0.25">
      <c r="A56" s="3" t="str">
        <f>$A$8</f>
        <v>faster_rcnn_resnet50_coco</v>
      </c>
      <c r="B56" s="12">
        <v>4.5860000000000003</v>
      </c>
      <c r="C56" s="12">
        <v>2.3849999999999998</v>
      </c>
      <c r="D56" s="12">
        <v>247.53800000000001</v>
      </c>
      <c r="E56" s="4">
        <f t="shared" si="27"/>
        <v>2.3885416666666669E-2</v>
      </c>
      <c r="F56" s="4">
        <f t="shared" si="28"/>
        <v>7.0553846153846161E-2</v>
      </c>
      <c r="G56" s="3"/>
      <c r="H56" s="17">
        <f t="shared" si="29"/>
        <v>1</v>
      </c>
      <c r="I56" s="15">
        <f t="shared" si="30"/>
        <v>192</v>
      </c>
      <c r="J56" s="15">
        <f t="shared" si="31"/>
        <v>65</v>
      </c>
      <c r="K56" s="15"/>
      <c r="L56" s="15"/>
    </row>
    <row r="57" spans="1:12" x14ac:dyDescent="0.25">
      <c r="A57" s="3" t="str">
        <f>$A$9</f>
        <v>googlenet-v4</v>
      </c>
      <c r="B57" s="12">
        <v>47.194000000000003</v>
      </c>
      <c r="C57" s="12">
        <v>23.805</v>
      </c>
      <c r="D57" s="12">
        <v>21.506</v>
      </c>
      <c r="E57" s="4">
        <f t="shared" si="27"/>
        <v>0.24580208333333334</v>
      </c>
      <c r="F57" s="4">
        <f t="shared" si="28"/>
        <v>0.72606153846153854</v>
      </c>
      <c r="G57" s="3"/>
      <c r="H57" s="17">
        <f t="shared" si="29"/>
        <v>1</v>
      </c>
      <c r="I57" s="15">
        <f t="shared" si="30"/>
        <v>192</v>
      </c>
      <c r="J57" s="15">
        <f t="shared" si="31"/>
        <v>65</v>
      </c>
      <c r="K57" s="15"/>
      <c r="L57" s="15"/>
    </row>
    <row r="58" spans="1:12" x14ac:dyDescent="0.25">
      <c r="A58" s="3" t="str">
        <f>$A$10</f>
        <v>mobilenet-ssd</v>
      </c>
      <c r="B58" s="12">
        <v>357.964</v>
      </c>
      <c r="C58" s="12">
        <v>218.523</v>
      </c>
      <c r="D58" s="12">
        <v>2.9590000000000001</v>
      </c>
      <c r="E58" s="4">
        <f t="shared" si="27"/>
        <v>1.8643958333333333</v>
      </c>
      <c r="F58" s="4">
        <f t="shared" si="28"/>
        <v>5.5071384615384611</v>
      </c>
      <c r="G58" s="3"/>
      <c r="H58" s="17">
        <f t="shared" si="29"/>
        <v>1</v>
      </c>
      <c r="I58" s="15">
        <f t="shared" si="30"/>
        <v>192</v>
      </c>
      <c r="J58" s="15">
        <f t="shared" si="31"/>
        <v>65</v>
      </c>
      <c r="K58" s="15"/>
      <c r="L58" s="15"/>
    </row>
    <row r="59" spans="1:12" x14ac:dyDescent="0.25">
      <c r="A59" s="3" t="str">
        <f>$A$11</f>
        <v>mobilenet-v2</v>
      </c>
      <c r="B59" s="12">
        <v>880.67100000000005</v>
      </c>
      <c r="C59" s="12">
        <v>684.14700000000005</v>
      </c>
      <c r="D59" s="12">
        <v>1.33</v>
      </c>
      <c r="E59" s="4">
        <f t="shared" si="27"/>
        <v>4.5868281250000003</v>
      </c>
      <c r="F59" s="4">
        <f t="shared" si="28"/>
        <v>13.548784615384616</v>
      </c>
      <c r="G59" s="3"/>
      <c r="H59" s="17">
        <f t="shared" si="29"/>
        <v>1</v>
      </c>
      <c r="I59" s="15">
        <f t="shared" si="30"/>
        <v>192</v>
      </c>
      <c r="J59" s="15">
        <f t="shared" si="31"/>
        <v>65</v>
      </c>
      <c r="K59" s="15"/>
      <c r="L59" s="15"/>
    </row>
    <row r="60" spans="1:12" x14ac:dyDescent="0.25">
      <c r="A60" s="3" t="str">
        <f>$A$12</f>
        <v>resnet-50</v>
      </c>
      <c r="B60" s="12">
        <v>155.15600000000001</v>
      </c>
      <c r="C60" s="12">
        <v>81.156999999999996</v>
      </c>
      <c r="D60" s="12">
        <v>6.9569999999999999</v>
      </c>
      <c r="E60" s="4">
        <f t="shared" si="27"/>
        <v>0.80810416666666673</v>
      </c>
      <c r="F60" s="4">
        <f t="shared" si="28"/>
        <v>2.3870153846153848</v>
      </c>
      <c r="G60" s="3"/>
      <c r="H60" s="17">
        <f t="shared" si="29"/>
        <v>1</v>
      </c>
      <c r="I60" s="15">
        <f t="shared" si="30"/>
        <v>192</v>
      </c>
      <c r="J60" s="15">
        <f t="shared" si="31"/>
        <v>65</v>
      </c>
      <c r="K60" s="15"/>
      <c r="L60" s="15"/>
    </row>
    <row r="61" spans="1:12" x14ac:dyDescent="0.25">
      <c r="A61" s="3" t="str">
        <f>$A$13</f>
        <v>ssd-resnet34-1200</v>
      </c>
      <c r="B61" s="12">
        <v>2.6280000000000001</v>
      </c>
      <c r="C61" s="12">
        <v>1.492</v>
      </c>
      <c r="D61" s="12">
        <v>393.41</v>
      </c>
      <c r="E61" s="4">
        <f t="shared" si="27"/>
        <v>1.36875E-2</v>
      </c>
      <c r="F61" s="4">
        <f t="shared" si="28"/>
        <v>4.0430769230769235E-2</v>
      </c>
      <c r="G61" s="3"/>
      <c r="H61" s="17">
        <f t="shared" si="29"/>
        <v>1</v>
      </c>
      <c r="I61" s="15">
        <f t="shared" si="30"/>
        <v>192</v>
      </c>
      <c r="J61" s="15">
        <f t="shared" si="31"/>
        <v>65</v>
      </c>
      <c r="K61" s="15"/>
      <c r="L61" s="15"/>
    </row>
    <row r="62" spans="1:12" x14ac:dyDescent="0.25">
      <c r="A62" s="3" t="str">
        <f>$A$14</f>
        <v>unet-camvid-onnx-0001</v>
      </c>
      <c r="B62" s="12">
        <v>3.8479999999999999</v>
      </c>
      <c r="C62" s="12">
        <v>2.3919999999999999</v>
      </c>
      <c r="D62" s="12">
        <v>263.38299999999998</v>
      </c>
      <c r="E62" s="4">
        <f t="shared" si="27"/>
        <v>2.0041666666666666E-2</v>
      </c>
      <c r="F62" s="4">
        <f t="shared" si="28"/>
        <v>5.9199999999999996E-2</v>
      </c>
      <c r="G62" s="3"/>
      <c r="H62" s="17">
        <f t="shared" si="29"/>
        <v>1</v>
      </c>
      <c r="I62" s="15">
        <f t="shared" si="30"/>
        <v>192</v>
      </c>
      <c r="J62" s="15">
        <f t="shared" si="31"/>
        <v>65</v>
      </c>
      <c r="K62" s="15"/>
      <c r="L62" s="15"/>
    </row>
    <row r="63" spans="1:12" x14ac:dyDescent="0.25">
      <c r="A63" s="3" t="str">
        <f>$A$15</f>
        <v>yolo_v3</v>
      </c>
      <c r="B63" s="12">
        <v>16.364999999999998</v>
      </c>
      <c r="C63" s="12">
        <v>8.9860000000000007</v>
      </c>
      <c r="D63" s="12">
        <v>63.34</v>
      </c>
      <c r="E63" s="4">
        <f t="shared" si="27"/>
        <v>8.5234374999999987E-2</v>
      </c>
      <c r="F63" s="4">
        <f t="shared" si="28"/>
        <v>0.25176923076923075</v>
      </c>
      <c r="G63" s="3"/>
      <c r="H63" s="17">
        <f t="shared" si="29"/>
        <v>1</v>
      </c>
      <c r="I63" s="15">
        <f t="shared" si="30"/>
        <v>192</v>
      </c>
      <c r="J63" s="15">
        <f t="shared" si="31"/>
        <v>65</v>
      </c>
      <c r="K63" s="15"/>
      <c r="L63" s="15"/>
    </row>
    <row r="64" spans="1:12" x14ac:dyDescent="0.25">
      <c r="A64" s="3" t="str">
        <f>$A$16</f>
        <v>yolo_v3_tiny</v>
      </c>
      <c r="B64" s="12">
        <v>176.00899999999999</v>
      </c>
      <c r="C64" s="12">
        <v>99.537000000000006</v>
      </c>
      <c r="D64" s="12">
        <v>5.4379999999999997</v>
      </c>
      <c r="E64" s="4">
        <f t="shared" si="27"/>
        <v>0.91671354166666663</v>
      </c>
      <c r="F64" s="4">
        <f t="shared" si="28"/>
        <v>2.7078307692307688</v>
      </c>
      <c r="G64" s="3"/>
      <c r="H64" s="17">
        <f t="shared" si="29"/>
        <v>1</v>
      </c>
      <c r="I64" s="15">
        <f t="shared" si="30"/>
        <v>192</v>
      </c>
      <c r="J64" s="15">
        <f t="shared" si="31"/>
        <v>65</v>
      </c>
      <c r="K64" s="15"/>
      <c r="L64" s="15"/>
    </row>
    <row r="65" spans="1:12" x14ac:dyDescent="0.25">
      <c r="A65" s="3" t="str">
        <f>$A$17</f>
        <v>yolo_v8n</v>
      </c>
      <c r="B65" s="12">
        <v>84.638000000000005</v>
      </c>
      <c r="C65" s="12">
        <v>51.151000000000003</v>
      </c>
      <c r="D65" s="12">
        <v>11.916</v>
      </c>
      <c r="E65" s="4">
        <f t="shared" si="27"/>
        <v>0.44082291666666668</v>
      </c>
      <c r="F65" s="4">
        <f t="shared" si="28"/>
        <v>1.3021230769230769</v>
      </c>
      <c r="G65" s="3"/>
      <c r="H65" s="17">
        <f t="shared" si="29"/>
        <v>1</v>
      </c>
      <c r="I65" s="15">
        <f t="shared" si="30"/>
        <v>192</v>
      </c>
      <c r="J65" s="15">
        <f t="shared" si="31"/>
        <v>65</v>
      </c>
      <c r="K65" s="15"/>
      <c r="L65" s="15"/>
    </row>
    <row r="66" spans="1:12" x14ac:dyDescent="0.25">
      <c r="A66" s="2" t="str">
        <f>A50</f>
        <v>Model name:</v>
      </c>
      <c r="B66" s="2" t="s">
        <v>14</v>
      </c>
      <c r="C66" s="2" t="s">
        <v>15</v>
      </c>
      <c r="D66" s="2" t="s">
        <v>14</v>
      </c>
      <c r="E66" s="2" t="s">
        <v>14</v>
      </c>
      <c r="F66" s="2" t="s">
        <v>14</v>
      </c>
      <c r="G66" s="2" t="s">
        <v>22</v>
      </c>
      <c r="H66" s="17">
        <v>1</v>
      </c>
      <c r="I66" s="14">
        <v>303</v>
      </c>
      <c r="J66" s="14">
        <v>35</v>
      </c>
      <c r="K66" s="14" t="str">
        <f>CONCATENATE(G66, ," ", B66)</f>
        <v>Intel® Core™ i7-8700T INT8</v>
      </c>
      <c r="L66" s="14" t="str">
        <f>CONCATENATE($G66, ," ", C66)</f>
        <v>Intel® Core™ i7-8700T FP32</v>
      </c>
    </row>
    <row r="67" spans="1:12" x14ac:dyDescent="0.25">
      <c r="A67" s="3" t="str">
        <f>$A$3</f>
        <v>GPT-2</v>
      </c>
      <c r="B67" s="12">
        <v>2.2309999999999999</v>
      </c>
      <c r="C67" s="12">
        <v>1.5740000000000001</v>
      </c>
      <c r="D67" s="12">
        <v>470.84399999999999</v>
      </c>
      <c r="E67" s="4">
        <f t="shared" ref="E67:E81" si="32">B67/(I67*H67)</f>
        <v>7.3630363036303629E-3</v>
      </c>
      <c r="F67" s="4">
        <f t="shared" ref="F67:F81" si="33">B67/(H67*J67)</f>
        <v>6.3742857142857143E-2</v>
      </c>
      <c r="G67" s="2"/>
      <c r="H67" s="17">
        <f t="shared" si="29"/>
        <v>1</v>
      </c>
      <c r="I67" s="15">
        <f>I66</f>
        <v>303</v>
      </c>
      <c r="J67" s="15">
        <f>J66</f>
        <v>35</v>
      </c>
      <c r="K67" s="15"/>
      <c r="L67" s="15"/>
    </row>
    <row r="68" spans="1:12" x14ac:dyDescent="0.25">
      <c r="A68" s="3" t="str">
        <f>$A$4</f>
        <v>bert-base-cased</v>
      </c>
      <c r="B68" s="12">
        <v>42.207000000000001</v>
      </c>
      <c r="C68" s="12">
        <v>22.78</v>
      </c>
      <c r="D68" s="12">
        <v>27.588999999999999</v>
      </c>
      <c r="E68" s="4">
        <f t="shared" si="32"/>
        <v>0.13929702970297031</v>
      </c>
      <c r="F68" s="4">
        <f t="shared" si="33"/>
        <v>1.2059142857142857</v>
      </c>
      <c r="G68" s="2"/>
      <c r="H68" s="17">
        <f t="shared" si="29"/>
        <v>1</v>
      </c>
      <c r="I68" s="15">
        <f t="shared" ref="I68:I81" si="34">I67</f>
        <v>303</v>
      </c>
      <c r="J68" s="15">
        <f t="shared" ref="J68:J81" si="35">J67</f>
        <v>35</v>
      </c>
      <c r="K68" s="15"/>
      <c r="L68" s="15"/>
    </row>
    <row r="69" spans="1:12" x14ac:dyDescent="0.25">
      <c r="A69" s="3" t="str">
        <f>$A$5</f>
        <v>bert-large-uncased-whole-word-masking-squad-0001</v>
      </c>
      <c r="B69" s="12">
        <v>3.5470000000000002</v>
      </c>
      <c r="C69" s="12">
        <v>2.1160000000000001</v>
      </c>
      <c r="D69" s="12">
        <v>295.49799999999999</v>
      </c>
      <c r="E69" s="4">
        <f t="shared" si="32"/>
        <v>1.1706270627062707E-2</v>
      </c>
      <c r="F69" s="4">
        <f t="shared" si="33"/>
        <v>0.10134285714285715</v>
      </c>
      <c r="G69" s="3"/>
      <c r="H69" s="17">
        <f t="shared" si="29"/>
        <v>1</v>
      </c>
      <c r="I69" s="15">
        <f t="shared" si="34"/>
        <v>303</v>
      </c>
      <c r="J69" s="15">
        <f t="shared" si="35"/>
        <v>35</v>
      </c>
      <c r="K69" s="15"/>
      <c r="L69" s="15"/>
    </row>
    <row r="70" spans="1:12" x14ac:dyDescent="0.25">
      <c r="A70" s="3" t="str">
        <f>$A$6</f>
        <v>deeplabv3</v>
      </c>
      <c r="B70" s="12">
        <v>42.530999999999999</v>
      </c>
      <c r="C70" s="12">
        <v>21.501000000000001</v>
      </c>
      <c r="D70" s="12">
        <v>27.664000000000001</v>
      </c>
      <c r="E70" s="4">
        <f t="shared" si="32"/>
        <v>0.14036633663366335</v>
      </c>
      <c r="F70" s="4">
        <f t="shared" si="33"/>
        <v>1.2151714285714286</v>
      </c>
      <c r="G70" s="3"/>
      <c r="H70" s="17">
        <f t="shared" si="29"/>
        <v>1</v>
      </c>
      <c r="I70" s="15">
        <f t="shared" si="34"/>
        <v>303</v>
      </c>
      <c r="J70" s="15">
        <f t="shared" si="35"/>
        <v>35</v>
      </c>
      <c r="K70" s="15"/>
      <c r="L70" s="15"/>
    </row>
    <row r="71" spans="1:12" x14ac:dyDescent="0.25">
      <c r="A71" s="3" t="str">
        <f>$A$7</f>
        <v>efficientdet-d0</v>
      </c>
      <c r="B71" s="12">
        <v>47.524999999999999</v>
      </c>
      <c r="C71" s="12">
        <v>37.790999999999997</v>
      </c>
      <c r="D71" s="12">
        <v>26.193000000000001</v>
      </c>
      <c r="E71" s="4">
        <f t="shared" si="32"/>
        <v>0.15684818481848184</v>
      </c>
      <c r="F71" s="4">
        <f t="shared" si="33"/>
        <v>1.3578571428571429</v>
      </c>
      <c r="G71" s="3"/>
      <c r="H71" s="17">
        <f t="shared" si="29"/>
        <v>1</v>
      </c>
      <c r="I71" s="15">
        <f t="shared" si="34"/>
        <v>303</v>
      </c>
      <c r="J71" s="15">
        <f t="shared" si="35"/>
        <v>35</v>
      </c>
      <c r="K71" s="15"/>
      <c r="L71" s="15"/>
    </row>
    <row r="72" spans="1:12" x14ac:dyDescent="0.25">
      <c r="A72" s="3" t="str">
        <f>$A$8</f>
        <v>faster_rcnn_resnet50_coco</v>
      </c>
      <c r="B72" s="12">
        <v>4.8719999999999999</v>
      </c>
      <c r="C72" s="12">
        <v>2.66</v>
      </c>
      <c r="D72" s="12">
        <v>264.983</v>
      </c>
      <c r="E72" s="4">
        <f t="shared" si="32"/>
        <v>1.607920792079208E-2</v>
      </c>
      <c r="F72" s="4">
        <f t="shared" si="33"/>
        <v>0.13919999999999999</v>
      </c>
      <c r="G72" s="3"/>
      <c r="H72" s="17">
        <f>H71</f>
        <v>1</v>
      </c>
      <c r="I72" s="15">
        <f t="shared" si="34"/>
        <v>303</v>
      </c>
      <c r="J72" s="15">
        <f t="shared" si="35"/>
        <v>35</v>
      </c>
      <c r="K72" s="15"/>
      <c r="L72" s="15"/>
    </row>
    <row r="73" spans="1:12" x14ac:dyDescent="0.25">
      <c r="A73" s="3" t="str">
        <f>$A$9</f>
        <v>googlenet-v4</v>
      </c>
      <c r="B73" s="12">
        <v>49.05</v>
      </c>
      <c r="C73" s="12">
        <v>26.547999999999998</v>
      </c>
      <c r="D73" s="12">
        <v>22.154</v>
      </c>
      <c r="E73" s="4">
        <f t="shared" si="32"/>
        <v>0.16188118811881186</v>
      </c>
      <c r="F73" s="4">
        <f t="shared" si="33"/>
        <v>1.4014285714285712</v>
      </c>
      <c r="G73" s="3"/>
      <c r="H73" s="17">
        <f t="shared" ref="H73:H74" si="36">H72</f>
        <v>1</v>
      </c>
      <c r="I73" s="15">
        <f t="shared" si="34"/>
        <v>303</v>
      </c>
      <c r="J73" s="15">
        <f t="shared" si="35"/>
        <v>35</v>
      </c>
      <c r="K73" s="15"/>
      <c r="L73" s="15"/>
    </row>
    <row r="74" spans="1:12" x14ac:dyDescent="0.25">
      <c r="A74" s="3" t="str">
        <f>$A$10</f>
        <v>mobilenet-ssd</v>
      </c>
      <c r="B74" s="12">
        <v>392.875</v>
      </c>
      <c r="C74" s="12">
        <v>242.762</v>
      </c>
      <c r="D74" s="12">
        <v>3.0459999999999998</v>
      </c>
      <c r="E74" s="4">
        <f t="shared" si="32"/>
        <v>1.2966171617161717</v>
      </c>
      <c r="F74" s="4">
        <f t="shared" si="33"/>
        <v>11.225</v>
      </c>
      <c r="G74" s="3"/>
      <c r="H74" s="17">
        <f t="shared" si="36"/>
        <v>1</v>
      </c>
      <c r="I74" s="15">
        <f t="shared" si="34"/>
        <v>303</v>
      </c>
      <c r="J74" s="15">
        <f t="shared" si="35"/>
        <v>35</v>
      </c>
      <c r="K74" s="15"/>
      <c r="L74" s="15"/>
    </row>
    <row r="75" spans="1:12" x14ac:dyDescent="0.25">
      <c r="A75" s="3" t="str">
        <f>$A$11</f>
        <v>mobilenet-v2</v>
      </c>
      <c r="B75" s="12">
        <v>996.43899999999996</v>
      </c>
      <c r="C75" s="12">
        <v>670.65300000000002</v>
      </c>
      <c r="D75" s="12">
        <v>1.381</v>
      </c>
      <c r="E75" s="4">
        <f t="shared" si="32"/>
        <v>3.2885775577557754</v>
      </c>
      <c r="F75" s="4">
        <f t="shared" si="33"/>
        <v>28.469685714285713</v>
      </c>
      <c r="G75" s="3"/>
      <c r="H75" s="17">
        <f t="shared" si="29"/>
        <v>1</v>
      </c>
      <c r="I75" s="15">
        <f t="shared" si="34"/>
        <v>303</v>
      </c>
      <c r="J75" s="15">
        <f t="shared" si="35"/>
        <v>35</v>
      </c>
      <c r="K75" s="15"/>
      <c r="L75" s="15"/>
    </row>
    <row r="76" spans="1:12" x14ac:dyDescent="0.25">
      <c r="A76" s="3" t="str">
        <f>$A$12</f>
        <v>resnet-50</v>
      </c>
      <c r="B76" s="12">
        <v>165.209</v>
      </c>
      <c r="C76" s="12">
        <v>88.471000000000004</v>
      </c>
      <c r="D76" s="12">
        <v>7.1059999999999999</v>
      </c>
      <c r="E76" s="4">
        <f t="shared" si="32"/>
        <v>0.54524422442244225</v>
      </c>
      <c r="F76" s="4">
        <f t="shared" si="33"/>
        <v>4.7202571428571432</v>
      </c>
      <c r="G76" s="3"/>
      <c r="H76" s="17">
        <f t="shared" si="29"/>
        <v>1</v>
      </c>
      <c r="I76" s="15">
        <f t="shared" si="34"/>
        <v>303</v>
      </c>
      <c r="J76" s="15">
        <f t="shared" si="35"/>
        <v>35</v>
      </c>
      <c r="K76" s="15"/>
      <c r="L76" s="15"/>
    </row>
    <row r="77" spans="1:12" x14ac:dyDescent="0.25">
      <c r="A77" s="3" t="str">
        <f>$A$13</f>
        <v>ssd-resnet34-1200</v>
      </c>
      <c r="B77" s="12">
        <v>2.7829999999999999</v>
      </c>
      <c r="C77" s="12">
        <v>1.6080000000000001</v>
      </c>
      <c r="D77" s="12">
        <v>399.36700000000002</v>
      </c>
      <c r="E77" s="4">
        <f t="shared" si="32"/>
        <v>9.1848184818481837E-3</v>
      </c>
      <c r="F77" s="4">
        <f t="shared" si="33"/>
        <v>7.9514285714285718E-2</v>
      </c>
      <c r="G77" s="3"/>
      <c r="H77" s="17">
        <f t="shared" si="29"/>
        <v>1</v>
      </c>
      <c r="I77" s="15">
        <f t="shared" si="34"/>
        <v>303</v>
      </c>
      <c r="J77" s="15">
        <f t="shared" si="35"/>
        <v>35</v>
      </c>
      <c r="K77" s="15"/>
      <c r="L77" s="15"/>
    </row>
    <row r="78" spans="1:12" x14ac:dyDescent="0.25">
      <c r="A78" s="3" t="str">
        <f>$A$14</f>
        <v>unet-camvid-onnx-0001</v>
      </c>
      <c r="B78" s="12">
        <v>4.1509999999999998</v>
      </c>
      <c r="C78" s="12">
        <v>2.597</v>
      </c>
      <c r="D78" s="12">
        <v>281.40600000000001</v>
      </c>
      <c r="E78" s="4">
        <f t="shared" si="32"/>
        <v>1.3699669966996699E-2</v>
      </c>
      <c r="F78" s="4">
        <f t="shared" si="33"/>
        <v>0.1186</v>
      </c>
      <c r="G78" s="3"/>
      <c r="H78" s="17">
        <f t="shared" si="29"/>
        <v>1</v>
      </c>
      <c r="I78" s="15">
        <f t="shared" si="34"/>
        <v>303</v>
      </c>
      <c r="J78" s="15">
        <f t="shared" si="35"/>
        <v>35</v>
      </c>
      <c r="K78" s="15"/>
      <c r="L78" s="15"/>
    </row>
    <row r="79" spans="1:12" x14ac:dyDescent="0.25">
      <c r="A79" s="3" t="str">
        <f>$A$15</f>
        <v>yolo_v3</v>
      </c>
      <c r="B79" s="12">
        <v>17.61</v>
      </c>
      <c r="C79" s="12">
        <v>9.8490000000000002</v>
      </c>
      <c r="D79" s="12">
        <v>59.526000000000003</v>
      </c>
      <c r="E79" s="4">
        <f t="shared" si="32"/>
        <v>5.8118811881188115E-2</v>
      </c>
      <c r="F79" s="4">
        <f t="shared" si="33"/>
        <v>0.50314285714285711</v>
      </c>
      <c r="G79" s="3"/>
      <c r="H79" s="17">
        <f t="shared" si="29"/>
        <v>1</v>
      </c>
      <c r="I79" s="15">
        <f t="shared" si="34"/>
        <v>303</v>
      </c>
      <c r="J79" s="15">
        <f t="shared" si="35"/>
        <v>35</v>
      </c>
      <c r="K79" s="15"/>
      <c r="L79" s="15"/>
    </row>
    <row r="80" spans="1:12" x14ac:dyDescent="0.25">
      <c r="A80" s="3" t="str">
        <f>$A$16</f>
        <v>yolo_v3_tiny</v>
      </c>
      <c r="B80" s="12">
        <v>191.06899999999999</v>
      </c>
      <c r="C80" s="12">
        <v>108.628</v>
      </c>
      <c r="D80" s="12">
        <v>5.593</v>
      </c>
      <c r="E80" s="4">
        <f t="shared" si="32"/>
        <v>0.63059075907590756</v>
      </c>
      <c r="F80" s="4">
        <f t="shared" si="33"/>
        <v>5.4591142857142856</v>
      </c>
      <c r="G80" s="3"/>
      <c r="H80" s="17">
        <f t="shared" si="29"/>
        <v>1</v>
      </c>
      <c r="I80" s="15">
        <f t="shared" si="34"/>
        <v>303</v>
      </c>
      <c r="J80" s="15">
        <f t="shared" si="35"/>
        <v>35</v>
      </c>
      <c r="K80" s="15"/>
      <c r="L80" s="15"/>
    </row>
    <row r="81" spans="1:12" x14ac:dyDescent="0.25">
      <c r="A81" s="3" t="str">
        <f>$A$17</f>
        <v>yolo_v8n</v>
      </c>
      <c r="B81" s="12">
        <v>69.887</v>
      </c>
      <c r="C81" s="12">
        <v>57.015999999999998</v>
      </c>
      <c r="D81" s="12">
        <v>16.594999999999999</v>
      </c>
      <c r="E81" s="4">
        <f t="shared" si="32"/>
        <v>0.23065016501650165</v>
      </c>
      <c r="F81" s="4">
        <f t="shared" si="33"/>
        <v>1.9967714285714286</v>
      </c>
      <c r="G81" s="3"/>
      <c r="H81" s="17">
        <f t="shared" si="29"/>
        <v>1</v>
      </c>
      <c r="I81" s="15">
        <f t="shared" si="34"/>
        <v>303</v>
      </c>
      <c r="J81" s="15">
        <f t="shared" si="35"/>
        <v>35</v>
      </c>
      <c r="K81" s="15"/>
      <c r="L81" s="15"/>
    </row>
    <row r="82" spans="1:12" x14ac:dyDescent="0.25">
      <c r="A82" s="2" t="str">
        <f>A50</f>
        <v>Model name:</v>
      </c>
      <c r="B82" s="2" t="s">
        <v>14</v>
      </c>
      <c r="C82" s="2" t="s">
        <v>15</v>
      </c>
      <c r="D82" s="2" t="s">
        <v>14</v>
      </c>
      <c r="E82" s="2" t="s">
        <v>14</v>
      </c>
      <c r="F82" s="2" t="s">
        <v>14</v>
      </c>
      <c r="G82" s="2" t="s">
        <v>94</v>
      </c>
      <c r="H82" s="17">
        <v>1</v>
      </c>
      <c r="I82" s="14">
        <v>214</v>
      </c>
      <c r="J82" s="14">
        <v>35</v>
      </c>
      <c r="K82" s="14" t="str">
        <f>CONCATENATE(G82, ," ", B82)</f>
        <v>Intel® Core™ i5-10500TE INT8</v>
      </c>
      <c r="L82" s="14" t="str">
        <f>CONCATENATE($G82, ," ", C82)</f>
        <v>Intel® Core™ i5-10500TE FP32</v>
      </c>
    </row>
    <row r="83" spans="1:12" x14ac:dyDescent="0.25">
      <c r="A83" s="3" t="str">
        <f>$A$3</f>
        <v>GPT-2</v>
      </c>
      <c r="B83" s="12">
        <v>1.714</v>
      </c>
      <c r="C83" s="12">
        <v>1.2050000000000001</v>
      </c>
      <c r="D83" s="12">
        <v>597.08399999999995</v>
      </c>
      <c r="E83" s="4">
        <f t="shared" ref="E83:E97" si="37">B83/(I83*H83)</f>
        <v>8.0093457943925233E-3</v>
      </c>
      <c r="F83" s="4">
        <f t="shared" ref="F83:F97" si="38">B83/(H83*J83)</f>
        <v>4.8971428571428569E-2</v>
      </c>
      <c r="G83" s="2"/>
      <c r="H83" s="17">
        <f t="shared" si="29"/>
        <v>1</v>
      </c>
      <c r="I83" s="15">
        <f>I82</f>
        <v>214</v>
      </c>
      <c r="J83" s="15">
        <f>J82</f>
        <v>35</v>
      </c>
      <c r="K83" s="15"/>
      <c r="L83" s="15"/>
    </row>
    <row r="84" spans="1:12" x14ac:dyDescent="0.25">
      <c r="A84" s="3" t="str">
        <f>$A$4</f>
        <v>bert-base-cased</v>
      </c>
      <c r="B84" s="12">
        <v>35.719000000000001</v>
      </c>
      <c r="C84" s="12">
        <v>19.513999999999999</v>
      </c>
      <c r="D84" s="12">
        <v>32.456000000000003</v>
      </c>
      <c r="E84" s="4">
        <f t="shared" si="37"/>
        <v>0.16691121495327102</v>
      </c>
      <c r="F84" s="4">
        <f t="shared" si="38"/>
        <v>1.0205428571428572</v>
      </c>
      <c r="G84" s="2"/>
      <c r="H84" s="17">
        <f t="shared" si="29"/>
        <v>1</v>
      </c>
      <c r="I84" s="15">
        <f t="shared" ref="I84:I97" si="39">I83</f>
        <v>214</v>
      </c>
      <c r="J84" s="15">
        <f t="shared" ref="J84:J97" si="40">J83</f>
        <v>35</v>
      </c>
      <c r="K84" s="15"/>
      <c r="L84" s="15"/>
    </row>
    <row r="85" spans="1:12" x14ac:dyDescent="0.25">
      <c r="A85" s="3" t="str">
        <f>$A$5</f>
        <v>bert-large-uncased-whole-word-masking-squad-0001</v>
      </c>
      <c r="B85" s="12">
        <v>2.9780000000000002</v>
      </c>
      <c r="C85" s="12">
        <v>1.7470000000000001</v>
      </c>
      <c r="D85" s="12">
        <v>351.29399999999998</v>
      </c>
      <c r="E85" s="4">
        <f t="shared" si="37"/>
        <v>1.391588785046729E-2</v>
      </c>
      <c r="F85" s="4">
        <f t="shared" si="38"/>
        <v>8.5085714285714292E-2</v>
      </c>
      <c r="G85" s="3"/>
      <c r="H85" s="17">
        <f t="shared" si="29"/>
        <v>1</v>
      </c>
      <c r="I85" s="15">
        <f t="shared" si="39"/>
        <v>214</v>
      </c>
      <c r="J85" s="15">
        <f t="shared" si="40"/>
        <v>35</v>
      </c>
      <c r="K85" s="15"/>
      <c r="L85" s="15"/>
    </row>
    <row r="86" spans="1:12" x14ac:dyDescent="0.25">
      <c r="A86" s="3" t="str">
        <f>$A$6</f>
        <v>deeplabv3</v>
      </c>
      <c r="B86" s="12">
        <v>36.231999999999999</v>
      </c>
      <c r="C86" s="12">
        <v>16.699000000000002</v>
      </c>
      <c r="D86" s="12">
        <v>32.374000000000002</v>
      </c>
      <c r="E86" s="4">
        <f t="shared" si="37"/>
        <v>0.16930841121495327</v>
      </c>
      <c r="F86" s="4">
        <f t="shared" si="38"/>
        <v>1.0351999999999999</v>
      </c>
      <c r="G86" s="3"/>
      <c r="H86" s="17">
        <f t="shared" si="29"/>
        <v>1</v>
      </c>
      <c r="I86" s="15">
        <f t="shared" si="39"/>
        <v>214</v>
      </c>
      <c r="J86" s="15">
        <f t="shared" si="40"/>
        <v>35</v>
      </c>
      <c r="K86" s="15"/>
      <c r="L86" s="15"/>
    </row>
    <row r="87" spans="1:12" x14ac:dyDescent="0.25">
      <c r="A87" s="3" t="str">
        <f>$A$7</f>
        <v>efficientdet-d0</v>
      </c>
      <c r="B87" s="12">
        <v>50.064999999999998</v>
      </c>
      <c r="C87" s="12">
        <v>28.481999999999999</v>
      </c>
      <c r="D87" s="12">
        <v>24.356000000000002</v>
      </c>
      <c r="E87" s="4">
        <f t="shared" si="37"/>
        <v>0.23394859813084112</v>
      </c>
      <c r="F87" s="4">
        <f t="shared" si="38"/>
        <v>1.4304285714285714</v>
      </c>
      <c r="G87" s="3"/>
      <c r="H87" s="17">
        <f t="shared" si="29"/>
        <v>1</v>
      </c>
      <c r="I87" s="15">
        <f t="shared" si="39"/>
        <v>214</v>
      </c>
      <c r="J87" s="15">
        <f t="shared" si="40"/>
        <v>35</v>
      </c>
      <c r="K87" s="15"/>
      <c r="L87" s="15"/>
    </row>
    <row r="88" spans="1:12" x14ac:dyDescent="0.25">
      <c r="A88" s="3" t="str">
        <f>$A$8</f>
        <v>faster_rcnn_resnet50_coco</v>
      </c>
      <c r="B88" s="12">
        <v>4.2149999999999999</v>
      </c>
      <c r="C88" s="12">
        <v>2.258</v>
      </c>
      <c r="D88" s="12">
        <v>307.053</v>
      </c>
      <c r="E88" s="4">
        <f t="shared" si="37"/>
        <v>1.9696261682242991E-2</v>
      </c>
      <c r="F88" s="4">
        <f t="shared" si="38"/>
        <v>0.12042857142857143</v>
      </c>
      <c r="G88" s="3"/>
      <c r="H88" s="17">
        <f t="shared" si="29"/>
        <v>1</v>
      </c>
      <c r="I88" s="15">
        <f t="shared" si="39"/>
        <v>214</v>
      </c>
      <c r="J88" s="15">
        <f t="shared" si="40"/>
        <v>35</v>
      </c>
      <c r="K88" s="15"/>
      <c r="L88" s="15"/>
    </row>
    <row r="89" spans="1:12" x14ac:dyDescent="0.25">
      <c r="A89" s="3" t="str">
        <f>$A$9</f>
        <v>googlenet-v4</v>
      </c>
      <c r="B89" s="12">
        <v>42.942</v>
      </c>
      <c r="C89" s="12">
        <v>22.861999999999998</v>
      </c>
      <c r="D89" s="12">
        <v>25.956</v>
      </c>
      <c r="E89" s="4">
        <f t="shared" si="37"/>
        <v>0.20066355140186917</v>
      </c>
      <c r="F89" s="4">
        <f t="shared" si="38"/>
        <v>1.2269142857142856</v>
      </c>
      <c r="G89" s="3"/>
      <c r="H89" s="17">
        <f t="shared" si="29"/>
        <v>1</v>
      </c>
      <c r="I89" s="15">
        <f t="shared" si="39"/>
        <v>214</v>
      </c>
      <c r="J89" s="15">
        <f t="shared" si="40"/>
        <v>35</v>
      </c>
      <c r="K89" s="15"/>
      <c r="L89" s="15"/>
    </row>
    <row r="90" spans="1:12" x14ac:dyDescent="0.25">
      <c r="A90" s="3" t="str">
        <f>$A$10</f>
        <v>mobilenet-ssd</v>
      </c>
      <c r="B90" s="12">
        <v>344.62200000000001</v>
      </c>
      <c r="C90" s="12">
        <v>201.93100000000001</v>
      </c>
      <c r="D90" s="12">
        <v>3.456</v>
      </c>
      <c r="E90" s="4">
        <f t="shared" si="37"/>
        <v>1.6103831775700934</v>
      </c>
      <c r="F90" s="4">
        <f t="shared" si="38"/>
        <v>9.846342857142858</v>
      </c>
      <c r="G90" s="3"/>
      <c r="H90" s="17">
        <f t="shared" si="29"/>
        <v>1</v>
      </c>
      <c r="I90" s="15">
        <f t="shared" si="39"/>
        <v>214</v>
      </c>
      <c r="J90" s="15">
        <f t="shared" si="40"/>
        <v>35</v>
      </c>
      <c r="K90" s="15"/>
      <c r="L90" s="15"/>
    </row>
    <row r="91" spans="1:12" x14ac:dyDescent="0.25">
      <c r="A91" s="3" t="str">
        <f>$A$11</f>
        <v>mobilenet-v2</v>
      </c>
      <c r="B91" s="12">
        <v>884.86900000000003</v>
      </c>
      <c r="C91" s="12">
        <v>483.11</v>
      </c>
      <c r="D91" s="12">
        <v>1.5569999999999999</v>
      </c>
      <c r="E91" s="4">
        <f t="shared" si="37"/>
        <v>4.1349018691588784</v>
      </c>
      <c r="F91" s="4">
        <f t="shared" si="38"/>
        <v>25.281971428571428</v>
      </c>
      <c r="G91" s="3"/>
      <c r="H91" s="17">
        <f t="shared" si="29"/>
        <v>1</v>
      </c>
      <c r="I91" s="15">
        <f t="shared" si="39"/>
        <v>214</v>
      </c>
      <c r="J91" s="15">
        <f t="shared" si="40"/>
        <v>35</v>
      </c>
      <c r="K91" s="15"/>
      <c r="L91" s="15"/>
    </row>
    <row r="92" spans="1:12" x14ac:dyDescent="0.25">
      <c r="A92" s="3" t="str">
        <f>$A$12</f>
        <v>resnet-50</v>
      </c>
      <c r="B92" s="12">
        <v>144.607</v>
      </c>
      <c r="C92" s="12">
        <v>75.37</v>
      </c>
      <c r="D92" s="12">
        <v>8.0980000000000008</v>
      </c>
      <c r="E92" s="4">
        <f t="shared" si="37"/>
        <v>0.67573364485981313</v>
      </c>
      <c r="F92" s="4">
        <f t="shared" si="38"/>
        <v>4.1316285714285712</v>
      </c>
      <c r="G92" s="3"/>
      <c r="H92" s="17">
        <f t="shared" si="29"/>
        <v>1</v>
      </c>
      <c r="I92" s="15">
        <f t="shared" si="39"/>
        <v>214</v>
      </c>
      <c r="J92" s="15">
        <f t="shared" si="40"/>
        <v>35</v>
      </c>
      <c r="K92" s="15"/>
      <c r="L92" s="15"/>
    </row>
    <row r="93" spans="1:12" x14ac:dyDescent="0.25">
      <c r="A93" s="3" t="str">
        <f>$A$13</f>
        <v>ssd-resnet34-1200</v>
      </c>
      <c r="B93" s="12">
        <v>2.419</v>
      </c>
      <c r="C93" s="12">
        <v>1.399</v>
      </c>
      <c r="D93" s="12">
        <v>459.77300000000002</v>
      </c>
      <c r="E93" s="4">
        <f t="shared" si="37"/>
        <v>1.1303738317757009E-2</v>
      </c>
      <c r="F93" s="4">
        <f t="shared" si="38"/>
        <v>6.9114285714285711E-2</v>
      </c>
      <c r="G93" s="3"/>
      <c r="H93" s="17">
        <f>H92</f>
        <v>1</v>
      </c>
      <c r="I93" s="15">
        <f t="shared" si="39"/>
        <v>214</v>
      </c>
      <c r="J93" s="15">
        <f t="shared" si="40"/>
        <v>35</v>
      </c>
      <c r="K93" s="15"/>
      <c r="L93" s="15"/>
    </row>
    <row r="94" spans="1:12" x14ac:dyDescent="0.25">
      <c r="A94" s="3" t="str">
        <f>$A$14</f>
        <v>unet-camvid-onnx-0001</v>
      </c>
      <c r="B94" s="12">
        <v>3.6030000000000002</v>
      </c>
      <c r="C94" s="12">
        <v>2.25</v>
      </c>
      <c r="D94" s="12">
        <v>322.58100000000002</v>
      </c>
      <c r="E94" s="4">
        <f t="shared" si="37"/>
        <v>1.683644859813084E-2</v>
      </c>
      <c r="F94" s="4">
        <f t="shared" si="38"/>
        <v>0.10294285714285716</v>
      </c>
      <c r="G94" s="3"/>
      <c r="H94" s="17">
        <f>H93</f>
        <v>1</v>
      </c>
      <c r="I94" s="15">
        <f t="shared" si="39"/>
        <v>214</v>
      </c>
      <c r="J94" s="15">
        <f t="shared" si="40"/>
        <v>35</v>
      </c>
      <c r="K94" s="15"/>
      <c r="L94" s="15"/>
    </row>
    <row r="95" spans="1:12" x14ac:dyDescent="0.25">
      <c r="A95" s="3" t="str">
        <f>$A$15</f>
        <v>yolo_v3</v>
      </c>
      <c r="B95" s="12">
        <v>15.37</v>
      </c>
      <c r="C95" s="12">
        <v>8.3919999999999995</v>
      </c>
      <c r="D95" s="12">
        <v>74.286000000000001</v>
      </c>
      <c r="E95" s="4">
        <f t="shared" si="37"/>
        <v>7.1822429906542057E-2</v>
      </c>
      <c r="F95" s="4">
        <f t="shared" si="38"/>
        <v>0.43914285714285711</v>
      </c>
      <c r="G95" s="3"/>
      <c r="H95" s="17">
        <f t="shared" ref="H95:H145" si="41">H94</f>
        <v>1</v>
      </c>
      <c r="I95" s="15">
        <f t="shared" si="39"/>
        <v>214</v>
      </c>
      <c r="J95" s="15">
        <f t="shared" si="40"/>
        <v>35</v>
      </c>
      <c r="K95" s="15"/>
      <c r="L95" s="15"/>
    </row>
    <row r="96" spans="1:12" x14ac:dyDescent="0.25">
      <c r="A96" s="3" t="str">
        <f>$A$16</f>
        <v>yolo_v3_tiny</v>
      </c>
      <c r="B96" s="12">
        <v>167.82599999999999</v>
      </c>
      <c r="C96" s="12">
        <v>92.816999999999993</v>
      </c>
      <c r="D96" s="12">
        <v>6.7089999999999996</v>
      </c>
      <c r="E96" s="4">
        <f t="shared" si="37"/>
        <v>0.78423364485981306</v>
      </c>
      <c r="F96" s="4">
        <f t="shared" si="38"/>
        <v>4.7950285714285714</v>
      </c>
      <c r="G96" s="3"/>
      <c r="H96" s="17">
        <f t="shared" si="41"/>
        <v>1</v>
      </c>
      <c r="I96" s="15">
        <f t="shared" si="39"/>
        <v>214</v>
      </c>
      <c r="J96" s="15">
        <f t="shared" si="40"/>
        <v>35</v>
      </c>
      <c r="K96" s="15"/>
      <c r="L96" s="15"/>
    </row>
    <row r="97" spans="1:12" x14ac:dyDescent="0.25">
      <c r="A97" s="3" t="str">
        <f>$A$17</f>
        <v>yolo_v8n</v>
      </c>
      <c r="B97" s="12">
        <v>81.105999999999995</v>
      </c>
      <c r="C97" s="12">
        <v>47.463000000000001</v>
      </c>
      <c r="D97" s="12">
        <v>16.114000000000001</v>
      </c>
      <c r="E97" s="4">
        <f t="shared" si="37"/>
        <v>0.37899999999999995</v>
      </c>
      <c r="F97" s="4">
        <f t="shared" si="38"/>
        <v>2.3173142857142857</v>
      </c>
      <c r="G97" s="3"/>
      <c r="H97" s="17">
        <f t="shared" si="41"/>
        <v>1</v>
      </c>
      <c r="I97" s="15">
        <f t="shared" si="39"/>
        <v>214</v>
      </c>
      <c r="J97" s="15">
        <f t="shared" si="40"/>
        <v>35</v>
      </c>
      <c r="K97" s="15"/>
      <c r="L97" s="15"/>
    </row>
    <row r="98" spans="1:12" x14ac:dyDescent="0.25">
      <c r="A98" s="2" t="str">
        <f>A82</f>
        <v>Model name:</v>
      </c>
      <c r="B98" s="2" t="s">
        <v>14</v>
      </c>
      <c r="C98" s="2" t="s">
        <v>15</v>
      </c>
      <c r="D98" s="2" t="s">
        <v>14</v>
      </c>
      <c r="E98" s="2" t="s">
        <v>14</v>
      </c>
      <c r="F98" s="2" t="s">
        <v>14</v>
      </c>
      <c r="G98" s="2" t="s">
        <v>29</v>
      </c>
      <c r="H98" s="17">
        <v>1</v>
      </c>
      <c r="I98" s="14">
        <v>488</v>
      </c>
      <c r="J98" s="14">
        <v>35</v>
      </c>
      <c r="K98" s="14" t="str">
        <f>CONCATENATE(G98, ," ", B98)</f>
        <v>Intel® Core™ i9-10900TE INT8</v>
      </c>
      <c r="L98" s="14" t="str">
        <f>CONCATENATE($G98, ," ", C98)</f>
        <v>Intel® Core™ i9-10900TE FP32</v>
      </c>
    </row>
    <row r="99" spans="1:12" x14ac:dyDescent="0.25">
      <c r="A99" s="3" t="str">
        <f>$A$3</f>
        <v>GPT-2</v>
      </c>
      <c r="B99" s="12">
        <v>1.9239999999999999</v>
      </c>
      <c r="C99" s="12">
        <v>1.2789999999999999</v>
      </c>
      <c r="D99" s="12">
        <v>511.39600000000002</v>
      </c>
      <c r="E99" s="4">
        <f t="shared" ref="E99:E113" si="42">B99/(I99*H99)</f>
        <v>3.9426229508196719E-3</v>
      </c>
      <c r="F99" s="4">
        <f t="shared" ref="F99:F113" si="43">B99/(H99*J99)</f>
        <v>5.4971428571428567E-2</v>
      </c>
      <c r="G99" s="2"/>
      <c r="H99" s="17">
        <f t="shared" ref="H99:J113" si="44">H98</f>
        <v>1</v>
      </c>
      <c r="I99" s="14">
        <f>I98</f>
        <v>488</v>
      </c>
      <c r="J99" s="14">
        <f>J98</f>
        <v>35</v>
      </c>
      <c r="K99" s="14"/>
      <c r="L99" s="14"/>
    </row>
    <row r="100" spans="1:12" x14ac:dyDescent="0.25">
      <c r="A100" s="3" t="str">
        <f>$A$4</f>
        <v>bert-base-cased</v>
      </c>
      <c r="B100" s="12">
        <v>38.738999999999997</v>
      </c>
      <c r="C100" s="12">
        <v>18.792000000000002</v>
      </c>
      <c r="D100" s="12">
        <v>35.128</v>
      </c>
      <c r="E100" s="4">
        <f t="shared" si="42"/>
        <v>7.9383196721311472E-2</v>
      </c>
      <c r="F100" s="4">
        <f t="shared" si="43"/>
        <v>1.1068285714285713</v>
      </c>
      <c r="G100" s="2"/>
      <c r="H100" s="17">
        <f t="shared" si="44"/>
        <v>1</v>
      </c>
      <c r="I100" s="14">
        <f t="shared" si="44"/>
        <v>488</v>
      </c>
      <c r="J100" s="14">
        <f t="shared" si="44"/>
        <v>35</v>
      </c>
      <c r="K100" s="14"/>
      <c r="L100" s="14"/>
    </row>
    <row r="101" spans="1:12" x14ac:dyDescent="0.25">
      <c r="A101" s="3" t="str">
        <f>$A$5</f>
        <v>bert-large-uncased-whole-word-masking-squad-0001</v>
      </c>
      <c r="B101" s="12">
        <v>3.1349999999999998</v>
      </c>
      <c r="C101" s="12">
        <v>1.762</v>
      </c>
      <c r="D101" s="12">
        <v>335.17399999999998</v>
      </c>
      <c r="E101" s="4">
        <f t="shared" si="42"/>
        <v>6.4241803278688517E-3</v>
      </c>
      <c r="F101" s="4">
        <f t="shared" si="43"/>
        <v>8.9571428571428566E-2</v>
      </c>
      <c r="G101" s="3"/>
      <c r="H101" s="17">
        <f t="shared" si="44"/>
        <v>1</v>
      </c>
      <c r="I101" s="14">
        <f t="shared" si="44"/>
        <v>488</v>
      </c>
      <c r="J101" s="14">
        <f t="shared" si="44"/>
        <v>35</v>
      </c>
      <c r="K101" s="14"/>
      <c r="L101" s="14"/>
    </row>
    <row r="102" spans="1:12" x14ac:dyDescent="0.25">
      <c r="A102" s="3" t="str">
        <f>$A$6</f>
        <v>deeplabv3</v>
      </c>
      <c r="B102" s="12">
        <v>38.139000000000003</v>
      </c>
      <c r="C102" s="12">
        <v>18.170999999999999</v>
      </c>
      <c r="D102" s="12">
        <v>27.35</v>
      </c>
      <c r="E102" s="4">
        <f t="shared" si="42"/>
        <v>7.8153688524590176E-2</v>
      </c>
      <c r="F102" s="4">
        <f t="shared" si="43"/>
        <v>1.0896857142857144</v>
      </c>
      <c r="G102" s="3"/>
      <c r="H102" s="17">
        <f t="shared" si="44"/>
        <v>1</v>
      </c>
      <c r="I102" s="14">
        <f t="shared" si="44"/>
        <v>488</v>
      </c>
      <c r="J102" s="14">
        <f t="shared" si="44"/>
        <v>35</v>
      </c>
      <c r="K102" s="14"/>
      <c r="L102" s="14"/>
    </row>
    <row r="103" spans="1:12" x14ac:dyDescent="0.25">
      <c r="A103" s="3" t="str">
        <f>$A$7</f>
        <v>efficientdet-d0</v>
      </c>
      <c r="B103" s="12">
        <v>54.673999999999999</v>
      </c>
      <c r="C103" s="12">
        <v>32.54</v>
      </c>
      <c r="D103" s="12">
        <v>21.202000000000002</v>
      </c>
      <c r="E103" s="4">
        <f t="shared" si="42"/>
        <v>0.11203688524590164</v>
      </c>
      <c r="F103" s="4">
        <f t="shared" si="43"/>
        <v>1.5621142857142858</v>
      </c>
      <c r="G103" s="3"/>
      <c r="H103" s="17">
        <f t="shared" si="44"/>
        <v>1</v>
      </c>
      <c r="I103" s="14">
        <f t="shared" si="44"/>
        <v>488</v>
      </c>
      <c r="J103" s="14">
        <f t="shared" si="44"/>
        <v>35</v>
      </c>
      <c r="K103" s="14"/>
      <c r="L103" s="14"/>
    </row>
    <row r="104" spans="1:12" x14ac:dyDescent="0.25">
      <c r="A104" s="3" t="str">
        <f>$A$8</f>
        <v>faster_rcnn_resnet50_coco</v>
      </c>
      <c r="B104" s="12">
        <v>4.4219999999999997</v>
      </c>
      <c r="C104" s="12">
        <v>2.266</v>
      </c>
      <c r="D104" s="12">
        <v>252.35</v>
      </c>
      <c r="E104" s="4">
        <f t="shared" si="42"/>
        <v>9.0614754098360655E-3</v>
      </c>
      <c r="F104" s="4">
        <f t="shared" si="43"/>
        <v>0.12634285714285715</v>
      </c>
      <c r="G104" s="3"/>
      <c r="H104" s="17">
        <f t="shared" si="44"/>
        <v>1</v>
      </c>
      <c r="I104" s="14">
        <f t="shared" si="44"/>
        <v>488</v>
      </c>
      <c r="J104" s="14">
        <f t="shared" si="44"/>
        <v>35</v>
      </c>
      <c r="K104" s="14"/>
      <c r="L104" s="14"/>
    </row>
    <row r="105" spans="1:12" x14ac:dyDescent="0.25">
      <c r="A105" s="3" t="str">
        <f>$A$9</f>
        <v>googlenet-v4</v>
      </c>
      <c r="B105" s="12">
        <v>45.869</v>
      </c>
      <c r="C105" s="12">
        <v>22.922000000000001</v>
      </c>
      <c r="D105" s="12">
        <v>24.899000000000001</v>
      </c>
      <c r="E105" s="4">
        <f t="shared" si="42"/>
        <v>9.3993852459016397E-2</v>
      </c>
      <c r="F105" s="4">
        <f t="shared" si="43"/>
        <v>1.3105428571428572</v>
      </c>
      <c r="G105" s="3"/>
      <c r="H105" s="17">
        <f t="shared" si="44"/>
        <v>1</v>
      </c>
      <c r="I105" s="14">
        <f t="shared" si="44"/>
        <v>488</v>
      </c>
      <c r="J105" s="14">
        <f t="shared" si="44"/>
        <v>35</v>
      </c>
      <c r="K105" s="14"/>
      <c r="L105" s="14"/>
    </row>
    <row r="106" spans="1:12" x14ac:dyDescent="0.25">
      <c r="A106" s="3" t="str">
        <f>$A$10</f>
        <v>mobilenet-ssd</v>
      </c>
      <c r="B106" s="12">
        <v>361.26900000000001</v>
      </c>
      <c r="C106" s="12">
        <v>208.15600000000001</v>
      </c>
      <c r="D106" s="12">
        <v>3.266</v>
      </c>
      <c r="E106" s="4">
        <f t="shared" si="42"/>
        <v>0.7403053278688525</v>
      </c>
      <c r="F106" s="4">
        <f t="shared" si="43"/>
        <v>10.321971428571429</v>
      </c>
      <c r="G106" s="3"/>
      <c r="H106" s="17">
        <f t="shared" si="44"/>
        <v>1</v>
      </c>
      <c r="I106" s="14">
        <f t="shared" si="44"/>
        <v>488</v>
      </c>
      <c r="J106" s="14">
        <f t="shared" si="44"/>
        <v>35</v>
      </c>
      <c r="K106" s="14"/>
      <c r="L106" s="14"/>
    </row>
    <row r="107" spans="1:12" x14ac:dyDescent="0.25">
      <c r="A107" s="3" t="str">
        <f>$A$11</f>
        <v>mobilenet-v2</v>
      </c>
      <c r="B107" s="12">
        <v>922.30799999999999</v>
      </c>
      <c r="C107" s="12">
        <v>638.15</v>
      </c>
      <c r="D107" s="12">
        <v>1.518</v>
      </c>
      <c r="E107" s="4">
        <f t="shared" si="42"/>
        <v>1.8899754098360655</v>
      </c>
      <c r="F107" s="4">
        <f t="shared" si="43"/>
        <v>26.351657142857142</v>
      </c>
      <c r="G107" s="3"/>
      <c r="H107" s="17">
        <f t="shared" si="44"/>
        <v>1</v>
      </c>
      <c r="I107" s="14">
        <f t="shared" si="44"/>
        <v>488</v>
      </c>
      <c r="J107" s="14">
        <f t="shared" si="44"/>
        <v>35</v>
      </c>
      <c r="K107" s="14"/>
      <c r="L107" s="14"/>
    </row>
    <row r="108" spans="1:12" x14ac:dyDescent="0.25">
      <c r="A108" s="3" t="str">
        <f>$A$12</f>
        <v>resnet-50</v>
      </c>
      <c r="B108" s="12">
        <v>155.08699999999999</v>
      </c>
      <c r="C108" s="12">
        <v>77.879000000000005</v>
      </c>
      <c r="D108" s="12">
        <v>7.4169999999999998</v>
      </c>
      <c r="E108" s="4">
        <f t="shared" si="42"/>
        <v>0.31780122950819673</v>
      </c>
      <c r="F108" s="4">
        <f t="shared" si="43"/>
        <v>4.4310571428571421</v>
      </c>
      <c r="G108" s="3"/>
      <c r="H108" s="17">
        <f t="shared" si="44"/>
        <v>1</v>
      </c>
      <c r="I108" s="14">
        <f t="shared" si="44"/>
        <v>488</v>
      </c>
      <c r="J108" s="14">
        <f t="shared" si="44"/>
        <v>35</v>
      </c>
      <c r="K108" s="14"/>
      <c r="L108" s="14"/>
    </row>
    <row r="109" spans="1:12" x14ac:dyDescent="0.25">
      <c r="A109" s="3" t="str">
        <f>$A$13</f>
        <v>ssd-resnet34-1200</v>
      </c>
      <c r="B109" s="12">
        <v>2.484</v>
      </c>
      <c r="C109" s="12">
        <v>1.3819999999999999</v>
      </c>
      <c r="D109" s="12">
        <v>411.04700000000003</v>
      </c>
      <c r="E109" s="4">
        <f t="shared" si="42"/>
        <v>5.0901639344262291E-3</v>
      </c>
      <c r="F109" s="4">
        <f t="shared" si="43"/>
        <v>7.0971428571428574E-2</v>
      </c>
      <c r="G109" s="3"/>
      <c r="H109" s="17">
        <f t="shared" si="44"/>
        <v>1</v>
      </c>
      <c r="I109" s="14">
        <f t="shared" si="44"/>
        <v>488</v>
      </c>
      <c r="J109" s="14">
        <f t="shared" si="44"/>
        <v>35</v>
      </c>
      <c r="K109" s="14"/>
      <c r="L109" s="14"/>
    </row>
    <row r="110" spans="1:12" x14ac:dyDescent="0.25">
      <c r="A110" s="3" t="str">
        <f>$A$14</f>
        <v>unet-camvid-onnx-0001</v>
      </c>
      <c r="B110" s="12">
        <v>3.6179999999999999</v>
      </c>
      <c r="C110" s="12">
        <v>2.246</v>
      </c>
      <c r="D110" s="12">
        <v>286.78300000000002</v>
      </c>
      <c r="E110" s="4">
        <f t="shared" si="42"/>
        <v>7.4139344262295079E-3</v>
      </c>
      <c r="F110" s="4">
        <f t="shared" si="43"/>
        <v>0.10337142857142857</v>
      </c>
      <c r="G110" s="3"/>
      <c r="H110" s="17">
        <f>H109</f>
        <v>1</v>
      </c>
      <c r="I110" s="14">
        <f t="shared" si="44"/>
        <v>488</v>
      </c>
      <c r="J110" s="14">
        <f t="shared" si="44"/>
        <v>35</v>
      </c>
      <c r="K110" s="14"/>
      <c r="L110" s="14"/>
    </row>
    <row r="111" spans="1:12" x14ac:dyDescent="0.25">
      <c r="A111" s="3" t="str">
        <f>$A$15</f>
        <v>yolo_v3</v>
      </c>
      <c r="B111" s="12">
        <v>16.056999999999999</v>
      </c>
      <c r="C111" s="12">
        <v>8.3889999999999993</v>
      </c>
      <c r="D111" s="12">
        <v>68.144000000000005</v>
      </c>
      <c r="E111" s="4">
        <f t="shared" si="42"/>
        <v>3.2903688524590163E-2</v>
      </c>
      <c r="F111" s="4">
        <f t="shared" si="43"/>
        <v>0.45877142857142855</v>
      </c>
      <c r="G111" s="3"/>
      <c r="H111" s="17">
        <f t="shared" ref="H111:H113" si="45">H110</f>
        <v>1</v>
      </c>
      <c r="I111" s="15">
        <f t="shared" si="44"/>
        <v>488</v>
      </c>
      <c r="J111" s="15">
        <f t="shared" si="44"/>
        <v>35</v>
      </c>
      <c r="K111" s="15"/>
      <c r="L111" s="15"/>
    </row>
    <row r="112" spans="1:12" x14ac:dyDescent="0.25">
      <c r="A112" s="3" t="str">
        <f>$A$16</f>
        <v>yolo_v3_tiny</v>
      </c>
      <c r="B112" s="12">
        <v>180.43700000000001</v>
      </c>
      <c r="C112" s="12">
        <v>92.861999999999995</v>
      </c>
      <c r="D112" s="12">
        <v>6.282</v>
      </c>
      <c r="E112" s="4">
        <f t="shared" si="42"/>
        <v>0.36974795081967216</v>
      </c>
      <c r="F112" s="4">
        <f t="shared" si="43"/>
        <v>5.1553428571428572</v>
      </c>
      <c r="G112" s="3"/>
      <c r="H112" s="17">
        <f t="shared" si="45"/>
        <v>1</v>
      </c>
      <c r="I112" s="14">
        <f t="shared" si="44"/>
        <v>488</v>
      </c>
      <c r="J112" s="14">
        <f t="shared" si="44"/>
        <v>35</v>
      </c>
      <c r="K112" s="14"/>
      <c r="L112" s="14"/>
    </row>
    <row r="113" spans="1:12" x14ac:dyDescent="0.25">
      <c r="A113" s="3" t="str">
        <f>$A$17</f>
        <v>yolo_v8n</v>
      </c>
      <c r="B113" s="12">
        <v>83.415000000000006</v>
      </c>
      <c r="C113" s="12">
        <v>49.695</v>
      </c>
      <c r="D113" s="12">
        <v>14.081</v>
      </c>
      <c r="E113" s="4">
        <f t="shared" si="42"/>
        <v>0.17093237704918035</v>
      </c>
      <c r="F113" s="4">
        <f t="shared" si="43"/>
        <v>2.3832857142857145</v>
      </c>
      <c r="G113" s="3"/>
      <c r="H113" s="17">
        <f t="shared" si="45"/>
        <v>1</v>
      </c>
      <c r="I113" s="14">
        <f t="shared" si="44"/>
        <v>488</v>
      </c>
      <c r="J113" s="14">
        <f t="shared" si="44"/>
        <v>35</v>
      </c>
      <c r="K113" s="14"/>
      <c r="L113" s="14"/>
    </row>
    <row r="114" spans="1:12" x14ac:dyDescent="0.25">
      <c r="A114" s="2" t="str">
        <f>A210</f>
        <v>Model name:</v>
      </c>
      <c r="B114" s="2" t="s">
        <v>14</v>
      </c>
      <c r="C114" s="2" t="s">
        <v>15</v>
      </c>
      <c r="D114" s="2" t="s">
        <v>14</v>
      </c>
      <c r="E114" s="2" t="s">
        <v>14</v>
      </c>
      <c r="F114" s="2" t="s">
        <v>14</v>
      </c>
      <c r="G114" s="2" t="s">
        <v>95</v>
      </c>
      <c r="H114" s="17">
        <v>1</v>
      </c>
      <c r="I114" s="14">
        <v>490</v>
      </c>
      <c r="J114" s="14">
        <v>28</v>
      </c>
      <c r="K114" s="14" t="str">
        <f>CONCATENATE(G114, ," ", B114)</f>
        <v>Intel® Core™ i7-1185GRE INT8</v>
      </c>
      <c r="L114" s="14" t="str">
        <f>CONCATENATE($G114, ," ", C114)</f>
        <v>Intel® Core™ i7-1185GRE FP32</v>
      </c>
    </row>
    <row r="115" spans="1:12" x14ac:dyDescent="0.25">
      <c r="A115" s="3" t="str">
        <f>$A$3</f>
        <v>GPT-2</v>
      </c>
      <c r="B115" s="12">
        <v>1.732</v>
      </c>
      <c r="C115" s="12">
        <v>0.84899999999999998</v>
      </c>
      <c r="D115" s="12">
        <v>567.62599999999998</v>
      </c>
      <c r="E115" s="4">
        <f t="shared" ref="E115:E129" si="46">B115/(I115*H115)</f>
        <v>3.5346938775510203E-3</v>
      </c>
      <c r="F115" s="4">
        <f t="shared" ref="F115:F129" si="47">B115/(H115*J115)</f>
        <v>6.1857142857142854E-2</v>
      </c>
      <c r="G115" s="2"/>
      <c r="H115" s="17">
        <f t="shared" ref="H115:H125" si="48">H114</f>
        <v>1</v>
      </c>
      <c r="I115" s="14">
        <f>I114</f>
        <v>490</v>
      </c>
      <c r="J115" s="14">
        <f>J114</f>
        <v>28</v>
      </c>
      <c r="K115" s="14"/>
      <c r="L115" s="14"/>
    </row>
    <row r="116" spans="1:12" x14ac:dyDescent="0.25">
      <c r="A116" s="3" t="str">
        <f>$A$4</f>
        <v>bert-base-cased</v>
      </c>
      <c r="B116" s="12">
        <v>50.356000000000002</v>
      </c>
      <c r="C116" s="12">
        <v>14.907</v>
      </c>
      <c r="D116" s="12">
        <v>21.582999999999998</v>
      </c>
      <c r="E116" s="4">
        <f t="shared" si="46"/>
        <v>0.10276734693877551</v>
      </c>
      <c r="F116" s="4">
        <f t="shared" si="47"/>
        <v>1.7984285714285715</v>
      </c>
      <c r="G116" s="2"/>
      <c r="H116" s="17">
        <f t="shared" si="48"/>
        <v>1</v>
      </c>
      <c r="I116" s="14">
        <f t="shared" ref="I116:I129" si="49">I115</f>
        <v>490</v>
      </c>
      <c r="J116" s="14">
        <f t="shared" ref="J116:J129" si="50">J115</f>
        <v>28</v>
      </c>
      <c r="K116" s="14"/>
      <c r="L116" s="14"/>
    </row>
    <row r="117" spans="1:12" x14ac:dyDescent="0.25">
      <c r="A117" s="3" t="str">
        <f>$A$5</f>
        <v>bert-large-uncased-whole-word-masking-squad-0001</v>
      </c>
      <c r="B117" s="12">
        <v>3.3159999999999998</v>
      </c>
      <c r="C117" s="12">
        <v>1.2749999999999999</v>
      </c>
      <c r="D117" s="12">
        <v>271.87299999999999</v>
      </c>
      <c r="E117" s="4">
        <f t="shared" si="46"/>
        <v>6.7673469387755101E-3</v>
      </c>
      <c r="F117" s="4">
        <f t="shared" si="47"/>
        <v>0.11842857142857142</v>
      </c>
      <c r="G117" s="3"/>
      <c r="H117" s="17">
        <f t="shared" si="48"/>
        <v>1</v>
      </c>
      <c r="I117" s="14">
        <f t="shared" si="49"/>
        <v>490</v>
      </c>
      <c r="J117" s="14">
        <f t="shared" si="50"/>
        <v>28</v>
      </c>
      <c r="K117" s="14"/>
      <c r="L117" s="14"/>
    </row>
    <row r="118" spans="1:12" x14ac:dyDescent="0.25">
      <c r="A118" s="3" t="str">
        <f>$A$6</f>
        <v>deeplabv3</v>
      </c>
      <c r="B118" s="12">
        <v>34.927999999999997</v>
      </c>
      <c r="C118" s="12">
        <v>10.568</v>
      </c>
      <c r="D118" s="12">
        <v>27.622</v>
      </c>
      <c r="E118" s="4">
        <f t="shared" si="46"/>
        <v>7.1281632653061214E-2</v>
      </c>
      <c r="F118" s="4">
        <f t="shared" si="47"/>
        <v>1.2474285714285713</v>
      </c>
      <c r="G118" s="3"/>
      <c r="H118" s="17">
        <f t="shared" si="48"/>
        <v>1</v>
      </c>
      <c r="I118" s="14">
        <f t="shared" si="49"/>
        <v>490</v>
      </c>
      <c r="J118" s="14">
        <f t="shared" si="50"/>
        <v>28</v>
      </c>
      <c r="K118" s="14"/>
      <c r="L118" s="14"/>
    </row>
    <row r="119" spans="1:12" x14ac:dyDescent="0.25">
      <c r="A119" s="3" t="str">
        <f>$A$7</f>
        <v>efficientdet-d0</v>
      </c>
      <c r="B119" s="12">
        <v>47.886000000000003</v>
      </c>
      <c r="C119" s="12">
        <v>20.085999999999999</v>
      </c>
      <c r="D119" s="12">
        <v>23.548999999999999</v>
      </c>
      <c r="E119" s="4">
        <f t="shared" si="46"/>
        <v>9.77265306122449E-2</v>
      </c>
      <c r="F119" s="4">
        <f t="shared" si="47"/>
        <v>1.7102142857142859</v>
      </c>
      <c r="G119" s="3"/>
      <c r="H119" s="17">
        <f t="shared" si="48"/>
        <v>1</v>
      </c>
      <c r="I119" s="14">
        <f t="shared" si="49"/>
        <v>490</v>
      </c>
      <c r="J119" s="14">
        <f t="shared" si="50"/>
        <v>28</v>
      </c>
      <c r="K119" s="14"/>
      <c r="L119" s="14"/>
    </row>
    <row r="120" spans="1:12" x14ac:dyDescent="0.25">
      <c r="A120" s="3" t="str">
        <f>$A$8</f>
        <v>faster_rcnn_resnet50_coco</v>
      </c>
      <c r="B120" s="12">
        <v>5.1589999999999998</v>
      </c>
      <c r="C120" s="12">
        <v>1.429</v>
      </c>
      <c r="D120" s="12">
        <v>199.97399999999999</v>
      </c>
      <c r="E120" s="4">
        <f t="shared" si="46"/>
        <v>1.0528571428571429E-2</v>
      </c>
      <c r="F120" s="4">
        <f t="shared" si="47"/>
        <v>0.18425</v>
      </c>
      <c r="G120" s="3"/>
      <c r="H120" s="17">
        <f t="shared" si="48"/>
        <v>1</v>
      </c>
      <c r="I120" s="14">
        <f t="shared" si="49"/>
        <v>490</v>
      </c>
      <c r="J120" s="14">
        <f t="shared" si="50"/>
        <v>28</v>
      </c>
      <c r="K120" s="14"/>
      <c r="L120" s="14"/>
    </row>
    <row r="121" spans="1:12" x14ac:dyDescent="0.25">
      <c r="A121" s="3" t="str">
        <f>$A$9</f>
        <v>googlenet-v4</v>
      </c>
      <c r="B121" s="12">
        <v>55.823999999999998</v>
      </c>
      <c r="C121" s="12">
        <v>14.000999999999999</v>
      </c>
      <c r="D121" s="12">
        <v>19.042000000000002</v>
      </c>
      <c r="E121" s="4">
        <f t="shared" si="46"/>
        <v>0.11392653061224489</v>
      </c>
      <c r="F121" s="4">
        <f t="shared" si="47"/>
        <v>1.9937142857142856</v>
      </c>
      <c r="G121" s="3"/>
      <c r="H121" s="17">
        <f t="shared" si="48"/>
        <v>1</v>
      </c>
      <c r="I121" s="14">
        <f t="shared" si="49"/>
        <v>490</v>
      </c>
      <c r="J121" s="14">
        <f t="shared" si="50"/>
        <v>28</v>
      </c>
      <c r="K121" s="14"/>
      <c r="L121" s="14"/>
    </row>
    <row r="122" spans="1:12" x14ac:dyDescent="0.25">
      <c r="A122" s="3" t="str">
        <f>$A$10</f>
        <v>mobilenet-ssd</v>
      </c>
      <c r="B122" s="12">
        <v>441.91300000000001</v>
      </c>
      <c r="C122" s="12">
        <v>112.334</v>
      </c>
      <c r="D122" s="12">
        <v>2.3639999999999999</v>
      </c>
      <c r="E122" s="4">
        <f t="shared" si="46"/>
        <v>0.90186326530612249</v>
      </c>
      <c r="F122" s="4">
        <f t="shared" si="47"/>
        <v>15.782607142857144</v>
      </c>
      <c r="G122" s="3"/>
      <c r="H122" s="17">
        <f t="shared" si="48"/>
        <v>1</v>
      </c>
      <c r="I122" s="14">
        <f t="shared" si="49"/>
        <v>490</v>
      </c>
      <c r="J122" s="14">
        <f t="shared" si="50"/>
        <v>28</v>
      </c>
      <c r="K122" s="14"/>
      <c r="L122" s="14"/>
    </row>
    <row r="123" spans="1:12" x14ac:dyDescent="0.25">
      <c r="A123" s="3" t="str">
        <f>$A$11</f>
        <v>mobilenet-v2</v>
      </c>
      <c r="B123" s="12">
        <v>1092.569</v>
      </c>
      <c r="C123" s="12">
        <v>315.10399999999998</v>
      </c>
      <c r="D123" s="12">
        <v>1.0249999999999999</v>
      </c>
      <c r="E123" s="4">
        <f t="shared" si="46"/>
        <v>2.2297326530612245</v>
      </c>
      <c r="F123" s="4">
        <f t="shared" si="47"/>
        <v>39.020321428571428</v>
      </c>
      <c r="G123" s="3"/>
      <c r="H123" s="17">
        <f t="shared" si="48"/>
        <v>1</v>
      </c>
      <c r="I123" s="14">
        <f t="shared" si="49"/>
        <v>490</v>
      </c>
      <c r="J123" s="14">
        <f t="shared" si="50"/>
        <v>28</v>
      </c>
      <c r="K123" s="14"/>
      <c r="L123" s="14"/>
    </row>
    <row r="124" spans="1:12" x14ac:dyDescent="0.25">
      <c r="A124" s="3" t="str">
        <f>$A$12</f>
        <v>resnet-50</v>
      </c>
      <c r="B124" s="12">
        <v>182.571</v>
      </c>
      <c r="C124" s="12">
        <v>47.305</v>
      </c>
      <c r="D124" s="12">
        <v>5.9589999999999996</v>
      </c>
      <c r="E124" s="4">
        <f t="shared" si="46"/>
        <v>0.37259387755102041</v>
      </c>
      <c r="F124" s="4">
        <f t="shared" si="47"/>
        <v>6.5203928571428573</v>
      </c>
      <c r="G124" s="3"/>
      <c r="H124" s="17">
        <f t="shared" si="48"/>
        <v>1</v>
      </c>
      <c r="I124" s="14">
        <f t="shared" si="49"/>
        <v>490</v>
      </c>
      <c r="J124" s="14">
        <f t="shared" si="50"/>
        <v>28</v>
      </c>
      <c r="K124" s="14"/>
      <c r="L124" s="14"/>
    </row>
    <row r="125" spans="1:12" x14ac:dyDescent="0.25">
      <c r="A125" s="3" t="str">
        <f>$A$13</f>
        <v>ssd-resnet34-1200</v>
      </c>
      <c r="B125" s="12">
        <v>3.153</v>
      </c>
      <c r="C125" s="12">
        <v>0.81699999999999995</v>
      </c>
      <c r="D125" s="12">
        <v>315.97300000000001</v>
      </c>
      <c r="E125" s="4">
        <f t="shared" si="46"/>
        <v>6.4346938775510206E-3</v>
      </c>
      <c r="F125" s="4">
        <f t="shared" si="47"/>
        <v>0.11260714285714286</v>
      </c>
      <c r="G125" s="3"/>
      <c r="H125" s="17">
        <f t="shared" si="48"/>
        <v>1</v>
      </c>
      <c r="I125" s="14">
        <f t="shared" si="49"/>
        <v>490</v>
      </c>
      <c r="J125" s="14">
        <f t="shared" si="50"/>
        <v>28</v>
      </c>
      <c r="K125" s="14"/>
      <c r="L125" s="14"/>
    </row>
    <row r="126" spans="1:12" x14ac:dyDescent="0.25">
      <c r="A126" s="3" t="str">
        <f>$A$14</f>
        <v>unet-camvid-onnx-0001</v>
      </c>
      <c r="B126" s="12">
        <v>5.1989999999999998</v>
      </c>
      <c r="C126" s="12">
        <v>1.2809999999999999</v>
      </c>
      <c r="D126" s="12">
        <v>188.95599999999999</v>
      </c>
      <c r="E126" s="4">
        <f t="shared" si="46"/>
        <v>1.0610204081632654E-2</v>
      </c>
      <c r="F126" s="4">
        <f t="shared" si="47"/>
        <v>0.18567857142857142</v>
      </c>
      <c r="G126" s="3"/>
      <c r="H126" s="17">
        <f>H125</f>
        <v>1</v>
      </c>
      <c r="I126" s="14">
        <f t="shared" si="49"/>
        <v>490</v>
      </c>
      <c r="J126" s="14">
        <f t="shared" si="50"/>
        <v>28</v>
      </c>
      <c r="K126" s="14"/>
      <c r="L126" s="14"/>
    </row>
    <row r="127" spans="1:12" x14ac:dyDescent="0.25">
      <c r="A127" s="3" t="str">
        <f>$A$15</f>
        <v>yolo_v3</v>
      </c>
      <c r="B127" s="12">
        <v>19.404</v>
      </c>
      <c r="C127" s="12">
        <v>5.0759999999999996</v>
      </c>
      <c r="D127" s="12">
        <v>51.707999999999998</v>
      </c>
      <c r="E127" s="4">
        <f t="shared" si="46"/>
        <v>3.9600000000000003E-2</v>
      </c>
      <c r="F127" s="4">
        <f t="shared" si="47"/>
        <v>0.69299999999999995</v>
      </c>
      <c r="G127" s="3"/>
      <c r="H127" s="17">
        <f t="shared" ref="H127:H129" si="51">H126</f>
        <v>1</v>
      </c>
      <c r="I127" s="15">
        <f t="shared" si="49"/>
        <v>490</v>
      </c>
      <c r="J127" s="15">
        <f t="shared" si="50"/>
        <v>28</v>
      </c>
      <c r="K127" s="15"/>
      <c r="L127" s="15"/>
    </row>
    <row r="128" spans="1:12" x14ac:dyDescent="0.25">
      <c r="A128" s="3" t="str">
        <f>$A$16</f>
        <v>yolo_v3_tiny</v>
      </c>
      <c r="B128" s="12">
        <v>203.84100000000001</v>
      </c>
      <c r="C128" s="12">
        <v>57.668999999999997</v>
      </c>
      <c r="D128" s="12">
        <v>5.1289999999999996</v>
      </c>
      <c r="E128" s="4">
        <f t="shared" si="46"/>
        <v>0.41600204081632652</v>
      </c>
      <c r="F128" s="4">
        <f t="shared" si="47"/>
        <v>7.2800357142857148</v>
      </c>
      <c r="G128" s="3"/>
      <c r="H128" s="17">
        <f t="shared" si="51"/>
        <v>1</v>
      </c>
      <c r="I128" s="14">
        <f t="shared" si="49"/>
        <v>490</v>
      </c>
      <c r="J128" s="14">
        <f t="shared" si="50"/>
        <v>28</v>
      </c>
      <c r="K128" s="14"/>
      <c r="L128" s="14"/>
    </row>
    <row r="129" spans="1:12" x14ac:dyDescent="0.25">
      <c r="A129" s="3" t="str">
        <f>$A$17</f>
        <v>yolo_v8n</v>
      </c>
      <c r="B129" s="12">
        <v>76.653999999999996</v>
      </c>
      <c r="C129" s="12">
        <v>29.152999999999999</v>
      </c>
      <c r="D129" s="12">
        <v>12.186</v>
      </c>
      <c r="E129" s="4">
        <f t="shared" si="46"/>
        <v>0.15643673469387753</v>
      </c>
      <c r="F129" s="4">
        <f t="shared" si="47"/>
        <v>2.7376428571428568</v>
      </c>
      <c r="G129" s="3"/>
      <c r="H129" s="17">
        <f t="shared" si="51"/>
        <v>1</v>
      </c>
      <c r="I129" s="14">
        <f t="shared" si="49"/>
        <v>490</v>
      </c>
      <c r="J129" s="14">
        <f t="shared" si="50"/>
        <v>28</v>
      </c>
      <c r="K129" s="14"/>
      <c r="L129" s="14"/>
    </row>
    <row r="130" spans="1:12" x14ac:dyDescent="0.25">
      <c r="A130" s="2" t="str">
        <f>A82</f>
        <v>Model name:</v>
      </c>
      <c r="B130" s="2" t="s">
        <v>14</v>
      </c>
      <c r="C130" s="2" t="s">
        <v>15</v>
      </c>
      <c r="D130" s="2" t="s">
        <v>14</v>
      </c>
      <c r="E130" s="2" t="s">
        <v>14</v>
      </c>
      <c r="F130" s="2" t="s">
        <v>14</v>
      </c>
      <c r="G130" s="2" t="s">
        <v>96</v>
      </c>
      <c r="H130" s="17">
        <v>1</v>
      </c>
      <c r="I130" s="14">
        <v>426</v>
      </c>
      <c r="J130" s="14">
        <v>28</v>
      </c>
      <c r="K130" s="14" t="str">
        <f>CONCATENATE(G130, ," ", B130)</f>
        <v>Intel® Core™ i7-1185G7 INT8</v>
      </c>
      <c r="L130" s="14" t="str">
        <f>CONCATENATE($G130, ," ", C130)</f>
        <v>Intel® Core™ i7-1185G7 FP32</v>
      </c>
    </row>
    <row r="131" spans="1:12" x14ac:dyDescent="0.25">
      <c r="A131" s="3" t="str">
        <f>$A$3</f>
        <v>GPT-2</v>
      </c>
      <c r="B131" s="12">
        <v>3.331</v>
      </c>
      <c r="C131" s="12">
        <v>1.248</v>
      </c>
      <c r="D131" s="12">
        <v>340.88499999999999</v>
      </c>
      <c r="E131" s="4">
        <f t="shared" ref="E131:E145" si="52">B131/(I131*H131)</f>
        <v>7.8192488262910798E-3</v>
      </c>
      <c r="F131" s="4">
        <f t="shared" ref="F131:F145" si="53">B131/(H131*J131)</f>
        <v>0.11896428571428572</v>
      </c>
      <c r="G131" s="2"/>
      <c r="H131" s="17">
        <f t="shared" si="41"/>
        <v>1</v>
      </c>
      <c r="I131" s="15">
        <f>I130</f>
        <v>426</v>
      </c>
      <c r="J131" s="15">
        <f>J130</f>
        <v>28</v>
      </c>
      <c r="K131" s="15"/>
      <c r="L131" s="15"/>
    </row>
    <row r="132" spans="1:12" x14ac:dyDescent="0.25">
      <c r="A132" s="3" t="str">
        <f>$A$4</f>
        <v>bert-base-cased</v>
      </c>
      <c r="B132" s="12">
        <v>62.933</v>
      </c>
      <c r="C132" s="12">
        <v>17.867999999999999</v>
      </c>
      <c r="D132" s="12">
        <v>19.315999999999999</v>
      </c>
      <c r="E132" s="4">
        <f t="shared" si="52"/>
        <v>0.14773004694835681</v>
      </c>
      <c r="F132" s="4">
        <f t="shared" si="53"/>
        <v>2.2476071428571429</v>
      </c>
      <c r="G132" s="2"/>
      <c r="H132" s="17">
        <f t="shared" si="41"/>
        <v>1</v>
      </c>
      <c r="I132" s="15">
        <f t="shared" ref="I132:I145" si="54">I131</f>
        <v>426</v>
      </c>
      <c r="J132" s="15">
        <f t="shared" ref="J132:J145" si="55">J131</f>
        <v>28</v>
      </c>
      <c r="K132" s="15"/>
      <c r="L132" s="15"/>
    </row>
    <row r="133" spans="1:12" x14ac:dyDescent="0.25">
      <c r="A133" s="3" t="str">
        <f>$A$5</f>
        <v>bert-large-uncased-whole-word-masking-squad-0001</v>
      </c>
      <c r="B133" s="12">
        <v>4.6040000000000001</v>
      </c>
      <c r="C133" s="12">
        <v>1.571</v>
      </c>
      <c r="D133" s="12">
        <v>230.24100000000001</v>
      </c>
      <c r="E133" s="4">
        <f t="shared" si="52"/>
        <v>1.0807511737089203E-2</v>
      </c>
      <c r="F133" s="4">
        <f t="shared" si="53"/>
        <v>0.16442857142857142</v>
      </c>
      <c r="G133" s="3"/>
      <c r="H133" s="17">
        <f t="shared" si="41"/>
        <v>1</v>
      </c>
      <c r="I133" s="15">
        <f t="shared" si="54"/>
        <v>426</v>
      </c>
      <c r="J133" s="15">
        <f t="shared" si="55"/>
        <v>28</v>
      </c>
      <c r="K133" s="15"/>
      <c r="L133" s="15"/>
    </row>
    <row r="134" spans="1:12" x14ac:dyDescent="0.25">
      <c r="A134" s="3" t="str">
        <f>$A$6</f>
        <v>deeplabv3</v>
      </c>
      <c r="B134" s="12">
        <v>54.045000000000002</v>
      </c>
      <c r="C134" s="12">
        <v>16.268000000000001</v>
      </c>
      <c r="D134" s="12">
        <v>20.652000000000001</v>
      </c>
      <c r="E134" s="4">
        <f t="shared" si="52"/>
        <v>0.12686619718309861</v>
      </c>
      <c r="F134" s="4">
        <f t="shared" si="53"/>
        <v>1.9301785714285715</v>
      </c>
      <c r="G134" s="3"/>
      <c r="H134" s="17">
        <f t="shared" si="41"/>
        <v>1</v>
      </c>
      <c r="I134" s="15">
        <f t="shared" si="54"/>
        <v>426</v>
      </c>
      <c r="J134" s="15">
        <f t="shared" si="55"/>
        <v>28</v>
      </c>
      <c r="K134" s="15"/>
      <c r="L134" s="15"/>
    </row>
    <row r="135" spans="1:12" x14ac:dyDescent="0.25">
      <c r="A135" s="3" t="str">
        <f>$A$7</f>
        <v>efficientdet-d0</v>
      </c>
      <c r="B135" s="12">
        <v>69.867999999999995</v>
      </c>
      <c r="C135" s="12">
        <v>39.112000000000002</v>
      </c>
      <c r="D135" s="12">
        <v>17.366</v>
      </c>
      <c r="E135" s="4">
        <f t="shared" si="52"/>
        <v>0.1640093896713615</v>
      </c>
      <c r="F135" s="4">
        <f t="shared" si="53"/>
        <v>2.4952857142857141</v>
      </c>
      <c r="G135" s="3"/>
      <c r="H135" s="17">
        <f t="shared" si="41"/>
        <v>1</v>
      </c>
      <c r="I135" s="15">
        <f t="shared" si="54"/>
        <v>426</v>
      </c>
      <c r="J135" s="15">
        <f t="shared" si="55"/>
        <v>28</v>
      </c>
      <c r="K135" s="15"/>
      <c r="L135" s="15"/>
    </row>
    <row r="136" spans="1:12" x14ac:dyDescent="0.25">
      <c r="A136" s="3" t="str">
        <f>$A$8</f>
        <v>faster_rcnn_resnet50_coco</v>
      </c>
      <c r="B136" s="12">
        <v>6.7380000000000004</v>
      </c>
      <c r="C136" s="12">
        <v>1.776</v>
      </c>
      <c r="D136" s="12">
        <v>165.661</v>
      </c>
      <c r="E136" s="4">
        <f t="shared" si="52"/>
        <v>1.5816901408450705E-2</v>
      </c>
      <c r="F136" s="4">
        <f t="shared" si="53"/>
        <v>0.24064285714285716</v>
      </c>
      <c r="G136" s="3"/>
      <c r="H136" s="17">
        <f>H135</f>
        <v>1</v>
      </c>
      <c r="I136" s="15">
        <f t="shared" si="54"/>
        <v>426</v>
      </c>
      <c r="J136" s="15">
        <f t="shared" si="55"/>
        <v>28</v>
      </c>
      <c r="K136" s="15"/>
      <c r="L136" s="15"/>
    </row>
    <row r="137" spans="1:12" x14ac:dyDescent="0.25">
      <c r="A137" s="3" t="str">
        <f>$A$9</f>
        <v>googlenet-v4</v>
      </c>
      <c r="B137" s="12">
        <v>68.561000000000007</v>
      </c>
      <c r="C137" s="12">
        <v>17.466000000000001</v>
      </c>
      <c r="D137" s="12">
        <v>16.905999999999999</v>
      </c>
      <c r="E137" s="4">
        <f t="shared" si="52"/>
        <v>0.16094131455399063</v>
      </c>
      <c r="F137" s="4">
        <f t="shared" si="53"/>
        <v>2.448607142857143</v>
      </c>
      <c r="G137" s="3"/>
      <c r="H137" s="17">
        <f t="shared" ref="H137:H138" si="56">H136</f>
        <v>1</v>
      </c>
      <c r="I137" s="15">
        <f t="shared" si="54"/>
        <v>426</v>
      </c>
      <c r="J137" s="15">
        <f t="shared" si="55"/>
        <v>28</v>
      </c>
      <c r="K137" s="15"/>
      <c r="L137" s="15"/>
    </row>
    <row r="138" spans="1:12" x14ac:dyDescent="0.25">
      <c r="A138" s="3" t="str">
        <f>$A$10</f>
        <v>mobilenet-ssd</v>
      </c>
      <c r="B138" s="12">
        <v>548.91499999999996</v>
      </c>
      <c r="C138" s="12">
        <v>158.25700000000001</v>
      </c>
      <c r="D138" s="12">
        <v>2.105</v>
      </c>
      <c r="E138" s="4">
        <f t="shared" si="52"/>
        <v>1.2885328638497651</v>
      </c>
      <c r="F138" s="4">
        <f t="shared" si="53"/>
        <v>19.604107142857142</v>
      </c>
      <c r="G138" s="3"/>
      <c r="H138" s="17">
        <f t="shared" si="56"/>
        <v>1</v>
      </c>
      <c r="I138" s="15">
        <f t="shared" si="54"/>
        <v>426</v>
      </c>
      <c r="J138" s="15">
        <f t="shared" si="55"/>
        <v>28</v>
      </c>
      <c r="K138" s="15"/>
      <c r="L138" s="15"/>
    </row>
    <row r="139" spans="1:12" x14ac:dyDescent="0.25">
      <c r="A139" s="3" t="str">
        <f>$A$11</f>
        <v>mobilenet-v2</v>
      </c>
      <c r="B139" s="12">
        <v>1384.3720000000001</v>
      </c>
      <c r="C139" s="12">
        <v>520.05999999999995</v>
      </c>
      <c r="D139" s="12">
        <v>0.93</v>
      </c>
      <c r="E139" s="4">
        <f t="shared" si="52"/>
        <v>3.2496995305164322</v>
      </c>
      <c r="F139" s="4">
        <f t="shared" si="53"/>
        <v>49.441857142857145</v>
      </c>
      <c r="G139" s="3"/>
      <c r="H139" s="17">
        <f t="shared" si="41"/>
        <v>1</v>
      </c>
      <c r="I139" s="15">
        <f t="shared" si="54"/>
        <v>426</v>
      </c>
      <c r="J139" s="15">
        <f t="shared" si="55"/>
        <v>28</v>
      </c>
      <c r="K139" s="15"/>
      <c r="L139" s="15"/>
    </row>
    <row r="140" spans="1:12" x14ac:dyDescent="0.25">
      <c r="A140" s="3" t="str">
        <f>$A$12</f>
        <v>resnet-50</v>
      </c>
      <c r="B140" s="12">
        <v>224.345</v>
      </c>
      <c r="C140" s="12">
        <v>60.578000000000003</v>
      </c>
      <c r="D140" s="12">
        <v>5.0880000000000001</v>
      </c>
      <c r="E140" s="4">
        <f t="shared" si="52"/>
        <v>0.52663145539906098</v>
      </c>
      <c r="F140" s="4">
        <f t="shared" si="53"/>
        <v>8.012321428571429</v>
      </c>
      <c r="G140" s="3"/>
      <c r="H140" s="17">
        <f t="shared" si="41"/>
        <v>1</v>
      </c>
      <c r="I140" s="15">
        <f t="shared" si="54"/>
        <v>426</v>
      </c>
      <c r="J140" s="15">
        <f t="shared" si="55"/>
        <v>28</v>
      </c>
      <c r="K140" s="15"/>
      <c r="L140" s="15"/>
    </row>
    <row r="141" spans="1:12" x14ac:dyDescent="0.25">
      <c r="A141" s="3" t="str">
        <f>$A$13</f>
        <v>ssd-resnet34-1200</v>
      </c>
      <c r="B141" s="12">
        <v>3.8170000000000002</v>
      </c>
      <c r="C141" s="12">
        <v>0.98599999999999999</v>
      </c>
      <c r="D141" s="12">
        <v>280.09199999999998</v>
      </c>
      <c r="E141" s="4">
        <f t="shared" si="52"/>
        <v>8.9600938967136154E-3</v>
      </c>
      <c r="F141" s="4">
        <f t="shared" si="53"/>
        <v>0.13632142857142857</v>
      </c>
      <c r="G141" s="3"/>
      <c r="H141" s="17">
        <f t="shared" si="41"/>
        <v>1</v>
      </c>
      <c r="I141" s="15">
        <f t="shared" si="54"/>
        <v>426</v>
      </c>
      <c r="J141" s="15">
        <f t="shared" si="55"/>
        <v>28</v>
      </c>
      <c r="K141" s="15"/>
      <c r="L141" s="15"/>
    </row>
    <row r="142" spans="1:12" x14ac:dyDescent="0.25">
      <c r="A142" s="3" t="str">
        <f>$A$14</f>
        <v>unet-camvid-onnx-0001</v>
      </c>
      <c r="B142" s="12">
        <v>6.4169999999999998</v>
      </c>
      <c r="C142" s="12">
        <v>1.609</v>
      </c>
      <c r="D142" s="12">
        <v>169.94</v>
      </c>
      <c r="E142" s="4">
        <f t="shared" si="52"/>
        <v>1.5063380281690141E-2</v>
      </c>
      <c r="F142" s="4">
        <f t="shared" si="53"/>
        <v>0.22917857142857143</v>
      </c>
      <c r="G142" s="3"/>
      <c r="H142" s="17">
        <f t="shared" si="41"/>
        <v>1</v>
      </c>
      <c r="I142" s="15">
        <f t="shared" si="54"/>
        <v>426</v>
      </c>
      <c r="J142" s="15">
        <f t="shared" si="55"/>
        <v>28</v>
      </c>
      <c r="K142" s="15"/>
      <c r="L142" s="15"/>
    </row>
    <row r="143" spans="1:12" x14ac:dyDescent="0.25">
      <c r="A143" s="3" t="str">
        <f>$A$15</f>
        <v>yolo_v3</v>
      </c>
      <c r="B143" s="12">
        <v>23.651</v>
      </c>
      <c r="C143" s="12">
        <v>6.4660000000000002</v>
      </c>
      <c r="D143" s="12">
        <v>46.28</v>
      </c>
      <c r="E143" s="4">
        <f t="shared" si="52"/>
        <v>5.5518779342723007E-2</v>
      </c>
      <c r="F143" s="4">
        <f t="shared" si="53"/>
        <v>0.84467857142857139</v>
      </c>
      <c r="G143" s="3"/>
      <c r="H143" s="17">
        <f t="shared" si="41"/>
        <v>1</v>
      </c>
      <c r="I143" s="15">
        <f t="shared" si="54"/>
        <v>426</v>
      </c>
      <c r="J143" s="15">
        <f t="shared" si="55"/>
        <v>28</v>
      </c>
      <c r="K143" s="15"/>
      <c r="L143" s="15"/>
    </row>
    <row r="144" spans="1:12" x14ac:dyDescent="0.25">
      <c r="A144" s="3" t="str">
        <f>$A$16</f>
        <v>yolo_v3_tiny</v>
      </c>
      <c r="B144" s="12">
        <v>241.88800000000001</v>
      </c>
      <c r="C144" s="12">
        <v>75.370999999999995</v>
      </c>
      <c r="D144" s="12">
        <v>4.5419999999999998</v>
      </c>
      <c r="E144" s="4">
        <f t="shared" si="52"/>
        <v>0.56781220657276998</v>
      </c>
      <c r="F144" s="4">
        <f t="shared" si="53"/>
        <v>8.6388571428571428</v>
      </c>
      <c r="G144" s="3"/>
      <c r="H144" s="17">
        <f t="shared" si="41"/>
        <v>1</v>
      </c>
      <c r="I144" s="15">
        <f t="shared" si="54"/>
        <v>426</v>
      </c>
      <c r="J144" s="15">
        <f t="shared" si="55"/>
        <v>28</v>
      </c>
      <c r="K144" s="15"/>
      <c r="L144" s="15"/>
    </row>
    <row r="145" spans="1:12" x14ac:dyDescent="0.25">
      <c r="A145" s="3" t="str">
        <f>$A$17</f>
        <v>yolo_v8n</v>
      </c>
      <c r="B145" s="12">
        <v>106.294</v>
      </c>
      <c r="C145" s="12">
        <v>39.773000000000003</v>
      </c>
      <c r="D145" s="12">
        <v>10.673</v>
      </c>
      <c r="E145" s="4">
        <f t="shared" si="52"/>
        <v>0.24951643192488263</v>
      </c>
      <c r="F145" s="4">
        <f t="shared" si="53"/>
        <v>3.7962142857142855</v>
      </c>
      <c r="G145" s="3"/>
      <c r="H145" s="17">
        <f t="shared" si="41"/>
        <v>1</v>
      </c>
      <c r="I145" s="15">
        <f t="shared" si="54"/>
        <v>426</v>
      </c>
      <c r="J145" s="15">
        <f t="shared" si="55"/>
        <v>28</v>
      </c>
      <c r="K145" s="15"/>
      <c r="L145" s="15"/>
    </row>
    <row r="146" spans="1:12" hidden="1" x14ac:dyDescent="0.25">
      <c r="A146" s="2" t="s">
        <v>13</v>
      </c>
      <c r="B146" s="2" t="s">
        <v>14</v>
      </c>
      <c r="C146" s="2" t="s">
        <v>15</v>
      </c>
      <c r="D146" s="2" t="s">
        <v>14</v>
      </c>
      <c r="E146" s="2" t="s">
        <v>14</v>
      </c>
      <c r="F146" s="2" t="s">
        <v>14</v>
      </c>
      <c r="G146" s="2" t="s">
        <v>42</v>
      </c>
      <c r="H146" s="17">
        <v>1</v>
      </c>
      <c r="I146" s="14"/>
      <c r="J146" s="14"/>
      <c r="K146" s="14" t="str">
        <f>CONCATENATE(G146, ," ", B146)</f>
        <v>Intel® Core™ i9-12900TE INT8</v>
      </c>
      <c r="L146" s="14" t="str">
        <f>CONCATENATE($G146, ," ", C146)</f>
        <v>Intel® Core™ i9-12900TE FP32</v>
      </c>
    </row>
    <row r="147" spans="1:12" hidden="1" x14ac:dyDescent="0.25">
      <c r="A147" s="3" t="str">
        <f>$A$3</f>
        <v>GPT-2</v>
      </c>
      <c r="B147" s="12">
        <v>1</v>
      </c>
      <c r="C147" s="12">
        <f>B147+0.1</f>
        <v>1.1000000000000001</v>
      </c>
      <c r="D147" s="12">
        <v>0.1</v>
      </c>
      <c r="E147" s="4">
        <f t="shared" ref="E147:E161" si="57">B147/(I147*H147)</f>
        <v>1.838235294117647E-3</v>
      </c>
      <c r="F147" s="4">
        <f t="shared" ref="F147:F161" si="58">B147/(H147*J147)</f>
        <v>2.2222222222222223E-2</v>
      </c>
      <c r="G147" s="2"/>
      <c r="H147" s="17">
        <f t="shared" ref="H147:H148" si="59">H146</f>
        <v>1</v>
      </c>
      <c r="I147" s="14">
        <v>544</v>
      </c>
      <c r="J147" s="14">
        <v>45</v>
      </c>
      <c r="K147" s="14"/>
      <c r="L147" s="14"/>
    </row>
    <row r="148" spans="1:12" hidden="1" x14ac:dyDescent="0.25">
      <c r="A148" s="3" t="str">
        <f>$A$4</f>
        <v>bert-base-cased</v>
      </c>
      <c r="B148" s="12">
        <f>B147+1</f>
        <v>2</v>
      </c>
      <c r="C148" s="12">
        <f t="shared" ref="C148:C161" si="60">C147+1</f>
        <v>2.1</v>
      </c>
      <c r="D148" s="12">
        <f>D147+0.1</f>
        <v>0.2</v>
      </c>
      <c r="E148" s="4">
        <f t="shared" si="57"/>
        <v>3.6764705882352941E-3</v>
      </c>
      <c r="F148" s="4">
        <f t="shared" si="58"/>
        <v>4.4444444444444446E-2</v>
      </c>
      <c r="G148" s="2"/>
      <c r="H148" s="17">
        <f t="shared" si="59"/>
        <v>1</v>
      </c>
      <c r="I148" s="14">
        <f t="shared" ref="I148:J148" si="61">I147</f>
        <v>544</v>
      </c>
      <c r="J148" s="14">
        <f t="shared" si="61"/>
        <v>45</v>
      </c>
      <c r="K148" s="14"/>
      <c r="L148" s="14"/>
    </row>
    <row r="149" spans="1:12" hidden="1" x14ac:dyDescent="0.25">
      <c r="A149" s="3" t="str">
        <f>$A$5</f>
        <v>bert-large-uncased-whole-word-masking-squad-0001</v>
      </c>
      <c r="B149" s="12">
        <f t="shared" ref="B149:B161" si="62">B148+1</f>
        <v>3</v>
      </c>
      <c r="C149" s="12">
        <f t="shared" si="60"/>
        <v>3.1</v>
      </c>
      <c r="D149" s="12">
        <f t="shared" ref="D149:D161" si="63">D148+0.1</f>
        <v>0.30000000000000004</v>
      </c>
      <c r="E149" s="4">
        <f t="shared" si="57"/>
        <v>5.5147058823529415E-3</v>
      </c>
      <c r="F149" s="4">
        <f t="shared" si="58"/>
        <v>6.6666666666666666E-2</v>
      </c>
      <c r="G149" s="3"/>
      <c r="H149" s="17">
        <f t="shared" ref="H149:H177" si="64">H148</f>
        <v>1</v>
      </c>
      <c r="I149" s="14">
        <f t="shared" ref="I149:J149" si="65">I148</f>
        <v>544</v>
      </c>
      <c r="J149" s="14">
        <f t="shared" si="65"/>
        <v>45</v>
      </c>
      <c r="K149" s="14"/>
      <c r="L149" s="14"/>
    </row>
    <row r="150" spans="1:12" hidden="1" x14ac:dyDescent="0.25">
      <c r="A150" s="3" t="str">
        <f>$A$6</f>
        <v>deeplabv3</v>
      </c>
      <c r="B150" s="12">
        <f t="shared" si="62"/>
        <v>4</v>
      </c>
      <c r="C150" s="12">
        <f t="shared" si="60"/>
        <v>4.0999999999999996</v>
      </c>
      <c r="D150" s="12">
        <f t="shared" si="63"/>
        <v>0.4</v>
      </c>
      <c r="E150" s="4">
        <f t="shared" si="57"/>
        <v>7.3529411764705881E-3</v>
      </c>
      <c r="F150" s="4">
        <f t="shared" si="58"/>
        <v>8.8888888888888892E-2</v>
      </c>
      <c r="G150" s="3"/>
      <c r="H150" s="17">
        <f t="shared" si="64"/>
        <v>1</v>
      </c>
      <c r="I150" s="14">
        <f t="shared" ref="I150:J150" si="66">I149</f>
        <v>544</v>
      </c>
      <c r="J150" s="14">
        <f t="shared" si="66"/>
        <v>45</v>
      </c>
      <c r="K150" s="14"/>
      <c r="L150" s="14"/>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7">
        <f t="shared" si="64"/>
        <v>1</v>
      </c>
      <c r="I151" s="14">
        <f t="shared" ref="I151:J152" si="67">I150</f>
        <v>544</v>
      </c>
      <c r="J151" s="14">
        <f t="shared" si="67"/>
        <v>45</v>
      </c>
      <c r="K151" s="14"/>
      <c r="L151" s="14"/>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7">
        <f t="shared" si="64"/>
        <v>1</v>
      </c>
      <c r="I152" s="15">
        <f t="shared" si="67"/>
        <v>544</v>
      </c>
      <c r="J152" s="15">
        <f t="shared" si="67"/>
        <v>45</v>
      </c>
      <c r="K152" s="15"/>
      <c r="L152" s="15"/>
    </row>
    <row r="153" spans="1:12" hidden="1" x14ac:dyDescent="0.25">
      <c r="A153" s="3" t="str">
        <f>$A$9</f>
        <v>googlenet-v4</v>
      </c>
      <c r="B153" s="12">
        <f t="shared" si="62"/>
        <v>7</v>
      </c>
      <c r="C153" s="12">
        <f t="shared" si="60"/>
        <v>7.1</v>
      </c>
      <c r="D153" s="12">
        <f t="shared" si="63"/>
        <v>0.7</v>
      </c>
      <c r="E153" s="4">
        <f t="shared" si="57"/>
        <v>1.2867647058823529E-2</v>
      </c>
      <c r="F153" s="4">
        <f t="shared" si="58"/>
        <v>0.15555555555555556</v>
      </c>
      <c r="G153" s="3"/>
      <c r="H153" s="17">
        <f t="shared" si="64"/>
        <v>1</v>
      </c>
      <c r="I153" s="14">
        <f t="shared" ref="I153:J153" si="68">I152</f>
        <v>544</v>
      </c>
      <c r="J153" s="14">
        <f t="shared" si="68"/>
        <v>45</v>
      </c>
      <c r="K153" s="14"/>
      <c r="L153" s="14"/>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7">
        <f t="shared" si="64"/>
        <v>1</v>
      </c>
      <c r="I154" s="14">
        <f t="shared" ref="I154:J154" si="69">I153</f>
        <v>544</v>
      </c>
      <c r="J154" s="14">
        <f t="shared" si="69"/>
        <v>45</v>
      </c>
      <c r="K154" s="14"/>
      <c r="L154" s="14"/>
    </row>
    <row r="155" spans="1:12" hidden="1" x14ac:dyDescent="0.25">
      <c r="A155" s="3" t="str">
        <f>$A$11</f>
        <v>mobilenet-v2</v>
      </c>
      <c r="B155" s="12">
        <f t="shared" si="62"/>
        <v>9</v>
      </c>
      <c r="C155" s="12">
        <f t="shared" si="60"/>
        <v>9.1</v>
      </c>
      <c r="D155" s="12">
        <f t="shared" si="63"/>
        <v>0.89999999999999991</v>
      </c>
      <c r="E155" s="4">
        <f t="shared" si="57"/>
        <v>1.6544117647058824E-2</v>
      </c>
      <c r="F155" s="4">
        <f t="shared" si="58"/>
        <v>0.2</v>
      </c>
      <c r="G155" s="3"/>
      <c r="H155" s="17">
        <f t="shared" si="64"/>
        <v>1</v>
      </c>
      <c r="I155" s="14">
        <f t="shared" ref="I155:J155" si="70">I154</f>
        <v>544</v>
      </c>
      <c r="J155" s="14">
        <f t="shared" si="70"/>
        <v>45</v>
      </c>
      <c r="K155" s="14"/>
      <c r="L155" s="14"/>
    </row>
    <row r="156" spans="1:12" hidden="1" x14ac:dyDescent="0.25">
      <c r="A156" s="3" t="str">
        <f>$A$12</f>
        <v>resnet-50</v>
      </c>
      <c r="B156" s="12">
        <f t="shared" si="62"/>
        <v>10</v>
      </c>
      <c r="C156" s="12">
        <f t="shared" si="60"/>
        <v>10.1</v>
      </c>
      <c r="D156" s="12">
        <f t="shared" si="63"/>
        <v>0.99999999999999989</v>
      </c>
      <c r="E156" s="4">
        <f t="shared" si="57"/>
        <v>1.8382352941176471E-2</v>
      </c>
      <c r="F156" s="4">
        <f t="shared" si="58"/>
        <v>0.22222222222222221</v>
      </c>
      <c r="G156" s="3"/>
      <c r="H156" s="17">
        <f t="shared" si="64"/>
        <v>1</v>
      </c>
      <c r="I156" s="14">
        <f t="shared" ref="I156:J156" si="71">I155</f>
        <v>544</v>
      </c>
      <c r="J156" s="14">
        <f t="shared" si="71"/>
        <v>45</v>
      </c>
      <c r="K156" s="14"/>
      <c r="L156" s="14"/>
    </row>
    <row r="157" spans="1:12" hidden="1" x14ac:dyDescent="0.25">
      <c r="A157" s="3" t="str">
        <f>$A$13</f>
        <v>ssd-resnet34-1200</v>
      </c>
      <c r="B157" s="12">
        <f t="shared" si="62"/>
        <v>11</v>
      </c>
      <c r="C157" s="12">
        <f t="shared" si="60"/>
        <v>11.1</v>
      </c>
      <c r="D157" s="12">
        <f t="shared" si="63"/>
        <v>1.0999999999999999</v>
      </c>
      <c r="E157" s="4">
        <f t="shared" si="57"/>
        <v>2.0220588235294119E-2</v>
      </c>
      <c r="F157" s="4">
        <f t="shared" si="58"/>
        <v>0.24444444444444444</v>
      </c>
      <c r="G157" s="3"/>
      <c r="H157" s="17">
        <f t="shared" si="64"/>
        <v>1</v>
      </c>
      <c r="I157" s="14">
        <f t="shared" ref="I157:J157" si="72">I156</f>
        <v>544</v>
      </c>
      <c r="J157" s="14">
        <f t="shared" si="72"/>
        <v>45</v>
      </c>
      <c r="K157" s="14"/>
      <c r="L157" s="14"/>
    </row>
    <row r="158" spans="1:12" hidden="1" x14ac:dyDescent="0.25">
      <c r="A158" s="3" t="str">
        <f>$A$14</f>
        <v>unet-camvid-onnx-0001</v>
      </c>
      <c r="B158" s="12">
        <f t="shared" si="62"/>
        <v>12</v>
      </c>
      <c r="C158" s="12">
        <f t="shared" si="60"/>
        <v>12.1</v>
      </c>
      <c r="D158" s="12">
        <f t="shared" si="63"/>
        <v>1.2</v>
      </c>
      <c r="E158" s="4">
        <f t="shared" si="57"/>
        <v>2.2058823529411766E-2</v>
      </c>
      <c r="F158" s="4">
        <f t="shared" si="58"/>
        <v>0.26666666666666666</v>
      </c>
      <c r="G158" s="3"/>
      <c r="H158" s="17">
        <f t="shared" si="64"/>
        <v>1</v>
      </c>
      <c r="I158" s="14">
        <f t="shared" ref="I158:J158" si="73">I157</f>
        <v>544</v>
      </c>
      <c r="J158" s="14">
        <f t="shared" si="73"/>
        <v>45</v>
      </c>
      <c r="K158" s="14"/>
      <c r="L158" s="14"/>
    </row>
    <row r="159" spans="1:12" hidden="1" x14ac:dyDescent="0.25">
      <c r="A159" s="3" t="str">
        <f>$A$15</f>
        <v>yolo_v3</v>
      </c>
      <c r="B159" s="12">
        <f t="shared" si="62"/>
        <v>13</v>
      </c>
      <c r="C159" s="12">
        <f t="shared" si="60"/>
        <v>13.1</v>
      </c>
      <c r="D159" s="12">
        <f t="shared" si="63"/>
        <v>1.3</v>
      </c>
      <c r="E159" s="4">
        <f t="shared" si="57"/>
        <v>2.389705882352941E-2</v>
      </c>
      <c r="F159" s="4">
        <f t="shared" si="58"/>
        <v>0.28888888888888886</v>
      </c>
      <c r="G159" s="3"/>
      <c r="H159" s="17">
        <f t="shared" si="64"/>
        <v>1</v>
      </c>
      <c r="I159" s="14">
        <f t="shared" ref="I159:J159" si="74">I158</f>
        <v>544</v>
      </c>
      <c r="J159" s="14">
        <f t="shared" si="74"/>
        <v>45</v>
      </c>
      <c r="K159" s="14"/>
      <c r="L159" s="14"/>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7">
        <f t="shared" si="64"/>
        <v>1</v>
      </c>
      <c r="I160" s="14">
        <f t="shared" ref="I160:J160" si="75">I159</f>
        <v>544</v>
      </c>
      <c r="J160" s="14">
        <f t="shared" si="75"/>
        <v>45</v>
      </c>
      <c r="K160" s="14"/>
      <c r="L160" s="14"/>
    </row>
    <row r="161" spans="1:12" hidden="1" x14ac:dyDescent="0.25">
      <c r="A161" s="3" t="str">
        <f>$A$17</f>
        <v>yolo_v8n</v>
      </c>
      <c r="B161" s="12">
        <f t="shared" si="62"/>
        <v>15</v>
      </c>
      <c r="C161" s="12">
        <f t="shared" si="60"/>
        <v>15.1</v>
      </c>
      <c r="D161" s="12">
        <f t="shared" si="63"/>
        <v>1.5000000000000002</v>
      </c>
      <c r="E161" s="4">
        <f t="shared" si="57"/>
        <v>2.7573529411764705E-2</v>
      </c>
      <c r="F161" s="4">
        <f t="shared" si="58"/>
        <v>0.33333333333333331</v>
      </c>
      <c r="G161" s="3"/>
      <c r="H161" s="17">
        <f t="shared" si="64"/>
        <v>1</v>
      </c>
      <c r="I161" s="14">
        <f t="shared" ref="I161:J161" si="76">I160</f>
        <v>544</v>
      </c>
      <c r="J161" s="14">
        <f t="shared" si="76"/>
        <v>45</v>
      </c>
      <c r="K161" s="14"/>
      <c r="L161" s="14"/>
    </row>
    <row r="162" spans="1:12" x14ac:dyDescent="0.25">
      <c r="A162" s="2" t="s">
        <v>13</v>
      </c>
      <c r="B162" s="2" t="s">
        <v>14</v>
      </c>
      <c r="C162" s="2" t="s">
        <v>15</v>
      </c>
      <c r="D162" s="2" t="s">
        <v>14</v>
      </c>
      <c r="E162" s="2" t="s">
        <v>14</v>
      </c>
      <c r="F162" s="2" t="s">
        <v>14</v>
      </c>
      <c r="G162" s="2" t="s">
        <v>97</v>
      </c>
      <c r="H162" s="17">
        <v>1</v>
      </c>
      <c r="I162" s="14"/>
      <c r="J162" s="14"/>
      <c r="K162" s="14" t="str">
        <f>CONCATENATE(G162, ," ", B162)</f>
        <v>Intel® Core™ i9-12900HK INT8</v>
      </c>
      <c r="L162" s="14" t="str">
        <f>CONCATENATE($G162, ," ", C162)</f>
        <v>Intel® Core™ i9-12900HK FP32</v>
      </c>
    </row>
    <row r="163" spans="1:12" x14ac:dyDescent="0.25">
      <c r="A163" s="3" t="str">
        <f>$A$3</f>
        <v>GPT-2</v>
      </c>
      <c r="B163" s="12">
        <v>3.7570000000000001</v>
      </c>
      <c r="C163" s="12">
        <v>2.0219999999999998</v>
      </c>
      <c r="D163" s="12">
        <v>296.88</v>
      </c>
      <c r="E163" s="4">
        <f t="shared" ref="E163:E177" si="77">B163/(I163*H163)</f>
        <v>5.3902439024390248E-3</v>
      </c>
      <c r="F163" s="4">
        <f t="shared" ref="F163:F177" si="78">B163/(H163*J163)</f>
        <v>8.348888888888889E-2</v>
      </c>
      <c r="G163" s="2"/>
      <c r="H163" s="17">
        <f t="shared" ref="H163:H164" si="79">H162</f>
        <v>1</v>
      </c>
      <c r="I163" s="14">
        <v>697</v>
      </c>
      <c r="J163" s="14">
        <v>45</v>
      </c>
      <c r="K163" s="14"/>
      <c r="L163" s="14"/>
    </row>
    <row r="164" spans="1:12" x14ac:dyDescent="0.25">
      <c r="A164" s="3" t="str">
        <f>$A$4</f>
        <v>bert-base-cased</v>
      </c>
      <c r="B164" s="12">
        <v>85.314999999999998</v>
      </c>
      <c r="C164" s="12">
        <v>25.896000000000001</v>
      </c>
      <c r="D164" s="12">
        <v>17.986000000000001</v>
      </c>
      <c r="E164" s="4">
        <f t="shared" si="77"/>
        <v>0.12240315638450502</v>
      </c>
      <c r="F164" s="4">
        <f t="shared" si="78"/>
        <v>1.8958888888888887</v>
      </c>
      <c r="G164" s="2"/>
      <c r="H164" s="17">
        <f t="shared" si="79"/>
        <v>1</v>
      </c>
      <c r="I164" s="14">
        <f t="shared" ref="I164:J164" si="80">I163</f>
        <v>697</v>
      </c>
      <c r="J164" s="14">
        <f t="shared" si="80"/>
        <v>45</v>
      </c>
      <c r="K164" s="14"/>
      <c r="L164" s="14"/>
    </row>
    <row r="165" spans="1:12" x14ac:dyDescent="0.25">
      <c r="A165" s="3" t="str">
        <f>$A$5</f>
        <v>bert-large-uncased-whole-word-masking-squad-0001</v>
      </c>
      <c r="B165" s="12">
        <v>6.7889999999999997</v>
      </c>
      <c r="C165" s="12">
        <v>2.677</v>
      </c>
      <c r="D165" s="12">
        <v>181.85</v>
      </c>
      <c r="E165" s="4">
        <f t="shared" si="77"/>
        <v>9.7403156384505019E-3</v>
      </c>
      <c r="F165" s="4">
        <f t="shared" si="78"/>
        <v>0.15086666666666665</v>
      </c>
      <c r="G165" s="3"/>
      <c r="H165" s="17">
        <f t="shared" si="64"/>
        <v>1</v>
      </c>
      <c r="I165" s="14">
        <f t="shared" ref="I165:J165" si="81">I164</f>
        <v>697</v>
      </c>
      <c r="J165" s="14">
        <f t="shared" si="81"/>
        <v>45</v>
      </c>
      <c r="K165" s="14"/>
      <c r="L165" s="14"/>
    </row>
    <row r="166" spans="1:12" x14ac:dyDescent="0.25">
      <c r="A166" s="3" t="str">
        <f>$A$6</f>
        <v>deeplabv3</v>
      </c>
      <c r="B166" s="12">
        <v>74.123999999999995</v>
      </c>
      <c r="C166" s="12">
        <v>31.221</v>
      </c>
      <c r="D166" s="12">
        <v>18.343</v>
      </c>
      <c r="E166" s="4">
        <f t="shared" si="77"/>
        <v>0.10634720229555236</v>
      </c>
      <c r="F166" s="4">
        <f t="shared" si="78"/>
        <v>1.6472</v>
      </c>
      <c r="G166" s="3"/>
      <c r="H166" s="17">
        <f t="shared" si="64"/>
        <v>1</v>
      </c>
      <c r="I166" s="14">
        <f t="shared" ref="I166:J166" si="82">I165</f>
        <v>697</v>
      </c>
      <c r="J166" s="14">
        <f t="shared" si="82"/>
        <v>45</v>
      </c>
      <c r="K166" s="14"/>
      <c r="L166" s="14"/>
    </row>
    <row r="167" spans="1:12" x14ac:dyDescent="0.25">
      <c r="A167" s="3" t="str">
        <f>$A$7</f>
        <v>efficientdet-d0</v>
      </c>
      <c r="B167" s="12">
        <v>97.007000000000005</v>
      </c>
      <c r="C167" s="12">
        <v>57.686</v>
      </c>
      <c r="D167" s="12">
        <v>14.749000000000001</v>
      </c>
      <c r="E167" s="4">
        <f t="shared" si="77"/>
        <v>0.13917790530846486</v>
      </c>
      <c r="F167" s="4">
        <f t="shared" si="78"/>
        <v>2.1557111111111111</v>
      </c>
      <c r="G167" s="3"/>
      <c r="H167" s="17">
        <f t="shared" si="64"/>
        <v>1</v>
      </c>
      <c r="I167" s="14">
        <f t="shared" ref="I167:J167" si="83">I166</f>
        <v>697</v>
      </c>
      <c r="J167" s="14">
        <f t="shared" si="83"/>
        <v>45</v>
      </c>
      <c r="K167" s="14"/>
      <c r="L167" s="14"/>
    </row>
    <row r="168" spans="1:12" x14ac:dyDescent="0.25">
      <c r="A168" s="3" t="str">
        <f>$A$8</f>
        <v>faster_rcnn_resnet50_coco</v>
      </c>
      <c r="B168" s="12">
        <v>10.066000000000001</v>
      </c>
      <c r="C168" s="12">
        <v>3.2530000000000001</v>
      </c>
      <c r="D168" s="12">
        <v>173.006</v>
      </c>
      <c r="E168" s="4">
        <f t="shared" si="77"/>
        <v>1.4441893830703014E-2</v>
      </c>
      <c r="F168" s="4">
        <f t="shared" si="78"/>
        <v>0.22368888888888891</v>
      </c>
      <c r="G168" s="3"/>
      <c r="H168" s="17">
        <f t="shared" si="64"/>
        <v>1</v>
      </c>
      <c r="I168" s="15">
        <f t="shared" ref="I168:J168" si="84">I167</f>
        <v>697</v>
      </c>
      <c r="J168" s="15">
        <f t="shared" si="84"/>
        <v>45</v>
      </c>
      <c r="K168" s="15"/>
      <c r="L168" s="15"/>
    </row>
    <row r="169" spans="1:12" x14ac:dyDescent="0.25">
      <c r="A169" s="3" t="str">
        <f>$A$9</f>
        <v>googlenet-v4</v>
      </c>
      <c r="B169" s="12">
        <v>111.77500000000001</v>
      </c>
      <c r="C169" s="12">
        <v>31.975000000000001</v>
      </c>
      <c r="D169" s="12">
        <v>16.399999999999999</v>
      </c>
      <c r="E169" s="4">
        <f t="shared" si="77"/>
        <v>0.16036585365853659</v>
      </c>
      <c r="F169" s="4">
        <f t="shared" si="78"/>
        <v>2.483888888888889</v>
      </c>
      <c r="G169" s="3"/>
      <c r="H169" s="17">
        <f t="shared" si="64"/>
        <v>1</v>
      </c>
      <c r="I169" s="14">
        <f t="shared" ref="I169:J169" si="85">I168</f>
        <v>697</v>
      </c>
      <c r="J169" s="14">
        <f t="shared" si="85"/>
        <v>45</v>
      </c>
      <c r="K169" s="14"/>
      <c r="L169" s="14"/>
    </row>
    <row r="170" spans="1:12" x14ac:dyDescent="0.25">
      <c r="A170" s="3" t="str">
        <f>$A$10</f>
        <v>mobilenet-ssd</v>
      </c>
      <c r="B170" s="12">
        <v>789.35599999999999</v>
      </c>
      <c r="C170" s="12">
        <v>299.79399999999998</v>
      </c>
      <c r="D170" s="12">
        <v>2.0720000000000001</v>
      </c>
      <c r="E170" s="4">
        <f t="shared" si="77"/>
        <v>1.1325050215208035</v>
      </c>
      <c r="F170" s="4">
        <f t="shared" si="78"/>
        <v>17.541244444444445</v>
      </c>
      <c r="G170" s="3"/>
      <c r="H170" s="17">
        <f t="shared" si="64"/>
        <v>1</v>
      </c>
      <c r="I170" s="14">
        <f t="shared" ref="I170:J170" si="86">I169</f>
        <v>697</v>
      </c>
      <c r="J170" s="14">
        <f t="shared" si="86"/>
        <v>45</v>
      </c>
      <c r="K170" s="14"/>
      <c r="L170" s="14"/>
    </row>
    <row r="171" spans="1:12" x14ac:dyDescent="0.25">
      <c r="A171" s="3" t="str">
        <f>$A$11</f>
        <v>mobilenet-v2</v>
      </c>
      <c r="B171" s="12">
        <v>1735.8579999999999</v>
      </c>
      <c r="C171" s="12">
        <v>932.73</v>
      </c>
      <c r="D171" s="12">
        <v>1.089</v>
      </c>
      <c r="E171" s="4">
        <f t="shared" si="77"/>
        <v>2.490470588235294</v>
      </c>
      <c r="F171" s="4">
        <f t="shared" si="78"/>
        <v>38.574622222222224</v>
      </c>
      <c r="G171" s="3"/>
      <c r="H171" s="17">
        <f t="shared" si="64"/>
        <v>1</v>
      </c>
      <c r="I171" s="14">
        <f t="shared" ref="I171:J171" si="87">I170</f>
        <v>697</v>
      </c>
      <c r="J171" s="14">
        <f t="shared" si="87"/>
        <v>45</v>
      </c>
      <c r="K171" s="14"/>
      <c r="L171" s="14"/>
    </row>
    <row r="172" spans="1:12" x14ac:dyDescent="0.25">
      <c r="A172" s="3" t="str">
        <f>$A$12</f>
        <v>resnet-50</v>
      </c>
      <c r="B172" s="12">
        <v>372.55</v>
      </c>
      <c r="C172" s="12">
        <v>103.196</v>
      </c>
      <c r="D172" s="12">
        <v>4.7779999999999996</v>
      </c>
      <c r="E172" s="4">
        <f t="shared" si="77"/>
        <v>0.53450502152080348</v>
      </c>
      <c r="F172" s="4">
        <f t="shared" si="78"/>
        <v>8.2788888888888899</v>
      </c>
      <c r="G172" s="3"/>
      <c r="H172" s="17">
        <f t="shared" si="64"/>
        <v>1</v>
      </c>
      <c r="I172" s="14">
        <f t="shared" ref="I172:J172" si="88">I171</f>
        <v>697</v>
      </c>
      <c r="J172" s="14">
        <f t="shared" si="88"/>
        <v>45</v>
      </c>
      <c r="K172" s="14"/>
      <c r="L172" s="14"/>
    </row>
    <row r="173" spans="1:12" x14ac:dyDescent="0.25">
      <c r="A173" s="3" t="str">
        <f>$A$13</f>
        <v>ssd-resnet34-1200</v>
      </c>
      <c r="B173" s="12">
        <v>5.9950000000000001</v>
      </c>
      <c r="C173" s="12">
        <v>1.8540000000000001</v>
      </c>
      <c r="D173" s="12">
        <v>241.005</v>
      </c>
      <c r="E173" s="4">
        <f t="shared" si="77"/>
        <v>8.6011477761836451E-3</v>
      </c>
      <c r="F173" s="4">
        <f t="shared" si="78"/>
        <v>0.13322222222222221</v>
      </c>
      <c r="G173" s="3"/>
      <c r="H173" s="17">
        <f t="shared" si="64"/>
        <v>1</v>
      </c>
      <c r="I173" s="14">
        <f t="shared" ref="I173:J173" si="89">I172</f>
        <v>697</v>
      </c>
      <c r="J173" s="14">
        <f t="shared" si="89"/>
        <v>45</v>
      </c>
      <c r="K173" s="14"/>
      <c r="L173" s="14"/>
    </row>
    <row r="174" spans="1:12" x14ac:dyDescent="0.25">
      <c r="A174" s="3" t="str">
        <f>$A$14</f>
        <v>unet-camvid-onnx-0001</v>
      </c>
      <c r="B174" s="12">
        <v>8.6449999999999996</v>
      </c>
      <c r="C174" s="12">
        <v>3.048</v>
      </c>
      <c r="D174" s="12">
        <v>156.16</v>
      </c>
      <c r="E174" s="4">
        <f t="shared" si="77"/>
        <v>1.240315638450502E-2</v>
      </c>
      <c r="F174" s="4">
        <f t="shared" si="78"/>
        <v>0.19211111111111109</v>
      </c>
      <c r="G174" s="3"/>
      <c r="H174" s="17">
        <f t="shared" si="64"/>
        <v>1</v>
      </c>
      <c r="I174" s="14">
        <f t="shared" ref="I174:J174" si="90">I173</f>
        <v>697</v>
      </c>
      <c r="J174" s="14">
        <f t="shared" si="90"/>
        <v>45</v>
      </c>
      <c r="K174" s="14"/>
      <c r="L174" s="14"/>
    </row>
    <row r="175" spans="1:12" x14ac:dyDescent="0.25">
      <c r="A175" s="3" t="str">
        <f>$A$15</f>
        <v>yolo_v3</v>
      </c>
      <c r="B175" s="12">
        <v>39.765000000000001</v>
      </c>
      <c r="C175" s="12">
        <v>11.973000000000001</v>
      </c>
      <c r="D175" s="12">
        <v>34.872</v>
      </c>
      <c r="E175" s="4">
        <f t="shared" si="77"/>
        <v>5.7051649928263989E-2</v>
      </c>
      <c r="F175" s="4">
        <f t="shared" si="78"/>
        <v>0.88366666666666671</v>
      </c>
      <c r="G175" s="3"/>
      <c r="H175" s="17">
        <f t="shared" si="64"/>
        <v>1</v>
      </c>
      <c r="I175" s="14">
        <f t="shared" ref="I175:J175" si="91">I174</f>
        <v>697</v>
      </c>
      <c r="J175" s="14">
        <f t="shared" si="91"/>
        <v>45</v>
      </c>
      <c r="K175" s="14"/>
      <c r="L175" s="14"/>
    </row>
    <row r="176" spans="1:12" x14ac:dyDescent="0.25">
      <c r="A176" s="3" t="str">
        <f>$A$16</f>
        <v>yolo_v3_tiny</v>
      </c>
      <c r="B176" s="12">
        <v>433.83</v>
      </c>
      <c r="C176" s="12">
        <v>136.363</v>
      </c>
      <c r="D176" s="12">
        <v>3.411</v>
      </c>
      <c r="E176" s="4">
        <f t="shared" si="77"/>
        <v>0.62242467718794836</v>
      </c>
      <c r="F176" s="4">
        <f t="shared" si="78"/>
        <v>9.6406666666666663</v>
      </c>
      <c r="G176" s="3"/>
      <c r="H176" s="17">
        <f t="shared" si="64"/>
        <v>1</v>
      </c>
      <c r="I176" s="14">
        <f t="shared" ref="I176:J176" si="92">I175</f>
        <v>697</v>
      </c>
      <c r="J176" s="14">
        <f t="shared" si="92"/>
        <v>45</v>
      </c>
      <c r="K176" s="14"/>
      <c r="L176" s="14"/>
    </row>
    <row r="177" spans="1:12" x14ac:dyDescent="0.25">
      <c r="A177" s="3" t="str">
        <f>$A$17</f>
        <v>yolo_v8n</v>
      </c>
      <c r="B177" s="12">
        <v>184.69800000000001</v>
      </c>
      <c r="C177" s="12">
        <v>72.608000000000004</v>
      </c>
      <c r="D177" s="12">
        <v>7.5419999999999998</v>
      </c>
      <c r="E177" s="4">
        <f t="shared" si="77"/>
        <v>0.26498995695839311</v>
      </c>
      <c r="F177" s="4">
        <f t="shared" si="78"/>
        <v>4.1044</v>
      </c>
      <c r="G177" s="3"/>
      <c r="H177" s="17">
        <f t="shared" si="64"/>
        <v>1</v>
      </c>
      <c r="I177" s="14">
        <f t="shared" ref="I177:J177" si="93">I176</f>
        <v>697</v>
      </c>
      <c r="J177" s="14">
        <f t="shared" si="93"/>
        <v>45</v>
      </c>
      <c r="K177" s="14"/>
      <c r="L177" s="14"/>
    </row>
    <row r="178" spans="1:12" hidden="1" x14ac:dyDescent="0.25">
      <c r="A178" s="2" t="s">
        <v>13</v>
      </c>
      <c r="B178" s="2" t="s">
        <v>14</v>
      </c>
      <c r="C178" s="2" t="s">
        <v>15</v>
      </c>
      <c r="D178" s="2" t="s">
        <v>14</v>
      </c>
      <c r="E178" s="2" t="s">
        <v>14</v>
      </c>
      <c r="F178" s="2" t="s">
        <v>14</v>
      </c>
      <c r="G178" s="2" t="s">
        <v>28</v>
      </c>
      <c r="H178" s="17">
        <v>1</v>
      </c>
      <c r="I178" s="14"/>
      <c r="J178" s="14"/>
      <c r="K178" s="14" t="str">
        <f>CONCATENATE(G178, ," ", B178)</f>
        <v>Intel® Core™ i9-12900 INT8</v>
      </c>
      <c r="L178" s="14" t="str">
        <f>CONCATENATE($G178, ," ", C178)</f>
        <v>Intel® Core™ i9-12900 FP32</v>
      </c>
    </row>
    <row r="179" spans="1:12" hidden="1" x14ac:dyDescent="0.25">
      <c r="A179" s="3" t="str">
        <f>$A$3</f>
        <v>GPT-2</v>
      </c>
      <c r="B179" s="12">
        <v>1</v>
      </c>
      <c r="C179" s="12">
        <f>B179+0.1</f>
        <v>1.1000000000000001</v>
      </c>
      <c r="D179" s="12">
        <v>0.1</v>
      </c>
      <c r="E179" s="4">
        <f t="shared" ref="E179:E193" si="94">B179/(I179*H179)</f>
        <v>1.7605633802816902E-3</v>
      </c>
      <c r="F179" s="4">
        <f t="shared" ref="F179:F193" si="95">B179/(H179*J179)</f>
        <v>1.5384615384615385E-2</v>
      </c>
      <c r="G179" s="2"/>
      <c r="H179" s="17">
        <f t="shared" ref="H179:H193" si="96">H178</f>
        <v>1</v>
      </c>
      <c r="I179" s="14">
        <v>568</v>
      </c>
      <c r="J179" s="14">
        <v>65</v>
      </c>
      <c r="K179" s="14"/>
      <c r="L179" s="14"/>
    </row>
    <row r="180" spans="1:12" hidden="1" x14ac:dyDescent="0.25">
      <c r="A180" s="3" t="str">
        <f>$A$4</f>
        <v>bert-base-cased</v>
      </c>
      <c r="B180" s="12">
        <f>B179+1</f>
        <v>2</v>
      </c>
      <c r="C180" s="12">
        <f t="shared" ref="C180:C193" si="97">C179+1</f>
        <v>2.1</v>
      </c>
      <c r="D180" s="12">
        <f>D179+0.1</f>
        <v>0.2</v>
      </c>
      <c r="E180" s="4">
        <f t="shared" si="94"/>
        <v>3.5211267605633804E-3</v>
      </c>
      <c r="F180" s="4">
        <f t="shared" si="95"/>
        <v>3.0769230769230771E-2</v>
      </c>
      <c r="G180" s="2"/>
      <c r="H180" s="17">
        <f t="shared" si="96"/>
        <v>1</v>
      </c>
      <c r="I180" s="14">
        <f t="shared" ref="I180:J180" si="98">I179</f>
        <v>568</v>
      </c>
      <c r="J180" s="14">
        <f t="shared" si="98"/>
        <v>65</v>
      </c>
      <c r="K180" s="14"/>
      <c r="L180" s="14"/>
    </row>
    <row r="181" spans="1:12" hidden="1" x14ac:dyDescent="0.25">
      <c r="A181" s="3" t="str">
        <f>$A$5</f>
        <v>bert-large-uncased-whole-word-masking-squad-0001</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7">
        <f t="shared" si="96"/>
        <v>1</v>
      </c>
      <c r="I181" s="14">
        <f t="shared" ref="I181:J181" si="101">I180</f>
        <v>568</v>
      </c>
      <c r="J181" s="14">
        <f t="shared" si="101"/>
        <v>65</v>
      </c>
      <c r="K181" s="14"/>
      <c r="L181" s="14"/>
    </row>
    <row r="182" spans="1:12" hidden="1" x14ac:dyDescent="0.25">
      <c r="A182" s="3" t="str">
        <f>$A$6</f>
        <v>deeplabv3</v>
      </c>
      <c r="B182" s="12">
        <f t="shared" si="99"/>
        <v>4</v>
      </c>
      <c r="C182" s="12">
        <f t="shared" si="97"/>
        <v>4.0999999999999996</v>
      </c>
      <c r="D182" s="12">
        <f t="shared" si="100"/>
        <v>0.4</v>
      </c>
      <c r="E182" s="4">
        <f t="shared" si="94"/>
        <v>7.0422535211267607E-3</v>
      </c>
      <c r="F182" s="4">
        <f t="shared" si="95"/>
        <v>6.1538461538461542E-2</v>
      </c>
      <c r="G182" s="3"/>
      <c r="H182" s="17">
        <f t="shared" si="96"/>
        <v>1</v>
      </c>
      <c r="I182" s="14">
        <f t="shared" ref="I182:J182" si="102">I181</f>
        <v>568</v>
      </c>
      <c r="J182" s="14">
        <f t="shared" si="102"/>
        <v>65</v>
      </c>
      <c r="K182" s="14"/>
      <c r="L182" s="14"/>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7">
        <f t="shared" si="96"/>
        <v>1</v>
      </c>
      <c r="I183" s="14">
        <f t="shared" ref="I183:J183" si="103">I182</f>
        <v>568</v>
      </c>
      <c r="J183" s="14">
        <f t="shared" si="103"/>
        <v>65</v>
      </c>
      <c r="K183" s="14"/>
      <c r="L183" s="14"/>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7">
        <f t="shared" si="96"/>
        <v>1</v>
      </c>
      <c r="I184" s="15">
        <f t="shared" ref="I184:J184" si="104">I183</f>
        <v>568</v>
      </c>
      <c r="J184" s="15">
        <f t="shared" si="104"/>
        <v>65</v>
      </c>
      <c r="K184" s="15"/>
      <c r="L184" s="15"/>
    </row>
    <row r="185" spans="1:12" hidden="1" x14ac:dyDescent="0.25">
      <c r="A185" s="3" t="str">
        <f>$A$9</f>
        <v>googlenet-v4</v>
      </c>
      <c r="B185" s="12">
        <f t="shared" si="99"/>
        <v>7</v>
      </c>
      <c r="C185" s="12">
        <f t="shared" si="97"/>
        <v>7.1</v>
      </c>
      <c r="D185" s="12">
        <f t="shared" si="100"/>
        <v>0.7</v>
      </c>
      <c r="E185" s="4">
        <f t="shared" si="94"/>
        <v>1.232394366197183E-2</v>
      </c>
      <c r="F185" s="4">
        <f t="shared" si="95"/>
        <v>0.1076923076923077</v>
      </c>
      <c r="G185" s="3"/>
      <c r="H185" s="17">
        <f t="shared" si="96"/>
        <v>1</v>
      </c>
      <c r="I185" s="14">
        <f t="shared" ref="I185:J185" si="105">I184</f>
        <v>568</v>
      </c>
      <c r="J185" s="14">
        <f t="shared" si="105"/>
        <v>65</v>
      </c>
      <c r="K185" s="14"/>
      <c r="L185" s="14"/>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7">
        <f t="shared" si="96"/>
        <v>1</v>
      </c>
      <c r="I186" s="14">
        <f t="shared" ref="I186:J186" si="106">I185</f>
        <v>568</v>
      </c>
      <c r="J186" s="14">
        <f t="shared" si="106"/>
        <v>65</v>
      </c>
      <c r="K186" s="14"/>
      <c r="L186" s="14"/>
    </row>
    <row r="187" spans="1:12" hidden="1" x14ac:dyDescent="0.25">
      <c r="A187" s="3" t="str">
        <f>$A$11</f>
        <v>mobilenet-v2</v>
      </c>
      <c r="B187" s="12">
        <f t="shared" si="99"/>
        <v>9</v>
      </c>
      <c r="C187" s="12">
        <f t="shared" si="97"/>
        <v>9.1</v>
      </c>
      <c r="D187" s="12">
        <f t="shared" si="100"/>
        <v>0.89999999999999991</v>
      </c>
      <c r="E187" s="4">
        <f t="shared" si="94"/>
        <v>1.5845070422535211E-2</v>
      </c>
      <c r="F187" s="4">
        <f t="shared" si="95"/>
        <v>0.13846153846153847</v>
      </c>
      <c r="G187" s="3"/>
      <c r="H187" s="17">
        <f t="shared" si="96"/>
        <v>1</v>
      </c>
      <c r="I187" s="14">
        <f t="shared" ref="I187:J187" si="107">I186</f>
        <v>568</v>
      </c>
      <c r="J187" s="14">
        <f t="shared" si="107"/>
        <v>65</v>
      </c>
      <c r="K187" s="14"/>
      <c r="L187" s="14"/>
    </row>
    <row r="188" spans="1:12" hidden="1" x14ac:dyDescent="0.25">
      <c r="A188" s="3" t="str">
        <f>$A$12</f>
        <v>resnet-50</v>
      </c>
      <c r="B188" s="12">
        <f t="shared" si="99"/>
        <v>10</v>
      </c>
      <c r="C188" s="12">
        <f t="shared" si="97"/>
        <v>10.1</v>
      </c>
      <c r="D188" s="12">
        <f t="shared" si="100"/>
        <v>0.99999999999999989</v>
      </c>
      <c r="E188" s="4">
        <f t="shared" si="94"/>
        <v>1.7605633802816902E-2</v>
      </c>
      <c r="F188" s="4">
        <f t="shared" si="95"/>
        <v>0.15384615384615385</v>
      </c>
      <c r="G188" s="3"/>
      <c r="H188" s="17">
        <f t="shared" si="96"/>
        <v>1</v>
      </c>
      <c r="I188" s="14">
        <f t="shared" ref="I188:J188" si="108">I187</f>
        <v>568</v>
      </c>
      <c r="J188" s="14">
        <f t="shared" si="108"/>
        <v>65</v>
      </c>
      <c r="K188" s="14"/>
      <c r="L188" s="14"/>
    </row>
    <row r="189" spans="1:12" hidden="1" x14ac:dyDescent="0.25">
      <c r="A189" s="3" t="str">
        <f>$A$13</f>
        <v>ssd-resnet34-1200</v>
      </c>
      <c r="B189" s="12">
        <f t="shared" si="99"/>
        <v>11</v>
      </c>
      <c r="C189" s="12">
        <f t="shared" si="97"/>
        <v>11.1</v>
      </c>
      <c r="D189" s="12">
        <f t="shared" si="100"/>
        <v>1.0999999999999999</v>
      </c>
      <c r="E189" s="4">
        <f t="shared" si="94"/>
        <v>1.936619718309859E-2</v>
      </c>
      <c r="F189" s="4">
        <f t="shared" si="95"/>
        <v>0.16923076923076924</v>
      </c>
      <c r="G189" s="3"/>
      <c r="H189" s="17">
        <f t="shared" si="96"/>
        <v>1</v>
      </c>
      <c r="I189" s="14">
        <f t="shared" ref="I189:J189" si="109">I188</f>
        <v>568</v>
      </c>
      <c r="J189" s="14">
        <f t="shared" si="109"/>
        <v>65</v>
      </c>
      <c r="K189" s="14"/>
      <c r="L189" s="14"/>
    </row>
    <row r="190" spans="1:12" hidden="1" x14ac:dyDescent="0.25">
      <c r="A190" s="3" t="str">
        <f>$A$14</f>
        <v>unet-camvid-onnx-0001</v>
      </c>
      <c r="B190" s="12">
        <f t="shared" si="99"/>
        <v>12</v>
      </c>
      <c r="C190" s="12">
        <f t="shared" si="97"/>
        <v>12.1</v>
      </c>
      <c r="D190" s="12">
        <f t="shared" si="100"/>
        <v>1.2</v>
      </c>
      <c r="E190" s="4">
        <f t="shared" si="94"/>
        <v>2.1126760563380281E-2</v>
      </c>
      <c r="F190" s="4">
        <f t="shared" si="95"/>
        <v>0.18461538461538463</v>
      </c>
      <c r="G190" s="3"/>
      <c r="H190" s="17">
        <f t="shared" si="96"/>
        <v>1</v>
      </c>
      <c r="I190" s="14">
        <f t="shared" ref="I190:J190" si="110">I189</f>
        <v>568</v>
      </c>
      <c r="J190" s="14">
        <f t="shared" si="110"/>
        <v>65</v>
      </c>
      <c r="K190" s="14"/>
      <c r="L190" s="14"/>
    </row>
    <row r="191" spans="1:12" hidden="1" x14ac:dyDescent="0.25">
      <c r="A191" s="3" t="str">
        <f>$A$15</f>
        <v>yolo_v3</v>
      </c>
      <c r="B191" s="12">
        <f t="shared" si="99"/>
        <v>13</v>
      </c>
      <c r="C191" s="12">
        <f t="shared" si="97"/>
        <v>13.1</v>
      </c>
      <c r="D191" s="12">
        <f t="shared" si="100"/>
        <v>1.3</v>
      </c>
      <c r="E191" s="4">
        <f t="shared" si="94"/>
        <v>2.2887323943661973E-2</v>
      </c>
      <c r="F191" s="4">
        <f t="shared" si="95"/>
        <v>0.2</v>
      </c>
      <c r="G191" s="3"/>
      <c r="H191" s="17">
        <f t="shared" si="96"/>
        <v>1</v>
      </c>
      <c r="I191" s="14">
        <f t="shared" ref="I191:J191" si="111">I190</f>
        <v>568</v>
      </c>
      <c r="J191" s="14">
        <f t="shared" si="111"/>
        <v>65</v>
      </c>
      <c r="K191" s="14"/>
      <c r="L191" s="14"/>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7">
        <f t="shared" si="96"/>
        <v>1</v>
      </c>
      <c r="I192" s="14">
        <f t="shared" ref="I192:J192" si="112">I191</f>
        <v>568</v>
      </c>
      <c r="J192" s="14">
        <f t="shared" si="112"/>
        <v>65</v>
      </c>
      <c r="K192" s="14"/>
      <c r="L192" s="14"/>
    </row>
    <row r="193" spans="1:12" hidden="1" x14ac:dyDescent="0.25">
      <c r="A193" s="3" t="str">
        <f>$A$17</f>
        <v>yolo_v8n</v>
      </c>
      <c r="B193" s="12">
        <f t="shared" si="99"/>
        <v>15</v>
      </c>
      <c r="C193" s="12">
        <f t="shared" si="97"/>
        <v>15.1</v>
      </c>
      <c r="D193" s="12">
        <f t="shared" si="100"/>
        <v>1.5000000000000002</v>
      </c>
      <c r="E193" s="4">
        <f t="shared" si="94"/>
        <v>2.6408450704225352E-2</v>
      </c>
      <c r="F193" s="4">
        <f t="shared" si="95"/>
        <v>0.23076923076923078</v>
      </c>
      <c r="G193" s="3"/>
      <c r="H193" s="17">
        <f t="shared" si="96"/>
        <v>1</v>
      </c>
      <c r="I193" s="14">
        <f t="shared" ref="I193:J193" si="113">I192</f>
        <v>568</v>
      </c>
      <c r="J193" s="14">
        <f t="shared" si="113"/>
        <v>65</v>
      </c>
      <c r="K193" s="14"/>
      <c r="L193" s="14"/>
    </row>
    <row r="194" spans="1:12" x14ac:dyDescent="0.25">
      <c r="A194" s="2" t="str">
        <f>A130</f>
        <v>Model name:</v>
      </c>
      <c r="B194" s="2" t="s">
        <v>14</v>
      </c>
      <c r="C194" s="2" t="s">
        <v>15</v>
      </c>
      <c r="D194" s="2" t="s">
        <v>14</v>
      </c>
      <c r="E194" s="2" t="s">
        <v>14</v>
      </c>
      <c r="F194" s="2" t="s">
        <v>14</v>
      </c>
      <c r="G194" s="2" t="s">
        <v>107</v>
      </c>
      <c r="H194" s="17">
        <v>1</v>
      </c>
      <c r="I194" s="14">
        <v>544</v>
      </c>
      <c r="J194" s="14">
        <v>35</v>
      </c>
      <c r="K194" s="14" t="str">
        <f>CONCATENATE(G194, ," ", B194)</f>
        <v>Intel® Core™  i9-12900TE INT8</v>
      </c>
      <c r="L194" s="14" t="str">
        <f>CONCATENATE($G194, ," ", C194)</f>
        <v>Intel® Core™  i9-12900TE FP32</v>
      </c>
    </row>
    <row r="195" spans="1:12" x14ac:dyDescent="0.25">
      <c r="A195" s="3" t="str">
        <f>$A$3</f>
        <v>GPT-2</v>
      </c>
      <c r="B195" s="12">
        <v>2.8620000000000001</v>
      </c>
      <c r="C195" s="12">
        <v>1.4810000000000001</v>
      </c>
      <c r="D195" s="12">
        <v>325.10399999999998</v>
      </c>
      <c r="E195" s="4">
        <f t="shared" ref="E195:E209" si="114">B195/(I195*H195)</f>
        <v>5.2610294117647061E-3</v>
      </c>
      <c r="F195" s="4">
        <f t="shared" ref="F195:F209" si="115">B195/(H195*J195)</f>
        <v>8.1771428571428578E-2</v>
      </c>
      <c r="G195" s="2"/>
      <c r="H195" s="17">
        <f t="shared" ref="H195:H249" si="116">H194</f>
        <v>1</v>
      </c>
      <c r="I195" s="15">
        <f>I194</f>
        <v>544</v>
      </c>
      <c r="J195" s="15">
        <f>J194</f>
        <v>35</v>
      </c>
      <c r="K195" s="15"/>
      <c r="L195" s="15"/>
    </row>
    <row r="196" spans="1:12" x14ac:dyDescent="0.25">
      <c r="A196" s="3" t="str">
        <f>$A$4</f>
        <v>bert-base-cased</v>
      </c>
      <c r="B196" s="12">
        <v>61.456000000000003</v>
      </c>
      <c r="C196" s="12">
        <v>19.494</v>
      </c>
      <c r="D196" s="12">
        <v>22.006</v>
      </c>
      <c r="E196" s="4">
        <f t="shared" si="114"/>
        <v>0.11297058823529413</v>
      </c>
      <c r="F196" s="4">
        <f t="shared" si="115"/>
        <v>1.7558857142857143</v>
      </c>
      <c r="G196" s="2"/>
      <c r="H196" s="17">
        <f>H195</f>
        <v>1</v>
      </c>
      <c r="I196" s="15">
        <f t="shared" ref="I196:I209" si="117">I195</f>
        <v>544</v>
      </c>
      <c r="J196" s="15">
        <f t="shared" ref="J196:J209" si="118">J195</f>
        <v>35</v>
      </c>
      <c r="K196" s="15"/>
      <c r="L196" s="15"/>
    </row>
    <row r="197" spans="1:12" x14ac:dyDescent="0.25">
      <c r="A197" s="3" t="str">
        <f>$A$5</f>
        <v>bert-large-uncased-whole-word-masking-squad-0001</v>
      </c>
      <c r="B197" s="12">
        <v>5.1239999999999997</v>
      </c>
      <c r="C197" s="12">
        <v>1.891</v>
      </c>
      <c r="D197" s="12">
        <v>214.42</v>
      </c>
      <c r="E197" s="4">
        <f t="shared" si="114"/>
        <v>9.4191176470588226E-3</v>
      </c>
      <c r="F197" s="4">
        <f t="shared" si="115"/>
        <v>0.1464</v>
      </c>
      <c r="G197" s="3"/>
      <c r="H197" s="17">
        <f t="shared" ref="H197:H198" si="119">H196</f>
        <v>1</v>
      </c>
      <c r="I197" s="15">
        <f t="shared" si="117"/>
        <v>544</v>
      </c>
      <c r="J197" s="15">
        <f t="shared" si="118"/>
        <v>35</v>
      </c>
      <c r="K197" s="15"/>
      <c r="L197" s="15"/>
    </row>
    <row r="198" spans="1:12" x14ac:dyDescent="0.25">
      <c r="A198" s="3" t="str">
        <f>$A$6</f>
        <v>deeplabv3</v>
      </c>
      <c r="B198" s="12">
        <v>59.942999999999998</v>
      </c>
      <c r="C198" s="12">
        <v>23.047999999999998</v>
      </c>
      <c r="D198" s="12">
        <v>20.76</v>
      </c>
      <c r="E198" s="4">
        <f t="shared" si="114"/>
        <v>0.11018933823529412</v>
      </c>
      <c r="F198" s="4">
        <f t="shared" si="115"/>
        <v>1.7126571428571429</v>
      </c>
      <c r="G198" s="3"/>
      <c r="H198" s="17">
        <f t="shared" si="119"/>
        <v>1</v>
      </c>
      <c r="I198" s="15">
        <f t="shared" si="117"/>
        <v>544</v>
      </c>
      <c r="J198" s="15">
        <f t="shared" si="118"/>
        <v>35</v>
      </c>
      <c r="K198" s="15"/>
      <c r="L198" s="15"/>
    </row>
    <row r="199" spans="1:12" x14ac:dyDescent="0.25">
      <c r="A199" s="3" t="str">
        <f>$A$7</f>
        <v>efficientdet-d0</v>
      </c>
      <c r="B199" s="12">
        <v>71.504000000000005</v>
      </c>
      <c r="C199" s="12">
        <v>45.097000000000001</v>
      </c>
      <c r="D199" s="12">
        <v>17.777999999999999</v>
      </c>
      <c r="E199" s="4">
        <f t="shared" si="114"/>
        <v>0.13144117647058826</v>
      </c>
      <c r="F199" s="4">
        <f t="shared" si="115"/>
        <v>2.0429714285714287</v>
      </c>
      <c r="G199" s="3"/>
      <c r="H199" s="17">
        <f t="shared" si="116"/>
        <v>1</v>
      </c>
      <c r="I199" s="15">
        <f t="shared" si="117"/>
        <v>544</v>
      </c>
      <c r="J199" s="15">
        <f t="shared" si="118"/>
        <v>35</v>
      </c>
      <c r="K199" s="15"/>
      <c r="L199" s="15"/>
    </row>
    <row r="200" spans="1:12" x14ac:dyDescent="0.25">
      <c r="A200" s="3" t="str">
        <f>$A$8</f>
        <v>faster_rcnn_resnet50_coco</v>
      </c>
      <c r="B200" s="12">
        <v>7.2850000000000001</v>
      </c>
      <c r="C200" s="12">
        <v>2.335</v>
      </c>
      <c r="D200" s="12">
        <v>188.86799999999999</v>
      </c>
      <c r="E200" s="4">
        <f t="shared" si="114"/>
        <v>1.3391544117647059E-2</v>
      </c>
      <c r="F200" s="4">
        <f t="shared" si="115"/>
        <v>0.20814285714285716</v>
      </c>
      <c r="G200" s="3"/>
      <c r="H200" s="17">
        <f t="shared" si="116"/>
        <v>1</v>
      </c>
      <c r="I200" s="15">
        <f t="shared" si="117"/>
        <v>544</v>
      </c>
      <c r="J200" s="15">
        <f t="shared" si="118"/>
        <v>35</v>
      </c>
      <c r="K200" s="15"/>
      <c r="L200" s="15"/>
    </row>
    <row r="201" spans="1:12" x14ac:dyDescent="0.25">
      <c r="A201" s="3" t="str">
        <f>$A$9</f>
        <v>googlenet-v4</v>
      </c>
      <c r="B201" s="12">
        <v>80.215999999999994</v>
      </c>
      <c r="C201" s="12">
        <v>22.64</v>
      </c>
      <c r="D201" s="12">
        <v>19.510999999999999</v>
      </c>
      <c r="E201" s="4">
        <f t="shared" si="114"/>
        <v>0.14745588235294116</v>
      </c>
      <c r="F201" s="4">
        <f t="shared" si="115"/>
        <v>2.2918857142857143</v>
      </c>
      <c r="G201" s="3"/>
      <c r="H201" s="17">
        <f t="shared" si="116"/>
        <v>1</v>
      </c>
      <c r="I201" s="15">
        <f t="shared" si="117"/>
        <v>544</v>
      </c>
      <c r="J201" s="15">
        <f t="shared" si="118"/>
        <v>35</v>
      </c>
      <c r="K201" s="15"/>
      <c r="L201" s="15"/>
    </row>
    <row r="202" spans="1:12" x14ac:dyDescent="0.25">
      <c r="A202" s="3" t="str">
        <f>$A$10</f>
        <v>mobilenet-ssd</v>
      </c>
      <c r="B202" s="12">
        <v>583.01900000000001</v>
      </c>
      <c r="C202" s="12">
        <v>215.64500000000001</v>
      </c>
      <c r="D202" s="12">
        <v>2.48</v>
      </c>
      <c r="E202" s="4">
        <f t="shared" si="114"/>
        <v>1.0717261029411764</v>
      </c>
      <c r="F202" s="4">
        <f t="shared" si="115"/>
        <v>16.657685714285716</v>
      </c>
      <c r="G202" s="3"/>
      <c r="H202" s="17">
        <f t="shared" si="116"/>
        <v>1</v>
      </c>
      <c r="I202" s="15">
        <f t="shared" si="117"/>
        <v>544</v>
      </c>
      <c r="J202" s="15">
        <f t="shared" si="118"/>
        <v>35</v>
      </c>
      <c r="K202" s="15"/>
      <c r="L202" s="15"/>
    </row>
    <row r="203" spans="1:12" x14ac:dyDescent="0.25">
      <c r="A203" s="3" t="str">
        <f>$A$11</f>
        <v>mobilenet-v2</v>
      </c>
      <c r="B203" s="12">
        <v>1271.3610000000001</v>
      </c>
      <c r="C203" s="12">
        <v>687.60500000000002</v>
      </c>
      <c r="D203" s="12">
        <v>1.2290000000000001</v>
      </c>
      <c r="E203" s="4">
        <f t="shared" si="114"/>
        <v>2.3370606617647063</v>
      </c>
      <c r="F203" s="4">
        <f t="shared" si="115"/>
        <v>36.324600000000004</v>
      </c>
      <c r="G203" s="3"/>
      <c r="H203" s="17">
        <f t="shared" si="116"/>
        <v>1</v>
      </c>
      <c r="I203" s="15">
        <f t="shared" si="117"/>
        <v>544</v>
      </c>
      <c r="J203" s="15">
        <f t="shared" si="118"/>
        <v>35</v>
      </c>
      <c r="K203" s="15"/>
      <c r="L203" s="15"/>
    </row>
    <row r="204" spans="1:12" x14ac:dyDescent="0.25">
      <c r="A204" s="3" t="str">
        <f>$A$12</f>
        <v>resnet-50</v>
      </c>
      <c r="B204" s="12">
        <v>267.58</v>
      </c>
      <c r="C204" s="12">
        <v>75.491</v>
      </c>
      <c r="D204" s="12">
        <v>5.351</v>
      </c>
      <c r="E204" s="4">
        <f t="shared" si="114"/>
        <v>0.49187499999999995</v>
      </c>
      <c r="F204" s="4">
        <f t="shared" si="115"/>
        <v>7.645142857142857</v>
      </c>
      <c r="G204" s="3"/>
      <c r="H204" s="17">
        <f t="shared" si="116"/>
        <v>1</v>
      </c>
      <c r="I204" s="15">
        <f t="shared" si="117"/>
        <v>544</v>
      </c>
      <c r="J204" s="15">
        <f t="shared" si="118"/>
        <v>35</v>
      </c>
      <c r="K204" s="15"/>
      <c r="L204" s="15"/>
    </row>
    <row r="205" spans="1:12" x14ac:dyDescent="0.25">
      <c r="A205" s="3" t="str">
        <f>$A$13</f>
        <v>ssd-resnet34-1200</v>
      </c>
      <c r="B205" s="12">
        <v>4.0670000000000002</v>
      </c>
      <c r="C205" s="12">
        <v>1.343</v>
      </c>
      <c r="D205" s="12">
        <v>297.00099999999998</v>
      </c>
      <c r="E205" s="4">
        <f t="shared" si="114"/>
        <v>7.4761029411764711E-3</v>
      </c>
      <c r="F205" s="4">
        <f t="shared" si="115"/>
        <v>0.11620000000000001</v>
      </c>
      <c r="G205" s="3"/>
      <c r="H205" s="17">
        <f t="shared" si="116"/>
        <v>1</v>
      </c>
      <c r="I205" s="15">
        <f t="shared" si="117"/>
        <v>544</v>
      </c>
      <c r="J205" s="15">
        <f t="shared" si="118"/>
        <v>35</v>
      </c>
      <c r="K205" s="15"/>
      <c r="L205" s="15"/>
    </row>
    <row r="206" spans="1:12" x14ac:dyDescent="0.25">
      <c r="A206" s="3" t="str">
        <f>$A$14</f>
        <v>unet-camvid-onnx-0001</v>
      </c>
      <c r="B206" s="12">
        <v>6.1539999999999999</v>
      </c>
      <c r="C206" s="12">
        <v>2.25</v>
      </c>
      <c r="D206" s="12">
        <v>187.178</v>
      </c>
      <c r="E206" s="4">
        <f t="shared" si="114"/>
        <v>1.13125E-2</v>
      </c>
      <c r="F206" s="4">
        <f t="shared" si="115"/>
        <v>0.17582857142857142</v>
      </c>
      <c r="G206" s="3"/>
      <c r="H206" s="17">
        <f t="shared" si="116"/>
        <v>1</v>
      </c>
      <c r="I206" s="15">
        <f t="shared" si="117"/>
        <v>544</v>
      </c>
      <c r="J206" s="15">
        <f t="shared" si="118"/>
        <v>35</v>
      </c>
      <c r="K206" s="15"/>
      <c r="L206" s="15"/>
    </row>
    <row r="207" spans="1:12" x14ac:dyDescent="0.25">
      <c r="A207" s="3" t="str">
        <f>$A$15</f>
        <v>yolo_v3</v>
      </c>
      <c r="B207" s="12">
        <v>27.925999999999998</v>
      </c>
      <c r="C207" s="12">
        <v>8.41</v>
      </c>
      <c r="D207" s="12">
        <v>42.847999999999999</v>
      </c>
      <c r="E207" s="4">
        <f t="shared" si="114"/>
        <v>5.1334558823529407E-2</v>
      </c>
      <c r="F207" s="4">
        <f t="shared" si="115"/>
        <v>0.7978857142857142</v>
      </c>
      <c r="G207" s="3"/>
      <c r="H207" s="17">
        <f t="shared" si="116"/>
        <v>1</v>
      </c>
      <c r="I207" s="15">
        <f t="shared" si="117"/>
        <v>544</v>
      </c>
      <c r="J207" s="15">
        <f t="shared" si="118"/>
        <v>35</v>
      </c>
      <c r="K207" s="15"/>
      <c r="L207" s="15"/>
    </row>
    <row r="208" spans="1:12" x14ac:dyDescent="0.25">
      <c r="A208" s="3" t="str">
        <f>$A$16</f>
        <v>yolo_v3_tiny</v>
      </c>
      <c r="B208" s="12">
        <v>303.137</v>
      </c>
      <c r="C208" s="12">
        <v>97.027000000000001</v>
      </c>
      <c r="D208" s="12">
        <v>4.1639999999999997</v>
      </c>
      <c r="E208" s="4">
        <f t="shared" si="114"/>
        <v>0.55723713235294114</v>
      </c>
      <c r="F208" s="4">
        <f t="shared" si="115"/>
        <v>8.6610571428571426</v>
      </c>
      <c r="G208" s="3"/>
      <c r="H208" s="17">
        <f t="shared" si="116"/>
        <v>1</v>
      </c>
      <c r="I208" s="15">
        <f t="shared" si="117"/>
        <v>544</v>
      </c>
      <c r="J208" s="15">
        <f t="shared" si="118"/>
        <v>35</v>
      </c>
      <c r="K208" s="15"/>
      <c r="L208" s="15"/>
    </row>
    <row r="209" spans="1:12" x14ac:dyDescent="0.25">
      <c r="A209" s="3" t="str">
        <f>$A$17</f>
        <v>yolo_v8n</v>
      </c>
      <c r="B209" s="12">
        <v>132.876</v>
      </c>
      <c r="C209" s="12">
        <v>51.978999999999999</v>
      </c>
      <c r="D209" s="12">
        <v>10.103999999999999</v>
      </c>
      <c r="E209" s="4">
        <f t="shared" si="114"/>
        <v>0.24425735294117648</v>
      </c>
      <c r="F209" s="4">
        <f t="shared" si="115"/>
        <v>3.7964571428571432</v>
      </c>
      <c r="G209" s="3"/>
      <c r="H209" s="17">
        <f t="shared" si="116"/>
        <v>1</v>
      </c>
      <c r="I209" s="15">
        <f t="shared" si="117"/>
        <v>544</v>
      </c>
      <c r="J209" s="15">
        <f t="shared" si="118"/>
        <v>35</v>
      </c>
      <c r="K209" s="15"/>
      <c r="L209" s="15"/>
    </row>
    <row r="210" spans="1:12" x14ac:dyDescent="0.25">
      <c r="A210" s="2" t="str">
        <f>A258</f>
        <v>Model name:</v>
      </c>
      <c r="B210" s="2" t="s">
        <v>14</v>
      </c>
      <c r="C210" s="2" t="s">
        <v>15</v>
      </c>
      <c r="D210" s="2" t="s">
        <v>14</v>
      </c>
      <c r="E210" s="2" t="s">
        <v>14</v>
      </c>
      <c r="F210" s="2" t="s">
        <v>14</v>
      </c>
      <c r="G210" s="2" t="s">
        <v>88</v>
      </c>
      <c r="H210" s="17">
        <v>1</v>
      </c>
      <c r="I210" s="14">
        <v>329</v>
      </c>
      <c r="J210" s="14">
        <v>125</v>
      </c>
      <c r="K210" s="14" t="str">
        <f>CONCATENATE(G210, ," ", B210)</f>
        <v>Intel® Core™ i5-13600K INT8</v>
      </c>
      <c r="L210" s="14" t="str">
        <f>CONCATENATE($G210, ," ", C210)</f>
        <v>Intel® Core™ i5-13600K FP32</v>
      </c>
    </row>
    <row r="211" spans="1:12" x14ac:dyDescent="0.25">
      <c r="A211" s="3" t="str">
        <f>$A$3</f>
        <v>GPT-2</v>
      </c>
      <c r="B211" s="12">
        <v>5.3819999999999997</v>
      </c>
      <c r="C211" s="12">
        <v>2.9380000000000002</v>
      </c>
      <c r="D211" s="12">
        <v>227.166</v>
      </c>
      <c r="E211" s="4">
        <f t="shared" ref="E211:E225" si="120">B211/(I211*H211)</f>
        <v>1.6358662613981761E-2</v>
      </c>
      <c r="F211" s="4">
        <f t="shared" ref="F211:F225" si="121">B211/(H211*J211)</f>
        <v>4.3055999999999997E-2</v>
      </c>
      <c r="G211" s="2"/>
      <c r="H211" s="17">
        <f t="shared" ref="H211:H225" si="122">H210</f>
        <v>1</v>
      </c>
      <c r="I211" s="15">
        <f>I210</f>
        <v>329</v>
      </c>
      <c r="J211" s="15">
        <f>J210</f>
        <v>125</v>
      </c>
      <c r="K211" s="15"/>
      <c r="L211" s="15"/>
    </row>
    <row r="212" spans="1:12" x14ac:dyDescent="0.25">
      <c r="A212" s="3" t="str">
        <f>$A$4</f>
        <v>bert-base-cased</v>
      </c>
      <c r="B212" s="12">
        <v>124.629</v>
      </c>
      <c r="C212" s="12">
        <v>44.618000000000002</v>
      </c>
      <c r="D212" s="12">
        <v>15.855</v>
      </c>
      <c r="E212" s="4">
        <f t="shared" si="120"/>
        <v>0.37881155015197571</v>
      </c>
      <c r="F212" s="4">
        <f t="shared" si="121"/>
        <v>0.99703200000000003</v>
      </c>
      <c r="G212" s="2"/>
      <c r="H212" s="17">
        <f t="shared" si="122"/>
        <v>1</v>
      </c>
      <c r="I212" s="15">
        <f t="shared" ref="I212:I225" si="123">I211</f>
        <v>329</v>
      </c>
      <c r="J212" s="15">
        <f t="shared" ref="J212:J225" si="124">J211</f>
        <v>125</v>
      </c>
      <c r="K212" s="15"/>
      <c r="L212" s="15"/>
    </row>
    <row r="213" spans="1:12" x14ac:dyDescent="0.25">
      <c r="A213" s="3" t="str">
        <f>$A$5</f>
        <v>bert-large-uncased-whole-word-masking-squad-0001</v>
      </c>
      <c r="B213" s="12">
        <v>9.173</v>
      </c>
      <c r="C213" s="12">
        <v>3.72</v>
      </c>
      <c r="D213" s="12">
        <v>149.64500000000001</v>
      </c>
      <c r="E213" s="4">
        <f t="shared" si="120"/>
        <v>2.788145896656535E-2</v>
      </c>
      <c r="F213" s="4">
        <f t="shared" si="121"/>
        <v>7.3384000000000005E-2</v>
      </c>
      <c r="G213" s="3"/>
      <c r="H213" s="17">
        <f t="shared" si="122"/>
        <v>1</v>
      </c>
      <c r="I213" s="15">
        <f t="shared" si="123"/>
        <v>329</v>
      </c>
      <c r="J213" s="15">
        <f t="shared" si="124"/>
        <v>125</v>
      </c>
      <c r="K213" s="15"/>
      <c r="L213" s="15"/>
    </row>
    <row r="214" spans="1:12" x14ac:dyDescent="0.25">
      <c r="A214" s="3" t="str">
        <f>$A$6</f>
        <v>deeplabv3</v>
      </c>
      <c r="B214" s="12">
        <v>95.001000000000005</v>
      </c>
      <c r="C214" s="12">
        <v>41.09</v>
      </c>
      <c r="D214" s="12">
        <v>15.959</v>
      </c>
      <c r="E214" s="4">
        <f t="shared" si="120"/>
        <v>0.28875683890577508</v>
      </c>
      <c r="F214" s="4">
        <f t="shared" si="121"/>
        <v>0.76000800000000002</v>
      </c>
      <c r="G214" s="3"/>
      <c r="H214" s="17">
        <f t="shared" si="122"/>
        <v>1</v>
      </c>
      <c r="I214" s="15">
        <f t="shared" si="123"/>
        <v>329</v>
      </c>
      <c r="J214" s="15">
        <f t="shared" si="124"/>
        <v>125</v>
      </c>
      <c r="K214" s="15"/>
      <c r="L214" s="15"/>
    </row>
    <row r="215" spans="1:12" x14ac:dyDescent="0.25">
      <c r="A215" s="3" t="str">
        <f>$A$7</f>
        <v>efficientdet-d0</v>
      </c>
      <c r="B215" s="12">
        <v>128.339</v>
      </c>
      <c r="C215" s="12">
        <v>84.114000000000004</v>
      </c>
      <c r="D215" s="12">
        <v>13.005000000000001</v>
      </c>
      <c r="E215" s="4">
        <f t="shared" si="120"/>
        <v>0.39008814589665652</v>
      </c>
      <c r="F215" s="4">
        <f t="shared" si="121"/>
        <v>1.0267120000000001</v>
      </c>
      <c r="G215" s="3"/>
      <c r="H215" s="17">
        <f t="shared" si="122"/>
        <v>1</v>
      </c>
      <c r="I215" s="15">
        <f t="shared" si="123"/>
        <v>329</v>
      </c>
      <c r="J215" s="15">
        <f t="shared" si="124"/>
        <v>125</v>
      </c>
      <c r="K215" s="15"/>
      <c r="L215" s="15"/>
    </row>
    <row r="216" spans="1:12" x14ac:dyDescent="0.25">
      <c r="A216" s="3" t="str">
        <f>$A$8</f>
        <v>faster_rcnn_resnet50_coco</v>
      </c>
      <c r="B216" s="12">
        <v>13.036</v>
      </c>
      <c r="C216" s="12">
        <v>4.3230000000000004</v>
      </c>
      <c r="D216" s="12">
        <v>163.82400000000001</v>
      </c>
      <c r="E216" s="4">
        <f t="shared" si="120"/>
        <v>3.9623100303951365E-2</v>
      </c>
      <c r="F216" s="4">
        <f t="shared" si="121"/>
        <v>0.10428799999999999</v>
      </c>
      <c r="G216" s="3"/>
      <c r="H216" s="17">
        <f t="shared" si="122"/>
        <v>1</v>
      </c>
      <c r="I216" s="15">
        <f t="shared" si="123"/>
        <v>329</v>
      </c>
      <c r="J216" s="15">
        <f t="shared" si="124"/>
        <v>125</v>
      </c>
      <c r="K216" s="15"/>
      <c r="L216" s="15"/>
    </row>
    <row r="217" spans="1:12" x14ac:dyDescent="0.25">
      <c r="A217" s="3" t="str">
        <f>$A$9</f>
        <v>googlenet-v4</v>
      </c>
      <c r="B217" s="12">
        <v>147.715</v>
      </c>
      <c r="C217" s="12">
        <v>42.201000000000001</v>
      </c>
      <c r="D217" s="12">
        <v>15.377000000000001</v>
      </c>
      <c r="E217" s="4">
        <f t="shared" si="120"/>
        <v>0.44898176291793312</v>
      </c>
      <c r="F217" s="4">
        <f t="shared" si="121"/>
        <v>1.1817200000000001</v>
      </c>
      <c r="G217" s="3"/>
      <c r="H217" s="17">
        <f t="shared" si="122"/>
        <v>1</v>
      </c>
      <c r="I217" s="15">
        <f t="shared" si="123"/>
        <v>329</v>
      </c>
      <c r="J217" s="15">
        <f t="shared" si="124"/>
        <v>125</v>
      </c>
      <c r="K217" s="15"/>
      <c r="L217" s="15"/>
    </row>
    <row r="218" spans="1:12" x14ac:dyDescent="0.25">
      <c r="A218" s="3" t="str">
        <f>$A$10</f>
        <v>mobilenet-ssd</v>
      </c>
      <c r="B218" s="12">
        <v>1020.3920000000001</v>
      </c>
      <c r="C218" s="12">
        <v>400.82100000000003</v>
      </c>
      <c r="D218" s="12">
        <v>1.9930000000000001</v>
      </c>
      <c r="E218" s="4">
        <f t="shared" si="120"/>
        <v>3.1014954407294835</v>
      </c>
      <c r="F218" s="4">
        <f t="shared" si="121"/>
        <v>8.1631359999999997</v>
      </c>
      <c r="G218" s="3"/>
      <c r="H218" s="17">
        <f t="shared" si="122"/>
        <v>1</v>
      </c>
      <c r="I218" s="15">
        <f t="shared" si="123"/>
        <v>329</v>
      </c>
      <c r="J218" s="15">
        <f t="shared" si="124"/>
        <v>125</v>
      </c>
      <c r="K218" s="15"/>
      <c r="L218" s="15"/>
    </row>
    <row r="219" spans="1:12" x14ac:dyDescent="0.25">
      <c r="A219" s="3" t="str">
        <f>$A$11</f>
        <v>mobilenet-v2</v>
      </c>
      <c r="B219" s="12">
        <v>2634.2159999999999</v>
      </c>
      <c r="C219" s="12">
        <v>1305.546</v>
      </c>
      <c r="D219" s="12">
        <v>0.95899999999999996</v>
      </c>
      <c r="E219" s="4">
        <f t="shared" si="120"/>
        <v>8.0067355623100305</v>
      </c>
      <c r="F219" s="4">
        <f t="shared" si="121"/>
        <v>21.073727999999999</v>
      </c>
      <c r="G219" s="3"/>
      <c r="H219" s="17">
        <f t="shared" si="122"/>
        <v>1</v>
      </c>
      <c r="I219" s="15">
        <f t="shared" si="123"/>
        <v>329</v>
      </c>
      <c r="J219" s="15">
        <f t="shared" si="124"/>
        <v>125</v>
      </c>
      <c r="K219" s="15"/>
      <c r="L219" s="15"/>
    </row>
    <row r="220" spans="1:12" x14ac:dyDescent="0.25">
      <c r="A220" s="3" t="str">
        <f>$A$12</f>
        <v>resnet-50</v>
      </c>
      <c r="B220" s="12">
        <v>500.94200000000001</v>
      </c>
      <c r="C220" s="12">
        <v>143.02199999999999</v>
      </c>
      <c r="D220" s="12">
        <v>4.4550000000000001</v>
      </c>
      <c r="E220" s="4">
        <f t="shared" si="120"/>
        <v>1.5226200607902736</v>
      </c>
      <c r="F220" s="4">
        <f t="shared" si="121"/>
        <v>4.007536</v>
      </c>
      <c r="G220" s="3"/>
      <c r="H220" s="17">
        <f>H219</f>
        <v>1</v>
      </c>
      <c r="I220" s="15">
        <f t="shared" si="123"/>
        <v>329</v>
      </c>
      <c r="J220" s="15">
        <f t="shared" si="124"/>
        <v>125</v>
      </c>
      <c r="K220" s="15"/>
      <c r="L220" s="15"/>
    </row>
    <row r="221" spans="1:12" x14ac:dyDescent="0.25">
      <c r="A221" s="3" t="str">
        <f>$A$13</f>
        <v>ssd-resnet34-1200</v>
      </c>
      <c r="B221" s="12">
        <v>8.1010000000000009</v>
      </c>
      <c r="C221" s="12">
        <v>2.4620000000000002</v>
      </c>
      <c r="D221" s="12">
        <v>207.93799999999999</v>
      </c>
      <c r="E221" s="4">
        <f t="shared" si="120"/>
        <v>2.4623100303951369E-2</v>
      </c>
      <c r="F221" s="4">
        <f t="shared" si="121"/>
        <v>6.4808000000000004E-2</v>
      </c>
      <c r="G221" s="3"/>
      <c r="H221" s="17">
        <f t="shared" ref="H221:H222" si="125">H220</f>
        <v>1</v>
      </c>
      <c r="I221" s="15">
        <f t="shared" si="123"/>
        <v>329</v>
      </c>
      <c r="J221" s="15">
        <f t="shared" si="124"/>
        <v>125</v>
      </c>
      <c r="K221" s="15"/>
      <c r="L221" s="15"/>
    </row>
    <row r="222" spans="1:12" x14ac:dyDescent="0.25">
      <c r="A222" s="3" t="str">
        <f>$A$14</f>
        <v>unet-camvid-onnx-0001</v>
      </c>
      <c r="B222" s="12">
        <v>11.67</v>
      </c>
      <c r="C222" s="12">
        <v>4.024</v>
      </c>
      <c r="D222" s="12">
        <v>132.595</v>
      </c>
      <c r="E222" s="4">
        <f t="shared" si="120"/>
        <v>3.5471124620060787E-2</v>
      </c>
      <c r="F222" s="4">
        <f t="shared" si="121"/>
        <v>9.3359999999999999E-2</v>
      </c>
      <c r="G222" s="3"/>
      <c r="H222" s="17">
        <f t="shared" si="125"/>
        <v>1</v>
      </c>
      <c r="I222" s="15">
        <f t="shared" si="123"/>
        <v>329</v>
      </c>
      <c r="J222" s="15">
        <f t="shared" si="124"/>
        <v>125</v>
      </c>
      <c r="K222" s="15"/>
      <c r="L222" s="15"/>
    </row>
    <row r="223" spans="1:12" x14ac:dyDescent="0.25">
      <c r="A223" s="3" t="str">
        <f>$A$15</f>
        <v>yolo_v3</v>
      </c>
      <c r="B223" s="12">
        <v>51.84</v>
      </c>
      <c r="C223" s="12">
        <v>15.885</v>
      </c>
      <c r="D223" s="12">
        <v>30.001999999999999</v>
      </c>
      <c r="E223" s="4">
        <f t="shared" si="120"/>
        <v>0.15756838905775078</v>
      </c>
      <c r="F223" s="4">
        <f t="shared" si="121"/>
        <v>0.41472000000000003</v>
      </c>
      <c r="G223" s="3"/>
      <c r="H223" s="17">
        <f t="shared" si="122"/>
        <v>1</v>
      </c>
      <c r="I223" s="15">
        <f t="shared" si="123"/>
        <v>329</v>
      </c>
      <c r="J223" s="15">
        <f t="shared" si="124"/>
        <v>125</v>
      </c>
      <c r="K223" s="15"/>
      <c r="L223" s="15"/>
    </row>
    <row r="224" spans="1:12" x14ac:dyDescent="0.25">
      <c r="A224" s="3" t="str">
        <f>$A$16</f>
        <v>yolo_v3_tiny</v>
      </c>
      <c r="B224" s="12">
        <v>600.04300000000001</v>
      </c>
      <c r="C224" s="12">
        <v>199.21799999999999</v>
      </c>
      <c r="D224" s="12">
        <v>3.1389999999999998</v>
      </c>
      <c r="E224" s="4">
        <f t="shared" si="120"/>
        <v>1.8238389057750759</v>
      </c>
      <c r="F224" s="4">
        <f t="shared" si="121"/>
        <v>4.8003439999999999</v>
      </c>
      <c r="G224" s="3"/>
      <c r="H224" s="17">
        <f t="shared" si="122"/>
        <v>1</v>
      </c>
      <c r="I224" s="15">
        <f t="shared" si="123"/>
        <v>329</v>
      </c>
      <c r="J224" s="15">
        <f t="shared" si="124"/>
        <v>125</v>
      </c>
      <c r="K224" s="15"/>
      <c r="L224" s="15"/>
    </row>
    <row r="225" spans="1:12" x14ac:dyDescent="0.25">
      <c r="A225" s="3" t="str">
        <f>$A$17</f>
        <v>yolo_v8n</v>
      </c>
      <c r="B225" s="12">
        <v>244.01599999999999</v>
      </c>
      <c r="C225" s="12">
        <v>96.783000000000001</v>
      </c>
      <c r="D225" s="12">
        <v>6.96</v>
      </c>
      <c r="E225" s="4">
        <f t="shared" si="120"/>
        <v>0.74168996960486322</v>
      </c>
      <c r="F225" s="4">
        <f t="shared" si="121"/>
        <v>1.9521279999999999</v>
      </c>
      <c r="G225" s="3"/>
      <c r="H225" s="17">
        <f t="shared" si="122"/>
        <v>1</v>
      </c>
      <c r="I225" s="15">
        <f t="shared" si="123"/>
        <v>329</v>
      </c>
      <c r="J225" s="15">
        <f t="shared" si="124"/>
        <v>125</v>
      </c>
      <c r="K225" s="15"/>
      <c r="L225" s="15"/>
    </row>
    <row r="226" spans="1:12" x14ac:dyDescent="0.25">
      <c r="A226" s="2" t="str">
        <f>A242</f>
        <v>Model name:</v>
      </c>
      <c r="B226" s="2" t="s">
        <v>14</v>
      </c>
      <c r="C226" s="2" t="s">
        <v>15</v>
      </c>
      <c r="D226" s="2" t="s">
        <v>14</v>
      </c>
      <c r="E226" s="2" t="s">
        <v>14</v>
      </c>
      <c r="F226" s="2" t="s">
        <v>14</v>
      </c>
      <c r="G226" s="2" t="s">
        <v>102</v>
      </c>
      <c r="H226" s="17">
        <v>2</v>
      </c>
      <c r="I226" s="14">
        <v>599</v>
      </c>
      <c r="J226" s="14">
        <v>125</v>
      </c>
      <c r="K226" s="14" t="str">
        <f>CONCATENATE(G226, ," ", B226)</f>
        <v>Intel® Core™  i9-13900K INT8</v>
      </c>
      <c r="L226" s="14" t="str">
        <f>CONCATENATE($G226, ," ", C226)</f>
        <v>Intel® Core™  i9-13900K FP32</v>
      </c>
    </row>
    <row r="227" spans="1:12" x14ac:dyDescent="0.25">
      <c r="A227" s="3" t="str">
        <f>$A$3</f>
        <v>GPT-2</v>
      </c>
      <c r="B227" s="12">
        <v>5.8840000000000003</v>
      </c>
      <c r="C227" s="12">
        <v>4.2549999999999999</v>
      </c>
      <c r="D227" s="12">
        <v>178.691</v>
      </c>
      <c r="E227" s="4">
        <f t="shared" ref="E227:E241" si="126">B227/(I227*H227)</f>
        <v>4.9115191986644413E-3</v>
      </c>
      <c r="F227" s="4">
        <f t="shared" ref="F227:F241" si="127">B227/(H227*J227)</f>
        <v>2.3536000000000001E-2</v>
      </c>
      <c r="G227" s="2"/>
      <c r="H227" s="17">
        <f>H226</f>
        <v>2</v>
      </c>
      <c r="I227" s="15">
        <f>I226</f>
        <v>599</v>
      </c>
      <c r="J227" s="15">
        <f>J226</f>
        <v>125</v>
      </c>
      <c r="K227" s="15"/>
      <c r="L227" s="15"/>
    </row>
    <row r="228" spans="1:12" x14ac:dyDescent="0.25">
      <c r="A228" s="3" t="str">
        <f>$A$4</f>
        <v>bert-base-cased</v>
      </c>
      <c r="B228" s="12">
        <v>180.30099999999999</v>
      </c>
      <c r="C228" s="12">
        <v>68.744</v>
      </c>
      <c r="D228" s="12">
        <v>13.180999999999999</v>
      </c>
      <c r="E228" s="4">
        <f t="shared" si="126"/>
        <v>0.1505016694490818</v>
      </c>
      <c r="F228" s="4">
        <f t="shared" si="127"/>
        <v>0.72120399999999996</v>
      </c>
      <c r="G228" s="2"/>
      <c r="H228" s="17">
        <f>H227</f>
        <v>2</v>
      </c>
      <c r="I228" s="15">
        <f t="shared" ref="I228:I241" si="128">I227</f>
        <v>599</v>
      </c>
      <c r="J228" s="15">
        <f t="shared" ref="J228:J241" si="129">J227</f>
        <v>125</v>
      </c>
      <c r="K228" s="15"/>
      <c r="L228" s="15"/>
    </row>
    <row r="229" spans="1:12" x14ac:dyDescent="0.25">
      <c r="A229" s="3" t="str">
        <f>$A$5</f>
        <v>bert-large-uncased-whole-word-masking-squad-0001</v>
      </c>
      <c r="B229" s="12">
        <v>14.401999999999999</v>
      </c>
      <c r="C229" s="12">
        <v>6.09</v>
      </c>
      <c r="D229" s="12">
        <v>115.336</v>
      </c>
      <c r="E229" s="4">
        <f t="shared" si="126"/>
        <v>1.2021702838063439E-2</v>
      </c>
      <c r="F229" s="4">
        <f t="shared" si="127"/>
        <v>5.7607999999999999E-2</v>
      </c>
      <c r="G229" s="3"/>
      <c r="H229" s="17">
        <f>H228</f>
        <v>2</v>
      </c>
      <c r="I229" s="15">
        <f t="shared" si="128"/>
        <v>599</v>
      </c>
      <c r="J229" s="15">
        <f t="shared" si="129"/>
        <v>125</v>
      </c>
      <c r="K229" s="15"/>
      <c r="L229" s="15"/>
    </row>
    <row r="230" spans="1:12" x14ac:dyDescent="0.25">
      <c r="A230" s="3" t="str">
        <f>$A$6</f>
        <v>deeplabv3</v>
      </c>
      <c r="B230" s="12">
        <v>148.05000000000001</v>
      </c>
      <c r="C230" s="12">
        <v>58.472000000000001</v>
      </c>
      <c r="D230" s="12">
        <v>12.241</v>
      </c>
      <c r="E230" s="4">
        <f t="shared" si="126"/>
        <v>0.12358096828046745</v>
      </c>
      <c r="F230" s="4">
        <f t="shared" si="127"/>
        <v>0.59220000000000006</v>
      </c>
      <c r="G230" s="3"/>
      <c r="H230" s="17">
        <f>H229</f>
        <v>2</v>
      </c>
      <c r="I230" s="15">
        <f t="shared" si="128"/>
        <v>599</v>
      </c>
      <c r="J230" s="15">
        <f t="shared" si="129"/>
        <v>125</v>
      </c>
      <c r="K230" s="15"/>
      <c r="L230" s="15"/>
    </row>
    <row r="231" spans="1:12" x14ac:dyDescent="0.25">
      <c r="A231" s="3" t="str">
        <f>$A$7</f>
        <v>efficientdet-d0</v>
      </c>
      <c r="B231" s="12">
        <v>192.61600000000001</v>
      </c>
      <c r="C231" s="12">
        <v>104.56399999999999</v>
      </c>
      <c r="D231" s="12">
        <v>10.4</v>
      </c>
      <c r="E231" s="4">
        <f t="shared" si="126"/>
        <v>0.16078130217028383</v>
      </c>
      <c r="F231" s="4">
        <f t="shared" si="127"/>
        <v>0.77046400000000004</v>
      </c>
      <c r="G231" s="3"/>
      <c r="H231" s="17">
        <f t="shared" ref="H231:H232" si="130">H230</f>
        <v>2</v>
      </c>
      <c r="I231" s="15">
        <f t="shared" si="128"/>
        <v>599</v>
      </c>
      <c r="J231" s="15">
        <f t="shared" si="129"/>
        <v>125</v>
      </c>
      <c r="K231" s="15"/>
      <c r="L231" s="15"/>
    </row>
    <row r="232" spans="1:12" x14ac:dyDescent="0.25">
      <c r="A232" s="3" t="str">
        <f>$A$8</f>
        <v>faster_rcnn_resnet50_coco</v>
      </c>
      <c r="B232" s="12">
        <v>21.05</v>
      </c>
      <c r="C232" s="12">
        <v>7.3090000000000002</v>
      </c>
      <c r="D232" s="12">
        <v>111.67100000000001</v>
      </c>
      <c r="E232" s="4">
        <f t="shared" si="126"/>
        <v>1.757095158597663E-2</v>
      </c>
      <c r="F232" s="4">
        <f t="shared" si="127"/>
        <v>8.4199999999999997E-2</v>
      </c>
      <c r="G232" s="3"/>
      <c r="H232" s="17">
        <f t="shared" si="130"/>
        <v>2</v>
      </c>
      <c r="I232" s="15">
        <f t="shared" si="128"/>
        <v>599</v>
      </c>
      <c r="J232" s="15">
        <f t="shared" si="129"/>
        <v>125</v>
      </c>
      <c r="K232" s="15"/>
      <c r="L232" s="15"/>
    </row>
    <row r="233" spans="1:12" x14ac:dyDescent="0.25">
      <c r="A233" s="3" t="str">
        <f>$A$9</f>
        <v>googlenet-v4</v>
      </c>
      <c r="B233" s="12">
        <v>224.67500000000001</v>
      </c>
      <c r="C233" s="12">
        <v>71.783000000000001</v>
      </c>
      <c r="D233" s="12">
        <v>11.8</v>
      </c>
      <c r="E233" s="4">
        <f t="shared" si="126"/>
        <v>0.18754173622704509</v>
      </c>
      <c r="F233" s="4">
        <f t="shared" si="127"/>
        <v>0.89870000000000005</v>
      </c>
      <c r="G233" s="3"/>
      <c r="H233" s="17">
        <f t="shared" ref="H233:H241" si="131">H232</f>
        <v>2</v>
      </c>
      <c r="I233" s="15">
        <f t="shared" si="128"/>
        <v>599</v>
      </c>
      <c r="J233" s="15">
        <f t="shared" si="129"/>
        <v>125</v>
      </c>
      <c r="K233" s="15"/>
      <c r="L233" s="15"/>
    </row>
    <row r="234" spans="1:12" x14ac:dyDescent="0.25">
      <c r="A234" s="3" t="str">
        <f>$A$10</f>
        <v>mobilenet-ssd</v>
      </c>
      <c r="B234" s="12">
        <v>1642.5239999999999</v>
      </c>
      <c r="C234" s="12">
        <v>682.33</v>
      </c>
      <c r="D234" s="12">
        <v>1.768</v>
      </c>
      <c r="E234" s="4">
        <f t="shared" si="126"/>
        <v>1.3710550918196993</v>
      </c>
      <c r="F234" s="4">
        <f t="shared" si="127"/>
        <v>6.5700959999999995</v>
      </c>
      <c r="G234" s="3"/>
      <c r="H234" s="17">
        <f t="shared" si="131"/>
        <v>2</v>
      </c>
      <c r="I234" s="15">
        <f t="shared" si="128"/>
        <v>599</v>
      </c>
      <c r="J234" s="15">
        <f t="shared" si="129"/>
        <v>125</v>
      </c>
      <c r="K234" s="15"/>
      <c r="L234" s="15"/>
    </row>
    <row r="235" spans="1:12" x14ac:dyDescent="0.25">
      <c r="A235" s="3" t="str">
        <f>$A$11</f>
        <v>mobilenet-v2</v>
      </c>
      <c r="B235" s="12">
        <v>4077.4090000000001</v>
      </c>
      <c r="C235" s="12">
        <v>2121.8420000000001</v>
      </c>
      <c r="D235" s="12">
        <v>0.76</v>
      </c>
      <c r="E235" s="4">
        <f t="shared" si="126"/>
        <v>3.4035133555926547</v>
      </c>
      <c r="F235" s="4">
        <f t="shared" si="127"/>
        <v>16.309636000000001</v>
      </c>
      <c r="G235" s="3"/>
      <c r="H235" s="17">
        <f t="shared" si="131"/>
        <v>2</v>
      </c>
      <c r="I235" s="15">
        <f t="shared" si="128"/>
        <v>599</v>
      </c>
      <c r="J235" s="15">
        <f t="shared" si="129"/>
        <v>125</v>
      </c>
      <c r="K235" s="15"/>
      <c r="L235" s="15"/>
    </row>
    <row r="236" spans="1:12" x14ac:dyDescent="0.25">
      <c r="A236" s="3" t="str">
        <f>$A$12</f>
        <v>resnet-50</v>
      </c>
      <c r="B236" s="12">
        <v>763.64099999999996</v>
      </c>
      <c r="C236" s="12">
        <v>241.721</v>
      </c>
      <c r="D236" s="12">
        <v>3.3620000000000001</v>
      </c>
      <c r="E236" s="4">
        <f t="shared" si="126"/>
        <v>0.63742988313856419</v>
      </c>
      <c r="F236" s="4">
        <f t="shared" si="127"/>
        <v>3.0545640000000001</v>
      </c>
      <c r="G236" s="3"/>
      <c r="H236" s="17">
        <f t="shared" si="131"/>
        <v>2</v>
      </c>
      <c r="I236" s="15">
        <f t="shared" si="128"/>
        <v>599</v>
      </c>
      <c r="J236" s="15">
        <f t="shared" si="129"/>
        <v>125</v>
      </c>
      <c r="K236" s="15"/>
      <c r="L236" s="15"/>
    </row>
    <row r="237" spans="1:12" x14ac:dyDescent="0.25">
      <c r="A237" s="3" t="str">
        <f>$A$13</f>
        <v>ssd-resnet34-1200</v>
      </c>
      <c r="B237" s="12">
        <v>12.603999999999999</v>
      </c>
      <c r="C237" s="12">
        <v>4.1769999999999996</v>
      </c>
      <c r="D237" s="12">
        <v>157.71799999999999</v>
      </c>
      <c r="E237" s="4">
        <f t="shared" si="126"/>
        <v>1.0520868113522536E-2</v>
      </c>
      <c r="F237" s="4">
        <f t="shared" si="127"/>
        <v>5.0415999999999996E-2</v>
      </c>
      <c r="G237" s="3"/>
      <c r="H237" s="17">
        <f t="shared" si="131"/>
        <v>2</v>
      </c>
      <c r="I237" s="15">
        <f t="shared" si="128"/>
        <v>599</v>
      </c>
      <c r="J237" s="15">
        <f t="shared" si="129"/>
        <v>125</v>
      </c>
      <c r="K237" s="15"/>
      <c r="L237" s="15"/>
    </row>
    <row r="238" spans="1:12" x14ac:dyDescent="0.25">
      <c r="A238" s="3" t="str">
        <f>$A$14</f>
        <v>unet-camvid-onnx-0001</v>
      </c>
      <c r="B238" s="12">
        <v>18.536000000000001</v>
      </c>
      <c r="C238" s="12">
        <v>6.891</v>
      </c>
      <c r="D238" s="12">
        <v>99.712000000000003</v>
      </c>
      <c r="E238" s="4">
        <f t="shared" si="126"/>
        <v>1.5472454090150252E-2</v>
      </c>
      <c r="F238" s="4">
        <f t="shared" si="127"/>
        <v>7.4144000000000002E-2</v>
      </c>
      <c r="G238" s="3"/>
      <c r="H238" s="17">
        <f t="shared" si="131"/>
        <v>2</v>
      </c>
      <c r="I238" s="15">
        <f t="shared" si="128"/>
        <v>599</v>
      </c>
      <c r="J238" s="15">
        <f t="shared" si="129"/>
        <v>125</v>
      </c>
      <c r="K238" s="15"/>
      <c r="L238" s="15"/>
    </row>
    <row r="239" spans="1:12" x14ac:dyDescent="0.25">
      <c r="A239" s="3" t="str">
        <f>$A$15</f>
        <v>yolo_v3</v>
      </c>
      <c r="B239" s="12">
        <v>81.685000000000002</v>
      </c>
      <c r="C239" s="12">
        <v>27.085000000000001</v>
      </c>
      <c r="D239" s="12">
        <v>23.63</v>
      </c>
      <c r="E239" s="4">
        <f t="shared" si="126"/>
        <v>6.8184474123539229E-2</v>
      </c>
      <c r="F239" s="4">
        <f t="shared" si="127"/>
        <v>0.32674000000000003</v>
      </c>
      <c r="G239" s="3"/>
      <c r="H239" s="17">
        <f t="shared" si="131"/>
        <v>2</v>
      </c>
      <c r="I239" s="15">
        <f t="shared" si="128"/>
        <v>599</v>
      </c>
      <c r="J239" s="15">
        <f t="shared" si="129"/>
        <v>125</v>
      </c>
      <c r="K239" s="15"/>
      <c r="L239" s="15"/>
    </row>
    <row r="240" spans="1:12" x14ac:dyDescent="0.25">
      <c r="A240" s="3" t="str">
        <f>$A$16</f>
        <v>yolo_v3_tiny</v>
      </c>
      <c r="B240" s="12">
        <v>900.779</v>
      </c>
      <c r="C240" s="12">
        <v>306.13200000000001</v>
      </c>
      <c r="D240" s="12">
        <v>2.5409999999999999</v>
      </c>
      <c r="E240" s="4">
        <f t="shared" si="126"/>
        <v>0.75190233722871447</v>
      </c>
      <c r="F240" s="4">
        <f t="shared" si="127"/>
        <v>3.603116</v>
      </c>
      <c r="G240" s="3"/>
      <c r="H240" s="17">
        <f t="shared" si="131"/>
        <v>2</v>
      </c>
      <c r="I240" s="15">
        <f t="shared" si="128"/>
        <v>599</v>
      </c>
      <c r="J240" s="15">
        <f t="shared" si="129"/>
        <v>125</v>
      </c>
      <c r="K240" s="15"/>
      <c r="L240" s="15"/>
    </row>
    <row r="241" spans="1:12" x14ac:dyDescent="0.25">
      <c r="A241" s="3" t="str">
        <f>$A$17</f>
        <v>yolo_v8n</v>
      </c>
      <c r="B241" s="12">
        <v>379.00799999999998</v>
      </c>
      <c r="C241" s="12">
        <v>160.40700000000001</v>
      </c>
      <c r="D241" s="12">
        <v>5.5110000000000001</v>
      </c>
      <c r="E241" s="4">
        <f t="shared" si="126"/>
        <v>0.31636727879799664</v>
      </c>
      <c r="F241" s="4">
        <f t="shared" si="127"/>
        <v>1.5160319999999998</v>
      </c>
      <c r="G241" s="3"/>
      <c r="H241" s="17">
        <f t="shared" si="131"/>
        <v>2</v>
      </c>
      <c r="I241" s="15">
        <f t="shared" si="128"/>
        <v>599</v>
      </c>
      <c r="J241" s="15">
        <f t="shared" si="129"/>
        <v>125</v>
      </c>
      <c r="K241" s="15"/>
      <c r="L241" s="15"/>
    </row>
    <row r="242" spans="1:12" x14ac:dyDescent="0.25">
      <c r="A242" s="2" t="str">
        <f>A194</f>
        <v>Model name:</v>
      </c>
      <c r="B242" s="2" t="s">
        <v>14</v>
      </c>
      <c r="C242" s="2" t="s">
        <v>15</v>
      </c>
      <c r="D242" s="2" t="s">
        <v>14</v>
      </c>
      <c r="E242" s="2" t="s">
        <v>14</v>
      </c>
      <c r="F242" s="2" t="s">
        <v>14</v>
      </c>
      <c r="G242" s="2" t="s">
        <v>98</v>
      </c>
      <c r="H242" s="17">
        <v>2</v>
      </c>
      <c r="I242" s="14">
        <v>249</v>
      </c>
      <c r="J242" s="14">
        <v>71</v>
      </c>
      <c r="K242" s="14" t="str">
        <f>CONCATENATE(G242, ," ", B242)</f>
        <v>Intel® Xeon® E2124G INT8</v>
      </c>
      <c r="L242" s="14" t="str">
        <f>CONCATENATE($G242, ," ", C242)</f>
        <v>Intel® Xeon® E2124G FP32</v>
      </c>
    </row>
    <row r="243" spans="1:12" x14ac:dyDescent="0.25">
      <c r="A243" s="3" t="str">
        <f>$A$3</f>
        <v>GPT-2</v>
      </c>
      <c r="B243" s="12">
        <v>1.5680000000000001</v>
      </c>
      <c r="C243" s="12">
        <v>1.0669999999999999</v>
      </c>
      <c r="D243" s="12">
        <v>673.95899999999995</v>
      </c>
      <c r="E243" s="4">
        <f t="shared" ref="E243:E257" si="132">B243/(I243*H243)</f>
        <v>3.1485943775100404E-3</v>
      </c>
      <c r="F243" s="4">
        <f t="shared" ref="F243:F257" si="133">B243/(H243*J243)</f>
        <v>1.1042253521126762E-2</v>
      </c>
      <c r="G243" s="2"/>
      <c r="H243" s="17">
        <f t="shared" si="116"/>
        <v>2</v>
      </c>
      <c r="I243" s="15">
        <f>I242</f>
        <v>249</v>
      </c>
      <c r="J243" s="15">
        <f>J242</f>
        <v>71</v>
      </c>
      <c r="K243" s="15"/>
      <c r="L243" s="15"/>
    </row>
    <row r="244" spans="1:12" x14ac:dyDescent="0.25">
      <c r="A244" s="3" t="str">
        <f>$A$4</f>
        <v>bert-base-cased</v>
      </c>
      <c r="B244" s="12">
        <v>23.459</v>
      </c>
      <c r="C244" s="12">
        <v>14.595000000000001</v>
      </c>
      <c r="D244" s="12">
        <v>43.94</v>
      </c>
      <c r="E244" s="4">
        <f t="shared" si="132"/>
        <v>4.7106425702811247E-2</v>
      </c>
      <c r="F244" s="4">
        <f t="shared" si="133"/>
        <v>0.16520422535211268</v>
      </c>
      <c r="G244" s="2"/>
      <c r="H244" s="17">
        <f t="shared" si="116"/>
        <v>2</v>
      </c>
      <c r="I244" s="15">
        <f t="shared" ref="I244:I257" si="134">I243</f>
        <v>249</v>
      </c>
      <c r="J244" s="15">
        <f t="shared" ref="J244:J257" si="135">J243</f>
        <v>71</v>
      </c>
      <c r="K244" s="15"/>
      <c r="L244" s="15"/>
    </row>
    <row r="245" spans="1:12" x14ac:dyDescent="0.25">
      <c r="A245" s="3" t="str">
        <f>$A$5</f>
        <v>bert-large-uncased-whole-word-masking-squad-0001</v>
      </c>
      <c r="B245" s="12">
        <v>2.1160000000000001</v>
      </c>
      <c r="C245" s="12">
        <v>1.296</v>
      </c>
      <c r="D245" s="12">
        <v>481.44200000000001</v>
      </c>
      <c r="E245" s="4">
        <f t="shared" si="132"/>
        <v>4.248995983935743E-3</v>
      </c>
      <c r="F245" s="4">
        <f t="shared" si="133"/>
        <v>1.4901408450704225E-2</v>
      </c>
      <c r="G245" s="3"/>
      <c r="H245" s="17">
        <f t="shared" si="116"/>
        <v>2</v>
      </c>
      <c r="I245" s="15">
        <f t="shared" si="134"/>
        <v>249</v>
      </c>
      <c r="J245" s="15">
        <f t="shared" si="135"/>
        <v>71</v>
      </c>
      <c r="K245" s="15"/>
      <c r="L245" s="15"/>
    </row>
    <row r="246" spans="1:12" x14ac:dyDescent="0.25">
      <c r="A246" s="3" t="str">
        <f>$A$6</f>
        <v>deeplabv3</v>
      </c>
      <c r="B246" s="12">
        <v>23.321000000000002</v>
      </c>
      <c r="C246" s="12">
        <v>15.548999999999999</v>
      </c>
      <c r="D246" s="12">
        <v>42.639000000000003</v>
      </c>
      <c r="E246" s="4">
        <f t="shared" si="132"/>
        <v>4.6829317269076305E-2</v>
      </c>
      <c r="F246" s="4">
        <f t="shared" si="133"/>
        <v>0.16423239436619719</v>
      </c>
      <c r="G246" s="3"/>
      <c r="H246" s="17">
        <f t="shared" si="116"/>
        <v>2</v>
      </c>
      <c r="I246" s="15">
        <f t="shared" si="134"/>
        <v>249</v>
      </c>
      <c r="J246" s="15">
        <f t="shared" si="135"/>
        <v>71</v>
      </c>
      <c r="K246" s="15"/>
      <c r="L246" s="15"/>
    </row>
    <row r="247" spans="1:12" x14ac:dyDescent="0.25">
      <c r="A247" s="3" t="str">
        <f>$A$7</f>
        <v>efficientdet-d0</v>
      </c>
      <c r="B247" s="12">
        <v>32.457999999999998</v>
      </c>
      <c r="C247" s="12">
        <v>25.971</v>
      </c>
      <c r="D247" s="12">
        <v>32.052</v>
      </c>
      <c r="E247" s="4">
        <f t="shared" si="132"/>
        <v>6.5176706827309236E-2</v>
      </c>
      <c r="F247" s="4">
        <f t="shared" si="133"/>
        <v>0.22857746478873239</v>
      </c>
      <c r="G247" s="3"/>
      <c r="H247" s="17">
        <f t="shared" si="116"/>
        <v>2</v>
      </c>
      <c r="I247" s="15">
        <f t="shared" si="134"/>
        <v>249</v>
      </c>
      <c r="J247" s="15">
        <f t="shared" si="135"/>
        <v>71</v>
      </c>
      <c r="K247" s="15"/>
      <c r="L247" s="15"/>
    </row>
    <row r="248" spans="1:12" x14ac:dyDescent="0.25">
      <c r="A248" s="3" t="str">
        <f>$A$8</f>
        <v>faster_rcnn_resnet50_coco</v>
      </c>
      <c r="B248" s="12">
        <v>2.7829999999999999</v>
      </c>
      <c r="C248" s="12">
        <v>1.484</v>
      </c>
      <c r="D248" s="12">
        <v>363.57400000000001</v>
      </c>
      <c r="E248" s="4">
        <f t="shared" si="132"/>
        <v>5.5883534136546183E-3</v>
      </c>
      <c r="F248" s="4">
        <f t="shared" si="133"/>
        <v>1.9598591549295774E-2</v>
      </c>
      <c r="G248" s="3"/>
      <c r="H248" s="17">
        <f t="shared" si="116"/>
        <v>2</v>
      </c>
      <c r="I248" s="15">
        <f t="shared" si="134"/>
        <v>249</v>
      </c>
      <c r="J248" s="15">
        <f t="shared" si="135"/>
        <v>71</v>
      </c>
      <c r="K248" s="15"/>
      <c r="L248" s="15"/>
    </row>
    <row r="249" spans="1:12" x14ac:dyDescent="0.25">
      <c r="A249" s="3" t="str">
        <f>$A$9</f>
        <v>googlenet-v4</v>
      </c>
      <c r="B249" s="12">
        <v>28.17</v>
      </c>
      <c r="C249" s="12">
        <v>14.891999999999999</v>
      </c>
      <c r="D249" s="12">
        <v>36.363999999999997</v>
      </c>
      <c r="E249" s="4">
        <f t="shared" si="132"/>
        <v>5.6566265060240969E-2</v>
      </c>
      <c r="F249" s="4">
        <f t="shared" si="133"/>
        <v>0.19838028169014085</v>
      </c>
      <c r="G249" s="3"/>
      <c r="H249" s="17">
        <f t="shared" si="116"/>
        <v>2</v>
      </c>
      <c r="I249" s="15">
        <f t="shared" si="134"/>
        <v>249</v>
      </c>
      <c r="J249" s="15">
        <f t="shared" si="135"/>
        <v>71</v>
      </c>
      <c r="K249" s="15"/>
      <c r="L249" s="15"/>
    </row>
    <row r="250" spans="1:12" x14ac:dyDescent="0.25">
      <c r="A250" s="3" t="str">
        <f>$A$10</f>
        <v>mobilenet-ssd</v>
      </c>
      <c r="B250" s="12">
        <v>212.31200000000001</v>
      </c>
      <c r="C250" s="12">
        <v>142.584</v>
      </c>
      <c r="D250" s="12">
        <v>4.867</v>
      </c>
      <c r="E250" s="4">
        <f t="shared" si="132"/>
        <v>0.4263293172690763</v>
      </c>
      <c r="F250" s="4">
        <f t="shared" si="133"/>
        <v>1.4951549295774649</v>
      </c>
      <c r="G250" s="3"/>
      <c r="H250" s="17">
        <f>H249</f>
        <v>2</v>
      </c>
      <c r="I250" s="15">
        <f t="shared" si="134"/>
        <v>249</v>
      </c>
      <c r="J250" s="15">
        <f t="shared" si="135"/>
        <v>71</v>
      </c>
      <c r="K250" s="15"/>
      <c r="L250" s="15"/>
    </row>
    <row r="251" spans="1:12" x14ac:dyDescent="0.25">
      <c r="A251" s="3" t="str">
        <f>$A$11</f>
        <v>mobilenet-v2</v>
      </c>
      <c r="B251" s="12">
        <v>522.00699999999995</v>
      </c>
      <c r="C251" s="12">
        <v>460.03899999999999</v>
      </c>
      <c r="D251" s="12">
        <v>2.0230000000000001</v>
      </c>
      <c r="E251" s="4">
        <f t="shared" si="132"/>
        <v>1.0482068273092369</v>
      </c>
      <c r="F251" s="4">
        <f t="shared" si="133"/>
        <v>3.6761056338028166</v>
      </c>
      <c r="G251" s="3"/>
      <c r="H251" s="17">
        <f t="shared" ref="H251:H271" si="136">H250</f>
        <v>2</v>
      </c>
      <c r="I251" s="15">
        <f t="shared" si="134"/>
        <v>249</v>
      </c>
      <c r="J251" s="15">
        <f t="shared" si="135"/>
        <v>71</v>
      </c>
      <c r="K251" s="15"/>
      <c r="L251" s="15"/>
    </row>
    <row r="252" spans="1:12" x14ac:dyDescent="0.25">
      <c r="A252" s="3" t="str">
        <f>$A$12</f>
        <v>resnet-50</v>
      </c>
      <c r="B252" s="12">
        <v>93.186999999999998</v>
      </c>
      <c r="C252" s="12">
        <v>50.965000000000003</v>
      </c>
      <c r="D252" s="12">
        <v>11.013999999999999</v>
      </c>
      <c r="E252" s="4">
        <f t="shared" si="132"/>
        <v>0.18712248995983935</v>
      </c>
      <c r="F252" s="4">
        <f t="shared" si="133"/>
        <v>0.65624647887323939</v>
      </c>
      <c r="G252" s="3"/>
      <c r="H252" s="17">
        <f t="shared" si="136"/>
        <v>2</v>
      </c>
      <c r="I252" s="15">
        <f t="shared" si="134"/>
        <v>249</v>
      </c>
      <c r="J252" s="15">
        <f t="shared" si="135"/>
        <v>71</v>
      </c>
      <c r="K252" s="15"/>
      <c r="L252" s="15"/>
    </row>
    <row r="253" spans="1:12" x14ac:dyDescent="0.25">
      <c r="A253" s="3" t="str">
        <f>$A$13</f>
        <v>ssd-resnet34-1200</v>
      </c>
      <c r="B253" s="12">
        <v>1.6040000000000001</v>
      </c>
      <c r="C253" s="12">
        <v>0.92100000000000004</v>
      </c>
      <c r="D253" s="12">
        <v>622.798</v>
      </c>
      <c r="E253" s="4">
        <f t="shared" si="132"/>
        <v>3.2208835341365465E-3</v>
      </c>
      <c r="F253" s="4">
        <f t="shared" si="133"/>
        <v>1.1295774647887325E-2</v>
      </c>
      <c r="G253" s="3"/>
      <c r="H253" s="17">
        <f t="shared" si="136"/>
        <v>2</v>
      </c>
      <c r="I253" s="15">
        <f t="shared" si="134"/>
        <v>249</v>
      </c>
      <c r="J253" s="15">
        <f t="shared" si="135"/>
        <v>71</v>
      </c>
      <c r="K253" s="15"/>
      <c r="L253" s="15"/>
    </row>
    <row r="254" spans="1:12" x14ac:dyDescent="0.25">
      <c r="A254" s="3" t="str">
        <f>$A$14</f>
        <v>unet-camvid-onnx-0001</v>
      </c>
      <c r="B254" s="12">
        <v>2.351</v>
      </c>
      <c r="C254" s="12">
        <v>1.4850000000000001</v>
      </c>
      <c r="D254" s="12">
        <v>436.42099999999999</v>
      </c>
      <c r="E254" s="4">
        <f t="shared" si="132"/>
        <v>4.7208835341365461E-3</v>
      </c>
      <c r="F254" s="4">
        <f t="shared" si="133"/>
        <v>1.6556338028169013E-2</v>
      </c>
      <c r="G254" s="3"/>
      <c r="H254" s="17">
        <f t="shared" si="136"/>
        <v>2</v>
      </c>
      <c r="I254" s="15">
        <f t="shared" si="134"/>
        <v>249</v>
      </c>
      <c r="J254" s="15">
        <f t="shared" si="135"/>
        <v>71</v>
      </c>
      <c r="K254" s="15"/>
      <c r="L254" s="15"/>
    </row>
    <row r="255" spans="1:12" x14ac:dyDescent="0.25">
      <c r="A255" s="3" t="str">
        <f>$A$15</f>
        <v>yolo_v3</v>
      </c>
      <c r="B255" s="12">
        <v>10.057</v>
      </c>
      <c r="C255" s="12">
        <v>5.7190000000000003</v>
      </c>
      <c r="D255" s="12">
        <v>100.121</v>
      </c>
      <c r="E255" s="4">
        <f t="shared" si="132"/>
        <v>2.0194779116465864E-2</v>
      </c>
      <c r="F255" s="4">
        <f t="shared" si="133"/>
        <v>7.0823943661971839E-2</v>
      </c>
      <c r="G255" s="3"/>
      <c r="H255" s="17">
        <f t="shared" si="136"/>
        <v>2</v>
      </c>
      <c r="I255" s="15">
        <f t="shared" si="134"/>
        <v>249</v>
      </c>
      <c r="J255" s="15">
        <f t="shared" si="135"/>
        <v>71</v>
      </c>
      <c r="K255" s="15"/>
      <c r="L255" s="15"/>
    </row>
    <row r="256" spans="1:12" x14ac:dyDescent="0.25">
      <c r="A256" s="3" t="str">
        <f>$A$16</f>
        <v>yolo_v3_tiny</v>
      </c>
      <c r="B256" s="12">
        <v>106.705</v>
      </c>
      <c r="C256" s="12">
        <v>64.025000000000006</v>
      </c>
      <c r="D256" s="12">
        <v>9.39</v>
      </c>
      <c r="E256" s="4">
        <f t="shared" si="132"/>
        <v>0.21426706827309236</v>
      </c>
      <c r="F256" s="4">
        <f t="shared" si="133"/>
        <v>0.75144366197183099</v>
      </c>
      <c r="G256" s="3"/>
      <c r="H256" s="17">
        <f t="shared" si="136"/>
        <v>2</v>
      </c>
      <c r="I256" s="15">
        <f t="shared" si="134"/>
        <v>249</v>
      </c>
      <c r="J256" s="15">
        <f t="shared" si="135"/>
        <v>71</v>
      </c>
      <c r="K256" s="15"/>
      <c r="L256" s="15"/>
    </row>
    <row r="257" spans="1:12" x14ac:dyDescent="0.25">
      <c r="A257" s="3" t="str">
        <f>$A$17</f>
        <v>yolo_v8n</v>
      </c>
      <c r="B257" s="12">
        <v>52.066000000000003</v>
      </c>
      <c r="C257" s="12">
        <v>32.872999999999998</v>
      </c>
      <c r="D257" s="12">
        <v>19.471</v>
      </c>
      <c r="E257" s="4">
        <f t="shared" si="132"/>
        <v>0.10455020080321285</v>
      </c>
      <c r="F257" s="4">
        <f t="shared" si="133"/>
        <v>0.36666197183098592</v>
      </c>
      <c r="G257" s="3"/>
      <c r="H257" s="17">
        <f t="shared" si="136"/>
        <v>2</v>
      </c>
      <c r="I257" s="15">
        <f t="shared" si="134"/>
        <v>249</v>
      </c>
      <c r="J257" s="15">
        <f t="shared" si="135"/>
        <v>71</v>
      </c>
      <c r="K257" s="15"/>
      <c r="L257" s="15"/>
    </row>
    <row r="258" spans="1:12" x14ac:dyDescent="0.25">
      <c r="A258" s="2" t="str">
        <f>A194</f>
        <v>Model name:</v>
      </c>
      <c r="B258" s="2" t="s">
        <v>14</v>
      </c>
      <c r="C258" s="2" t="s">
        <v>15</v>
      </c>
      <c r="D258" s="2" t="s">
        <v>14</v>
      </c>
      <c r="E258" s="2" t="s">
        <v>14</v>
      </c>
      <c r="F258" s="2" t="s">
        <v>14</v>
      </c>
      <c r="G258" s="2" t="s">
        <v>26</v>
      </c>
      <c r="H258" s="17">
        <v>2</v>
      </c>
      <c r="I258" s="14">
        <v>594</v>
      </c>
      <c r="J258" s="14">
        <v>125</v>
      </c>
      <c r="K258" s="14" t="str">
        <f>CONCATENATE(G258, ," ", B258)</f>
        <v>Intel® Xeon® W1290P INT8</v>
      </c>
      <c r="L258" s="14" t="str">
        <f>CONCATENATE($G258, ," ", C258)</f>
        <v>Intel® Xeon® W1290P FP32</v>
      </c>
    </row>
    <row r="259" spans="1:12" x14ac:dyDescent="0.25">
      <c r="A259" s="3" t="str">
        <f>$A$3</f>
        <v>GPT-2</v>
      </c>
      <c r="B259" s="12">
        <v>2.14</v>
      </c>
      <c r="C259" s="12">
        <v>1.446</v>
      </c>
      <c r="D259" s="12">
        <v>400.815</v>
      </c>
      <c r="E259" s="4">
        <f t="shared" ref="E259:E273" si="137">B259/(I259*H259)</f>
        <v>1.8013468013468015E-3</v>
      </c>
      <c r="F259" s="4">
        <f t="shared" ref="F259:F273" si="138">B259/(H259*J259)</f>
        <v>8.5599999999999999E-3</v>
      </c>
      <c r="G259" s="2"/>
      <c r="H259" s="17">
        <f t="shared" si="136"/>
        <v>2</v>
      </c>
      <c r="I259" s="15">
        <f>I258</f>
        <v>594</v>
      </c>
      <c r="J259" s="15">
        <f>J258</f>
        <v>125</v>
      </c>
      <c r="K259" s="15"/>
      <c r="L259" s="15"/>
    </row>
    <row r="260" spans="1:12" x14ac:dyDescent="0.25">
      <c r="A260" s="3" t="str">
        <f>$A$4</f>
        <v>bert-base-cased</v>
      </c>
      <c r="B260" s="12">
        <v>64.338999999999999</v>
      </c>
      <c r="C260" s="12">
        <v>35.792000000000002</v>
      </c>
      <c r="D260" s="12">
        <v>18.402999999999999</v>
      </c>
      <c r="E260" s="4">
        <f t="shared" si="137"/>
        <v>5.4157407407407404E-2</v>
      </c>
      <c r="F260" s="4">
        <f t="shared" si="138"/>
        <v>0.25735599999999997</v>
      </c>
      <c r="G260" s="2"/>
      <c r="H260" s="17">
        <f t="shared" si="136"/>
        <v>2</v>
      </c>
      <c r="I260" s="15">
        <f t="shared" ref="I260:I273" si="139">I259</f>
        <v>594</v>
      </c>
      <c r="J260" s="15">
        <f t="shared" ref="J260:J273" si="140">J259</f>
        <v>125</v>
      </c>
      <c r="K260" s="15"/>
      <c r="L260" s="15"/>
    </row>
    <row r="261" spans="1:12" x14ac:dyDescent="0.25">
      <c r="A261" s="3" t="str">
        <f>$A$5</f>
        <v>bert-large-uncased-whole-word-masking-squad-0001</v>
      </c>
      <c r="B261" s="12">
        <v>4.3970000000000002</v>
      </c>
      <c r="C261" s="12">
        <v>2.7090000000000001</v>
      </c>
      <c r="D261" s="12">
        <v>177.89699999999999</v>
      </c>
      <c r="E261" s="4">
        <f t="shared" si="137"/>
        <v>3.7011784511784512E-3</v>
      </c>
      <c r="F261" s="4">
        <f t="shared" si="138"/>
        <v>1.7587999999999999E-2</v>
      </c>
      <c r="G261" s="3"/>
      <c r="H261" s="17">
        <f t="shared" si="136"/>
        <v>2</v>
      </c>
      <c r="I261" s="15">
        <f t="shared" si="139"/>
        <v>594</v>
      </c>
      <c r="J261" s="15">
        <f t="shared" si="140"/>
        <v>125</v>
      </c>
      <c r="K261" s="15"/>
      <c r="L261" s="15"/>
    </row>
    <row r="262" spans="1:12" x14ac:dyDescent="0.25">
      <c r="A262" s="3" t="str">
        <f>$A$6</f>
        <v>deeplabv3</v>
      </c>
      <c r="B262" s="12">
        <v>55.636000000000003</v>
      </c>
      <c r="C262" s="12">
        <v>19.52</v>
      </c>
      <c r="D262" s="12">
        <v>17.402999999999999</v>
      </c>
      <c r="E262" s="4">
        <f t="shared" si="137"/>
        <v>4.6831649831649835E-2</v>
      </c>
      <c r="F262" s="4">
        <f t="shared" si="138"/>
        <v>0.22254400000000002</v>
      </c>
      <c r="G262" s="3"/>
      <c r="H262" s="17">
        <f t="shared" si="136"/>
        <v>2</v>
      </c>
      <c r="I262" s="15">
        <f t="shared" si="139"/>
        <v>594</v>
      </c>
      <c r="J262" s="15">
        <f t="shared" si="140"/>
        <v>125</v>
      </c>
      <c r="K262" s="15"/>
      <c r="L262" s="15"/>
    </row>
    <row r="263" spans="1:12" x14ac:dyDescent="0.25">
      <c r="A263" s="3" t="str">
        <f>$A$7</f>
        <v>efficientdet-d0</v>
      </c>
      <c r="B263" s="12">
        <v>92.53</v>
      </c>
      <c r="C263" s="12">
        <v>35.064</v>
      </c>
      <c r="D263" s="12">
        <v>13.425000000000001</v>
      </c>
      <c r="E263" s="4">
        <f t="shared" si="137"/>
        <v>7.7887205387205394E-2</v>
      </c>
      <c r="F263" s="4">
        <f t="shared" si="138"/>
        <v>0.37012</v>
      </c>
      <c r="G263" s="3"/>
      <c r="H263" s="17">
        <f t="shared" si="136"/>
        <v>2</v>
      </c>
      <c r="I263" s="15">
        <f t="shared" si="139"/>
        <v>594</v>
      </c>
      <c r="J263" s="15">
        <f t="shared" si="140"/>
        <v>125</v>
      </c>
      <c r="K263" s="15"/>
      <c r="L263" s="15"/>
    </row>
    <row r="264" spans="1:12" x14ac:dyDescent="0.25">
      <c r="A264" s="3" t="str">
        <f>$A$8</f>
        <v>faster_rcnn_resnet50_coco</v>
      </c>
      <c r="B264" s="12">
        <v>8.65</v>
      </c>
      <c r="C264" s="12">
        <v>4.3600000000000003</v>
      </c>
      <c r="D264" s="12">
        <v>139.22999999999999</v>
      </c>
      <c r="E264" s="4">
        <f t="shared" si="137"/>
        <v>7.2811447811447815E-3</v>
      </c>
      <c r="F264" s="4">
        <f t="shared" si="138"/>
        <v>3.4599999999999999E-2</v>
      </c>
      <c r="G264" s="3"/>
      <c r="H264" s="17">
        <f t="shared" si="136"/>
        <v>2</v>
      </c>
      <c r="I264" s="15">
        <f t="shared" si="139"/>
        <v>594</v>
      </c>
      <c r="J264" s="15">
        <f t="shared" si="140"/>
        <v>125</v>
      </c>
      <c r="K264" s="15"/>
      <c r="L264" s="15"/>
    </row>
    <row r="265" spans="1:12" x14ac:dyDescent="0.25">
      <c r="A265" s="3" t="str">
        <f>$A$9</f>
        <v>googlenet-v4</v>
      </c>
      <c r="B265" s="12">
        <v>91.41</v>
      </c>
      <c r="C265" s="12">
        <v>42.89</v>
      </c>
      <c r="D265" s="12">
        <v>12.94</v>
      </c>
      <c r="E265" s="4">
        <f t="shared" si="137"/>
        <v>7.694444444444444E-2</v>
      </c>
      <c r="F265" s="4">
        <f t="shared" si="138"/>
        <v>0.36563999999999997</v>
      </c>
      <c r="G265" s="3"/>
      <c r="H265" s="17">
        <f t="shared" si="136"/>
        <v>2</v>
      </c>
      <c r="I265" s="15">
        <f t="shared" si="139"/>
        <v>594</v>
      </c>
      <c r="J265" s="15">
        <f t="shared" si="140"/>
        <v>125</v>
      </c>
      <c r="K265" s="15"/>
      <c r="L265" s="15"/>
    </row>
    <row r="266" spans="1:12" x14ac:dyDescent="0.25">
      <c r="A266" s="3" t="str">
        <f>$A$10</f>
        <v>mobilenet-ssd</v>
      </c>
      <c r="B266" s="12">
        <v>736.72</v>
      </c>
      <c r="C266" s="12">
        <v>318.75200000000001</v>
      </c>
      <c r="D266" s="12">
        <v>1.647</v>
      </c>
      <c r="E266" s="4">
        <f t="shared" si="137"/>
        <v>0.62013468013468021</v>
      </c>
      <c r="F266" s="4">
        <f t="shared" si="138"/>
        <v>2.9468800000000002</v>
      </c>
      <c r="G266" s="3"/>
      <c r="H266" s="17">
        <f t="shared" si="136"/>
        <v>2</v>
      </c>
      <c r="I266" s="15">
        <f t="shared" si="139"/>
        <v>594</v>
      </c>
      <c r="J266" s="15">
        <f t="shared" si="140"/>
        <v>125</v>
      </c>
      <c r="K266" s="15"/>
      <c r="L266" s="15"/>
    </row>
    <row r="267" spans="1:12" x14ac:dyDescent="0.25">
      <c r="A267" s="3" t="str">
        <f>$A$11</f>
        <v>mobilenet-v2</v>
      </c>
      <c r="B267" s="12">
        <v>1914.87</v>
      </c>
      <c r="C267" s="12">
        <v>796.05</v>
      </c>
      <c r="D267" s="12">
        <v>0.79300000000000004</v>
      </c>
      <c r="E267" s="4">
        <f t="shared" si="137"/>
        <v>1.6118434343434342</v>
      </c>
      <c r="F267" s="4">
        <f t="shared" si="138"/>
        <v>7.6594799999999994</v>
      </c>
      <c r="G267" s="3"/>
      <c r="H267" s="17">
        <f t="shared" si="136"/>
        <v>2</v>
      </c>
      <c r="I267" s="15">
        <f t="shared" si="139"/>
        <v>594</v>
      </c>
      <c r="J267" s="15">
        <f t="shared" si="140"/>
        <v>125</v>
      </c>
      <c r="K267" s="15"/>
      <c r="L267" s="15"/>
    </row>
    <row r="268" spans="1:12" x14ac:dyDescent="0.25">
      <c r="A268" s="3" t="str">
        <f>$A$12</f>
        <v>resnet-50</v>
      </c>
      <c r="B268" s="12">
        <v>319.7</v>
      </c>
      <c r="C268" s="12">
        <v>148.80000000000001</v>
      </c>
      <c r="D268" s="12">
        <v>3.7330000000000001</v>
      </c>
      <c r="E268" s="4">
        <f t="shared" si="137"/>
        <v>0.26910774410774407</v>
      </c>
      <c r="F268" s="4">
        <f t="shared" si="138"/>
        <v>1.2787999999999999</v>
      </c>
      <c r="G268" s="3"/>
      <c r="H268" s="17">
        <f t="shared" si="136"/>
        <v>2</v>
      </c>
      <c r="I268" s="15">
        <f t="shared" si="139"/>
        <v>594</v>
      </c>
      <c r="J268" s="15">
        <f t="shared" si="140"/>
        <v>125</v>
      </c>
      <c r="K268" s="15"/>
      <c r="L268" s="15"/>
    </row>
    <row r="269" spans="1:12" x14ac:dyDescent="0.25">
      <c r="A269" s="3" t="str">
        <f>$A$13</f>
        <v>ssd-resnet34-1200</v>
      </c>
      <c r="B269" s="12">
        <v>5.0199999999999996</v>
      </c>
      <c r="C269" s="12">
        <v>2.78</v>
      </c>
      <c r="D269" s="12">
        <v>200.70500000000001</v>
      </c>
      <c r="E269" s="4">
        <f t="shared" si="137"/>
        <v>4.2255892255892253E-3</v>
      </c>
      <c r="F269" s="4">
        <f t="shared" si="138"/>
        <v>2.0079999999999997E-2</v>
      </c>
      <c r="G269" s="3"/>
      <c r="H269" s="17">
        <f t="shared" si="136"/>
        <v>2</v>
      </c>
      <c r="I269" s="15">
        <f t="shared" si="139"/>
        <v>594</v>
      </c>
      <c r="J269" s="15">
        <f t="shared" si="140"/>
        <v>125</v>
      </c>
      <c r="K269" s="15"/>
      <c r="L269" s="15"/>
    </row>
    <row r="270" spans="1:12" x14ac:dyDescent="0.25">
      <c r="A270" s="3" t="str">
        <f>$A$14</f>
        <v>unet-camvid-onnx-0001</v>
      </c>
      <c r="B270" s="12">
        <v>7.13</v>
      </c>
      <c r="C270" s="12">
        <v>4.54</v>
      </c>
      <c r="D270" s="12">
        <v>152.42599999999999</v>
      </c>
      <c r="E270" s="4">
        <f t="shared" si="137"/>
        <v>6.0016835016835019E-3</v>
      </c>
      <c r="F270" s="4">
        <f t="shared" si="138"/>
        <v>2.852E-2</v>
      </c>
      <c r="G270" s="3"/>
      <c r="H270" s="17">
        <f t="shared" si="136"/>
        <v>2</v>
      </c>
      <c r="I270" s="15">
        <f t="shared" si="139"/>
        <v>594</v>
      </c>
      <c r="J270" s="15">
        <f t="shared" si="140"/>
        <v>125</v>
      </c>
      <c r="K270" s="15"/>
      <c r="L270" s="15"/>
    </row>
    <row r="271" spans="1:12" x14ac:dyDescent="0.25">
      <c r="A271" s="3" t="str">
        <f>$A$15</f>
        <v>yolo_v3</v>
      </c>
      <c r="B271" s="12">
        <v>32.619999999999997</v>
      </c>
      <c r="C271" s="12">
        <v>14.28</v>
      </c>
      <c r="D271" s="12">
        <v>31.954000000000001</v>
      </c>
      <c r="E271" s="4">
        <f t="shared" si="137"/>
        <v>2.7457912457912455E-2</v>
      </c>
      <c r="F271" s="4">
        <f t="shared" si="138"/>
        <v>0.13047999999999998</v>
      </c>
      <c r="G271" s="3"/>
      <c r="H271" s="17">
        <f t="shared" si="136"/>
        <v>2</v>
      </c>
      <c r="I271" s="15">
        <f t="shared" si="139"/>
        <v>594</v>
      </c>
      <c r="J271" s="15">
        <f t="shared" si="140"/>
        <v>125</v>
      </c>
      <c r="K271" s="15"/>
      <c r="L271" s="15"/>
    </row>
    <row r="272" spans="1:12" x14ac:dyDescent="0.25">
      <c r="A272" s="3" t="str">
        <f>$A$16</f>
        <v>yolo_v3_tiny</v>
      </c>
      <c r="B272" s="12">
        <v>349.17200000000003</v>
      </c>
      <c r="C272" s="12">
        <v>170.15</v>
      </c>
      <c r="D272" s="12">
        <v>2.9529999999999998</v>
      </c>
      <c r="E272" s="4">
        <f t="shared" si="137"/>
        <v>0.29391582491582496</v>
      </c>
      <c r="F272" s="4">
        <f t="shared" si="138"/>
        <v>1.3966880000000002</v>
      </c>
      <c r="G272" s="3"/>
      <c r="H272" s="17">
        <f>H271</f>
        <v>2</v>
      </c>
      <c r="I272" s="15">
        <f t="shared" si="139"/>
        <v>594</v>
      </c>
      <c r="J272" s="15">
        <f t="shared" si="140"/>
        <v>125</v>
      </c>
      <c r="K272" s="15"/>
      <c r="L272" s="15"/>
    </row>
    <row r="273" spans="1:12" x14ac:dyDescent="0.25">
      <c r="A273" s="3" t="str">
        <f>$A$17</f>
        <v>yolo_v8n</v>
      </c>
      <c r="B273" s="12">
        <v>125.842</v>
      </c>
      <c r="C273" s="12">
        <v>74.965000000000003</v>
      </c>
      <c r="D273" s="12">
        <v>6.46</v>
      </c>
      <c r="E273" s="4">
        <f t="shared" si="137"/>
        <v>0.10592760942760943</v>
      </c>
      <c r="F273" s="4">
        <f t="shared" si="138"/>
        <v>0.50336800000000004</v>
      </c>
      <c r="G273" s="3"/>
      <c r="H273" s="17">
        <f t="shared" ref="H273" si="141">H272</f>
        <v>2</v>
      </c>
      <c r="I273" s="15">
        <f t="shared" si="139"/>
        <v>594</v>
      </c>
      <c r="J273" s="15">
        <f t="shared" si="140"/>
        <v>125</v>
      </c>
      <c r="K273" s="15"/>
      <c r="L273" s="15"/>
    </row>
    <row r="274" spans="1:12" x14ac:dyDescent="0.25">
      <c r="A274" s="2" t="s">
        <v>13</v>
      </c>
      <c r="B274" s="2" t="s">
        <v>14</v>
      </c>
      <c r="C274" s="2" t="s">
        <v>15</v>
      </c>
      <c r="D274" s="2" t="s">
        <v>14</v>
      </c>
      <c r="E274" s="2" t="s">
        <v>14</v>
      </c>
      <c r="F274" s="2" t="s">
        <v>14</v>
      </c>
      <c r="G274" s="2" t="s">
        <v>25</v>
      </c>
      <c r="H274" s="17">
        <v>2</v>
      </c>
      <c r="I274" s="14"/>
      <c r="J274" s="14"/>
      <c r="K274" s="14" t="str">
        <f>CONCATENATE(G274, ," ", B274)</f>
        <v>Intel® Xeon® Silver 4216R INT8</v>
      </c>
      <c r="L274" s="14" t="str">
        <f>CONCATENATE($G274, ," ", C274)</f>
        <v>Intel® Xeon® Silver 4216R FP32</v>
      </c>
    </row>
    <row r="275" spans="1:12" x14ac:dyDescent="0.25">
      <c r="A275" s="3" t="str">
        <f>$A$3</f>
        <v>GPT-2</v>
      </c>
      <c r="B275" s="12">
        <v>13.278</v>
      </c>
      <c r="C275" s="12">
        <v>5.2990000000000004</v>
      </c>
      <c r="D275" s="12">
        <v>160.91499999999999</v>
      </c>
      <c r="E275" s="4">
        <f t="shared" ref="E275:E289" si="142">B275/(I275*H275)</f>
        <v>6.6257485029940126E-3</v>
      </c>
      <c r="F275" s="4">
        <f t="shared" ref="F275:F289" si="143">B275/(H275*J275)</f>
        <v>5.3111999999999999E-2</v>
      </c>
      <c r="G275" s="2"/>
      <c r="H275" s="17">
        <f t="shared" ref="H275:H276" si="144">H274</f>
        <v>2</v>
      </c>
      <c r="I275" s="14">
        <v>1002</v>
      </c>
      <c r="J275" s="14">
        <v>125</v>
      </c>
      <c r="K275" s="14"/>
      <c r="L275" s="14"/>
    </row>
    <row r="276" spans="1:12" x14ac:dyDescent="0.25">
      <c r="A276" s="3" t="str">
        <f>$A$4</f>
        <v>bert-base-cased</v>
      </c>
      <c r="B276" s="12">
        <v>258.74599999999998</v>
      </c>
      <c r="C276" s="12">
        <v>76.540000000000006</v>
      </c>
      <c r="D276" s="12">
        <v>13.326000000000001</v>
      </c>
      <c r="E276" s="4">
        <f t="shared" si="142"/>
        <v>0.12911477045908182</v>
      </c>
      <c r="F276" s="4">
        <f t="shared" si="143"/>
        <v>1.0349839999999999</v>
      </c>
      <c r="G276" s="2"/>
      <c r="H276" s="17">
        <f t="shared" si="144"/>
        <v>2</v>
      </c>
      <c r="I276" s="14">
        <f t="shared" ref="I276:J276" si="145">I275</f>
        <v>1002</v>
      </c>
      <c r="J276" s="14">
        <f t="shared" si="145"/>
        <v>125</v>
      </c>
      <c r="K276" s="14"/>
      <c r="L276" s="14"/>
    </row>
    <row r="277" spans="1:12" x14ac:dyDescent="0.25">
      <c r="A277" s="3" t="str">
        <f>$A$5</f>
        <v>bert-large-uncased-whole-word-masking-squad-0001</v>
      </c>
      <c r="B277" s="12">
        <v>19.273</v>
      </c>
      <c r="C277" s="12">
        <v>6.8250000000000002</v>
      </c>
      <c r="D277" s="12">
        <v>109.226</v>
      </c>
      <c r="E277" s="4">
        <f t="shared" si="142"/>
        <v>9.617265469061876E-3</v>
      </c>
      <c r="F277" s="4">
        <f t="shared" si="143"/>
        <v>7.7091999999999994E-2</v>
      </c>
      <c r="G277" s="3"/>
      <c r="H277" s="17">
        <f t="shared" ref="H277:H289" si="146">H276</f>
        <v>2</v>
      </c>
      <c r="I277" s="14">
        <f t="shared" ref="I277:J277" si="147">I276</f>
        <v>1002</v>
      </c>
      <c r="J277" s="14">
        <f t="shared" si="147"/>
        <v>125</v>
      </c>
      <c r="K277" s="14"/>
      <c r="L277" s="14"/>
    </row>
    <row r="278" spans="1:12" x14ac:dyDescent="0.25">
      <c r="A278" s="3" t="str">
        <f>$A$6</f>
        <v>deeplabv3</v>
      </c>
      <c r="B278" s="12">
        <v>196.51900000000001</v>
      </c>
      <c r="C278" s="12">
        <v>75.528999999999996</v>
      </c>
      <c r="D278" s="12">
        <v>11.109</v>
      </c>
      <c r="E278" s="4">
        <f t="shared" si="142"/>
        <v>9.8063373253493014E-2</v>
      </c>
      <c r="F278" s="4">
        <f t="shared" si="143"/>
        <v>0.786076</v>
      </c>
      <c r="G278" s="3"/>
      <c r="H278" s="17">
        <f t="shared" si="146"/>
        <v>2</v>
      </c>
      <c r="I278" s="14">
        <f t="shared" ref="I278:J278" si="148">I277</f>
        <v>1002</v>
      </c>
      <c r="J278" s="14">
        <f t="shared" si="148"/>
        <v>125</v>
      </c>
      <c r="K278" s="14"/>
      <c r="L278" s="14"/>
    </row>
    <row r="279" spans="1:12" x14ac:dyDescent="0.25">
      <c r="A279" s="3" t="str">
        <f>$A$7</f>
        <v>efficientdet-d0</v>
      </c>
      <c r="B279" s="12">
        <v>228.21299999999999</v>
      </c>
      <c r="C279" s="12">
        <v>157.38399999999999</v>
      </c>
      <c r="D279" s="12">
        <v>13.311999999999999</v>
      </c>
      <c r="E279" s="4">
        <f t="shared" si="142"/>
        <v>0.11387874251497006</v>
      </c>
      <c r="F279" s="4">
        <f t="shared" si="143"/>
        <v>0.912852</v>
      </c>
      <c r="G279" s="3"/>
      <c r="H279" s="17">
        <f t="shared" si="146"/>
        <v>2</v>
      </c>
      <c r="I279" s="14">
        <f t="shared" ref="I279:J279" si="149">I278</f>
        <v>1002</v>
      </c>
      <c r="J279" s="14">
        <f t="shared" si="149"/>
        <v>125</v>
      </c>
      <c r="K279" s="14"/>
      <c r="L279" s="14"/>
    </row>
    <row r="280" spans="1:12" x14ac:dyDescent="0.25">
      <c r="A280" s="3" t="str">
        <f>$A$8</f>
        <v>faster_rcnn_resnet50_coco</v>
      </c>
      <c r="B280" s="12">
        <v>27.701000000000001</v>
      </c>
      <c r="C280" s="12">
        <v>7.8289999999999997</v>
      </c>
      <c r="D280" s="12">
        <v>79.52</v>
      </c>
      <c r="E280" s="4">
        <f t="shared" si="142"/>
        <v>1.3822854291417165E-2</v>
      </c>
      <c r="F280" s="4">
        <f t="shared" si="143"/>
        <v>0.110804</v>
      </c>
      <c r="G280" s="3"/>
      <c r="H280" s="17">
        <f t="shared" si="146"/>
        <v>2</v>
      </c>
      <c r="I280" s="15">
        <f t="shared" ref="I280:J280" si="150">I279</f>
        <v>1002</v>
      </c>
      <c r="J280" s="15">
        <f t="shared" si="150"/>
        <v>125</v>
      </c>
      <c r="K280" s="15"/>
      <c r="L280" s="15"/>
    </row>
    <row r="281" spans="1:12" x14ac:dyDescent="0.25">
      <c r="A281" s="3" t="str">
        <f>$A$9</f>
        <v>googlenet-v4</v>
      </c>
      <c r="B281" s="12">
        <v>287.12400000000002</v>
      </c>
      <c r="C281" s="12">
        <v>73.938000000000002</v>
      </c>
      <c r="D281" s="12">
        <v>11.352</v>
      </c>
      <c r="E281" s="4">
        <f t="shared" si="142"/>
        <v>0.14327544910179643</v>
      </c>
      <c r="F281" s="4">
        <f t="shared" si="143"/>
        <v>1.1484960000000002</v>
      </c>
      <c r="G281" s="3"/>
      <c r="H281" s="17">
        <f t="shared" si="146"/>
        <v>2</v>
      </c>
      <c r="I281" s="14">
        <f t="shared" ref="I281:J281" si="151">I280</f>
        <v>1002</v>
      </c>
      <c r="J281" s="14">
        <f t="shared" si="151"/>
        <v>125</v>
      </c>
      <c r="K281" s="14"/>
      <c r="L281" s="14"/>
    </row>
    <row r="282" spans="1:12" x14ac:dyDescent="0.25">
      <c r="A282" s="3" t="str">
        <f>$A$10</f>
        <v>mobilenet-ssd</v>
      </c>
      <c r="B282" s="12">
        <v>2163.4699999999998</v>
      </c>
      <c r="C282" s="12">
        <v>666.61599999999999</v>
      </c>
      <c r="D282" s="12">
        <v>1.55</v>
      </c>
      <c r="E282" s="4">
        <f t="shared" si="142"/>
        <v>1.079575848303393</v>
      </c>
      <c r="F282" s="4">
        <f t="shared" si="143"/>
        <v>8.6538799999999991</v>
      </c>
      <c r="G282" s="3"/>
      <c r="H282" s="17">
        <f t="shared" si="146"/>
        <v>2</v>
      </c>
      <c r="I282" s="14">
        <f t="shared" ref="I282:J282" si="152">I281</f>
        <v>1002</v>
      </c>
      <c r="J282" s="14">
        <f t="shared" si="152"/>
        <v>125</v>
      </c>
      <c r="K282" s="14"/>
      <c r="L282" s="14"/>
    </row>
    <row r="283" spans="1:12" x14ac:dyDescent="0.25">
      <c r="A283" s="3" t="str">
        <f>$A$11</f>
        <v>mobilenet-v2</v>
      </c>
      <c r="B283" s="12">
        <v>5405.0140000000001</v>
      </c>
      <c r="C283" s="12">
        <v>1859.79</v>
      </c>
      <c r="D283" s="12">
        <v>1.3740000000000001</v>
      </c>
      <c r="E283" s="4">
        <f t="shared" si="142"/>
        <v>2.6971127744510976</v>
      </c>
      <c r="F283" s="4">
        <f t="shared" si="143"/>
        <v>21.620056000000002</v>
      </c>
      <c r="G283" s="3"/>
      <c r="H283" s="17">
        <f t="shared" si="146"/>
        <v>2</v>
      </c>
      <c r="I283" s="14">
        <f t="shared" ref="I283:J283" si="153">I282</f>
        <v>1002</v>
      </c>
      <c r="J283" s="14">
        <f t="shared" si="153"/>
        <v>125</v>
      </c>
      <c r="K283" s="14"/>
      <c r="L283" s="14"/>
    </row>
    <row r="284" spans="1:12" x14ac:dyDescent="0.25">
      <c r="A284" s="3" t="str">
        <f>$A$12</f>
        <v>resnet-50</v>
      </c>
      <c r="B284" s="12">
        <v>928.11599999999999</v>
      </c>
      <c r="C284" s="12">
        <v>257.70499999999998</v>
      </c>
      <c r="D284" s="12">
        <v>3.0150000000000001</v>
      </c>
      <c r="E284" s="4">
        <f t="shared" si="142"/>
        <v>0.46313173652694611</v>
      </c>
      <c r="F284" s="4">
        <f t="shared" si="143"/>
        <v>3.7124639999999998</v>
      </c>
      <c r="G284" s="3"/>
      <c r="H284" s="17">
        <f t="shared" si="146"/>
        <v>2</v>
      </c>
      <c r="I284" s="14">
        <f t="shared" ref="I284:J284" si="154">I283</f>
        <v>1002</v>
      </c>
      <c r="J284" s="14">
        <f t="shared" si="154"/>
        <v>125</v>
      </c>
      <c r="K284" s="14"/>
      <c r="L284" s="14"/>
    </row>
    <row r="285" spans="1:12" x14ac:dyDescent="0.25">
      <c r="A285" s="3" t="str">
        <f>$A$13</f>
        <v>ssd-resnet34-1200</v>
      </c>
      <c r="B285" s="12">
        <v>16.783000000000001</v>
      </c>
      <c r="C285" s="12">
        <v>4.37</v>
      </c>
      <c r="D285" s="12">
        <v>121.986</v>
      </c>
      <c r="E285" s="4">
        <f t="shared" si="142"/>
        <v>8.3747504990019962E-3</v>
      </c>
      <c r="F285" s="4">
        <f t="shared" si="143"/>
        <v>6.7132000000000011E-2</v>
      </c>
      <c r="G285" s="3"/>
      <c r="H285" s="17">
        <f t="shared" si="146"/>
        <v>2</v>
      </c>
      <c r="I285" s="14">
        <f t="shared" ref="I285:J285" si="155">I284</f>
        <v>1002</v>
      </c>
      <c r="J285" s="14">
        <f t="shared" si="155"/>
        <v>125</v>
      </c>
      <c r="K285" s="14"/>
      <c r="L285" s="14"/>
    </row>
    <row r="286" spans="1:12" x14ac:dyDescent="0.25">
      <c r="A286" s="3" t="str">
        <f>$A$14</f>
        <v>unet-camvid-onnx-0001</v>
      </c>
      <c r="B286" s="12">
        <v>27.713999999999999</v>
      </c>
      <c r="C286" s="12">
        <v>7.0069999999999997</v>
      </c>
      <c r="D286" s="12">
        <v>74.843000000000004</v>
      </c>
      <c r="E286" s="4">
        <f t="shared" si="142"/>
        <v>1.3829341317365268E-2</v>
      </c>
      <c r="F286" s="4">
        <f t="shared" si="143"/>
        <v>0.110856</v>
      </c>
      <c r="G286" s="3"/>
      <c r="H286" s="17">
        <f t="shared" si="146"/>
        <v>2</v>
      </c>
      <c r="I286" s="14">
        <f t="shared" ref="I286:J286" si="156">I285</f>
        <v>1002</v>
      </c>
      <c r="J286" s="14">
        <f t="shared" si="156"/>
        <v>125</v>
      </c>
      <c r="K286" s="14"/>
      <c r="L286" s="14"/>
    </row>
    <row r="287" spans="1:12" x14ac:dyDescent="0.25">
      <c r="A287" s="3" t="str">
        <f>$A$15</f>
        <v>yolo_v3</v>
      </c>
      <c r="B287" s="12">
        <v>100.482</v>
      </c>
      <c r="C287" s="12">
        <v>28.506</v>
      </c>
      <c r="D287" s="12">
        <v>23.175000000000001</v>
      </c>
      <c r="E287" s="4">
        <f t="shared" si="142"/>
        <v>5.0140718562874248E-2</v>
      </c>
      <c r="F287" s="4">
        <f t="shared" si="143"/>
        <v>0.40192800000000001</v>
      </c>
      <c r="G287" s="3"/>
      <c r="H287" s="17">
        <f t="shared" si="146"/>
        <v>2</v>
      </c>
      <c r="I287" s="14">
        <f t="shared" ref="I287:J287" si="157">I286</f>
        <v>1002</v>
      </c>
      <c r="J287" s="14">
        <f t="shared" si="157"/>
        <v>125</v>
      </c>
      <c r="K287" s="14"/>
      <c r="L287" s="14"/>
    </row>
    <row r="288" spans="1:12" x14ac:dyDescent="0.25">
      <c r="A288" s="3" t="str">
        <f>$A$16</f>
        <v>yolo_v3_tiny</v>
      </c>
      <c r="B288" s="12">
        <v>1010.003</v>
      </c>
      <c r="C288" s="12">
        <v>323.69200000000001</v>
      </c>
      <c r="D288" s="12">
        <v>2.6219999999999999</v>
      </c>
      <c r="E288" s="4">
        <f t="shared" si="142"/>
        <v>0.50399351297405193</v>
      </c>
      <c r="F288" s="4">
        <f t="shared" si="143"/>
        <v>4.0400119999999999</v>
      </c>
      <c r="G288" s="3"/>
      <c r="H288" s="17">
        <f t="shared" si="146"/>
        <v>2</v>
      </c>
      <c r="I288" s="14">
        <f t="shared" ref="I288:J288" si="158">I287</f>
        <v>1002</v>
      </c>
      <c r="J288" s="14">
        <f t="shared" si="158"/>
        <v>125</v>
      </c>
      <c r="K288" s="14"/>
      <c r="L288" s="14"/>
    </row>
    <row r="289" spans="1:12" x14ac:dyDescent="0.25">
      <c r="A289" s="3" t="str">
        <f>$A$17</f>
        <v>yolo_v8n</v>
      </c>
      <c r="B289" s="12">
        <v>432.71499999999997</v>
      </c>
      <c r="C289" s="12">
        <v>168.42099999999999</v>
      </c>
      <c r="D289" s="12">
        <v>8.4580000000000002</v>
      </c>
      <c r="E289" s="4">
        <f t="shared" si="142"/>
        <v>0.21592564870259479</v>
      </c>
      <c r="F289" s="4">
        <f t="shared" si="143"/>
        <v>1.7308599999999998</v>
      </c>
      <c r="G289" s="3"/>
      <c r="H289" s="17">
        <f t="shared" si="146"/>
        <v>2</v>
      </c>
      <c r="I289" s="14">
        <f t="shared" ref="I289:J289" si="159">I288</f>
        <v>1002</v>
      </c>
      <c r="J289" s="14">
        <f t="shared" si="159"/>
        <v>125</v>
      </c>
      <c r="K289" s="14"/>
      <c r="L289" s="14"/>
    </row>
    <row r="290" spans="1:12" x14ac:dyDescent="0.25">
      <c r="A290" s="2" t="s">
        <v>13</v>
      </c>
      <c r="B290" s="2" t="s">
        <v>14</v>
      </c>
      <c r="C290" s="2" t="s">
        <v>15</v>
      </c>
      <c r="D290" s="2" t="s">
        <v>14</v>
      </c>
      <c r="E290" s="2" t="s">
        <v>14</v>
      </c>
      <c r="F290" s="2" t="s">
        <v>14</v>
      </c>
      <c r="G290" s="2" t="s">
        <v>23</v>
      </c>
      <c r="H290" s="17">
        <v>2</v>
      </c>
      <c r="I290" s="14"/>
      <c r="J290" s="14"/>
      <c r="K290" s="14" t="str">
        <f>CONCATENATE(G290, ," ", B290)</f>
        <v>Intel® Xeon® Gold 5218T INT8</v>
      </c>
      <c r="L290" s="14" t="str">
        <f>CONCATENATE($G290, ," ", C290)</f>
        <v>Intel® Xeon® Gold 5218T FP32</v>
      </c>
    </row>
    <row r="291" spans="1:12" x14ac:dyDescent="0.25">
      <c r="A291" s="3" t="str">
        <f>$A$3</f>
        <v>GPT-2</v>
      </c>
      <c r="B291" s="12">
        <v>13.734999999999999</v>
      </c>
      <c r="C291" s="12">
        <v>5.5460000000000003</v>
      </c>
      <c r="D291" s="12">
        <v>154.434</v>
      </c>
      <c r="E291" s="4">
        <f t="shared" ref="E291:E305" si="160">B291/(I291*H291)</f>
        <v>4.3686386768447836E-3</v>
      </c>
      <c r="F291" s="4">
        <f t="shared" ref="F291:F305" si="161">B291/(H291*J291)</f>
        <v>6.5404761904761896E-2</v>
      </c>
      <c r="G291" s="2"/>
      <c r="H291" s="17">
        <f t="shared" ref="H291:J305" si="162">H290</f>
        <v>2</v>
      </c>
      <c r="I291" s="14">
        <v>1572</v>
      </c>
      <c r="J291" s="14">
        <v>105</v>
      </c>
      <c r="K291" s="14"/>
      <c r="L291" s="14"/>
    </row>
    <row r="292" spans="1:12" x14ac:dyDescent="0.25">
      <c r="A292" s="3" t="str">
        <f>$A$4</f>
        <v>bert-base-cased</v>
      </c>
      <c r="B292" s="12">
        <v>269.685</v>
      </c>
      <c r="C292" s="12">
        <v>80.006</v>
      </c>
      <c r="D292" s="12">
        <v>12.823</v>
      </c>
      <c r="E292" s="4">
        <f t="shared" si="160"/>
        <v>8.5777671755725191E-2</v>
      </c>
      <c r="F292" s="4">
        <f t="shared" si="161"/>
        <v>1.2842142857142858</v>
      </c>
      <c r="G292" s="2"/>
      <c r="H292" s="17">
        <f t="shared" si="162"/>
        <v>2</v>
      </c>
      <c r="I292" s="14">
        <f t="shared" si="162"/>
        <v>1572</v>
      </c>
      <c r="J292" s="14">
        <f t="shared" si="162"/>
        <v>105</v>
      </c>
      <c r="K292" s="14"/>
      <c r="L292" s="14"/>
    </row>
    <row r="293" spans="1:12" x14ac:dyDescent="0.25">
      <c r="A293" s="3" t="str">
        <f>$A$5</f>
        <v>bert-large-uncased-whole-word-masking-squad-0001</v>
      </c>
      <c r="B293" s="12">
        <v>20.309000000000001</v>
      </c>
      <c r="C293" s="12">
        <v>7.1349999999999998</v>
      </c>
      <c r="D293" s="12">
        <v>104.828</v>
      </c>
      <c r="E293" s="4">
        <f t="shared" si="160"/>
        <v>6.459605597964377E-3</v>
      </c>
      <c r="F293" s="4">
        <f t="shared" si="161"/>
        <v>9.6709523809523815E-2</v>
      </c>
      <c r="G293" s="3"/>
      <c r="H293" s="17">
        <f t="shared" si="162"/>
        <v>2</v>
      </c>
      <c r="I293" s="14">
        <f t="shared" si="162"/>
        <v>1572</v>
      </c>
      <c r="J293" s="14">
        <f t="shared" si="162"/>
        <v>105</v>
      </c>
      <c r="K293" s="14"/>
      <c r="L293" s="14"/>
    </row>
    <row r="294" spans="1:12" x14ac:dyDescent="0.25">
      <c r="A294" s="3" t="str">
        <f>$A$6</f>
        <v>deeplabv3</v>
      </c>
      <c r="B294" s="12">
        <v>201.62200000000001</v>
      </c>
      <c r="C294" s="12">
        <v>77.921000000000006</v>
      </c>
      <c r="D294" s="12">
        <v>10.753</v>
      </c>
      <c r="E294" s="4">
        <f t="shared" si="160"/>
        <v>6.4129134860050896E-2</v>
      </c>
      <c r="F294" s="4">
        <f t="shared" si="161"/>
        <v>0.96010476190476202</v>
      </c>
      <c r="G294" s="3"/>
      <c r="H294" s="17">
        <f t="shared" si="162"/>
        <v>2</v>
      </c>
      <c r="I294" s="14">
        <f t="shared" si="162"/>
        <v>1572</v>
      </c>
      <c r="J294" s="14">
        <f t="shared" si="162"/>
        <v>105</v>
      </c>
      <c r="K294" s="14"/>
      <c r="L294" s="14"/>
    </row>
    <row r="295" spans="1:12" x14ac:dyDescent="0.25">
      <c r="A295" s="3" t="str">
        <f>$A$7</f>
        <v>efficientdet-d0</v>
      </c>
      <c r="B295" s="12">
        <v>236.749</v>
      </c>
      <c r="C295" s="12">
        <v>163.078</v>
      </c>
      <c r="D295" s="12">
        <v>12.997999999999999</v>
      </c>
      <c r="E295" s="4">
        <f t="shared" si="160"/>
        <v>7.5301844783715016E-2</v>
      </c>
      <c r="F295" s="4">
        <f t="shared" si="161"/>
        <v>1.1273761904761905</v>
      </c>
      <c r="G295" s="3"/>
      <c r="H295" s="17">
        <f t="shared" si="162"/>
        <v>2</v>
      </c>
      <c r="I295" s="14">
        <f t="shared" si="162"/>
        <v>1572</v>
      </c>
      <c r="J295" s="14">
        <f t="shared" si="162"/>
        <v>105</v>
      </c>
      <c r="K295" s="14"/>
      <c r="L295" s="14"/>
    </row>
    <row r="296" spans="1:12" x14ac:dyDescent="0.25">
      <c r="A296" s="3" t="str">
        <f>$A$8</f>
        <v>faster_rcnn_resnet50_coco</v>
      </c>
      <c r="B296" s="12">
        <v>29.146999999999998</v>
      </c>
      <c r="C296" s="12">
        <v>8.2240000000000002</v>
      </c>
      <c r="D296" s="12">
        <v>77.578999999999994</v>
      </c>
      <c r="E296" s="4">
        <f t="shared" si="160"/>
        <v>9.2706743002544528E-3</v>
      </c>
      <c r="F296" s="4">
        <f t="shared" si="161"/>
        <v>0.13879523809523808</v>
      </c>
      <c r="G296" s="3"/>
      <c r="H296" s="17">
        <f t="shared" si="162"/>
        <v>2</v>
      </c>
      <c r="I296" s="15">
        <f t="shared" si="162"/>
        <v>1572</v>
      </c>
      <c r="J296" s="15">
        <f t="shared" si="162"/>
        <v>105</v>
      </c>
      <c r="K296" s="15"/>
      <c r="L296" s="15"/>
    </row>
    <row r="297" spans="1:12" x14ac:dyDescent="0.25">
      <c r="A297" s="3" t="str">
        <f>$A$9</f>
        <v>googlenet-v4</v>
      </c>
      <c r="B297" s="12">
        <v>302.15600000000001</v>
      </c>
      <c r="C297" s="12">
        <v>77.155000000000001</v>
      </c>
      <c r="D297" s="12">
        <v>10.627000000000001</v>
      </c>
      <c r="E297" s="4">
        <f t="shared" si="160"/>
        <v>9.6105597964376593E-2</v>
      </c>
      <c r="F297" s="4">
        <f t="shared" si="161"/>
        <v>1.4388380952380952</v>
      </c>
      <c r="G297" s="3"/>
      <c r="H297" s="17">
        <f t="shared" si="162"/>
        <v>2</v>
      </c>
      <c r="I297" s="14">
        <f t="shared" si="162"/>
        <v>1572</v>
      </c>
      <c r="J297" s="14">
        <f t="shared" si="162"/>
        <v>105</v>
      </c>
      <c r="K297" s="14"/>
      <c r="L297" s="14"/>
    </row>
    <row r="298" spans="1:12" x14ac:dyDescent="0.25">
      <c r="A298" s="3" t="str">
        <f>$A$10</f>
        <v>mobilenet-ssd</v>
      </c>
      <c r="B298" s="12">
        <v>2268.4740000000002</v>
      </c>
      <c r="C298" s="12">
        <v>693.51300000000003</v>
      </c>
      <c r="D298" s="12">
        <v>1.498</v>
      </c>
      <c r="E298" s="4">
        <f t="shared" si="160"/>
        <v>0.72152480916030537</v>
      </c>
      <c r="F298" s="4">
        <f t="shared" si="161"/>
        <v>10.802257142857144</v>
      </c>
      <c r="G298" s="3"/>
      <c r="H298" s="17">
        <f t="shared" si="162"/>
        <v>2</v>
      </c>
      <c r="I298" s="14">
        <f t="shared" si="162"/>
        <v>1572</v>
      </c>
      <c r="J298" s="14">
        <f t="shared" si="162"/>
        <v>105</v>
      </c>
      <c r="K298" s="14"/>
      <c r="L298" s="14"/>
    </row>
    <row r="299" spans="1:12" x14ac:dyDescent="0.25">
      <c r="A299" s="3" t="str">
        <f>$A$11</f>
        <v>mobilenet-v2</v>
      </c>
      <c r="B299" s="12">
        <v>5589.8059999999996</v>
      </c>
      <c r="C299" s="12">
        <v>1920.527</v>
      </c>
      <c r="D299" s="12">
        <v>1.349</v>
      </c>
      <c r="E299" s="4">
        <f t="shared" si="160"/>
        <v>1.7779281170483459</v>
      </c>
      <c r="F299" s="4">
        <f t="shared" si="161"/>
        <v>26.618123809523809</v>
      </c>
      <c r="G299" s="3"/>
      <c r="H299" s="17">
        <f t="shared" si="162"/>
        <v>2</v>
      </c>
      <c r="I299" s="14">
        <f t="shared" si="162"/>
        <v>1572</v>
      </c>
      <c r="J299" s="14">
        <f t="shared" si="162"/>
        <v>105</v>
      </c>
      <c r="K299" s="14"/>
      <c r="L299" s="14"/>
    </row>
    <row r="300" spans="1:12" x14ac:dyDescent="0.25">
      <c r="A300" s="3" t="str">
        <f>$A$12</f>
        <v>resnet-50</v>
      </c>
      <c r="B300" s="12">
        <v>968.33600000000001</v>
      </c>
      <c r="C300" s="12">
        <v>269.28300000000002</v>
      </c>
      <c r="D300" s="12">
        <v>2.9119999999999999</v>
      </c>
      <c r="E300" s="4">
        <f t="shared" si="160"/>
        <v>0.30799491094147585</v>
      </c>
      <c r="F300" s="4">
        <f t="shared" si="161"/>
        <v>4.6111238095238098</v>
      </c>
      <c r="G300" s="3"/>
      <c r="H300" s="17">
        <f t="shared" si="162"/>
        <v>2</v>
      </c>
      <c r="I300" s="14">
        <f t="shared" si="162"/>
        <v>1572</v>
      </c>
      <c r="J300" s="14">
        <f t="shared" si="162"/>
        <v>105</v>
      </c>
      <c r="K300" s="14"/>
      <c r="L300" s="14"/>
    </row>
    <row r="301" spans="1:12" x14ac:dyDescent="0.25">
      <c r="A301" s="3" t="str">
        <f>$A$13</f>
        <v>ssd-resnet34-1200</v>
      </c>
      <c r="B301" s="12">
        <v>17.649999999999999</v>
      </c>
      <c r="C301" s="12">
        <v>4.59</v>
      </c>
      <c r="D301" s="12">
        <v>116.003</v>
      </c>
      <c r="E301" s="4">
        <f t="shared" si="160"/>
        <v>5.6138676844783714E-3</v>
      </c>
      <c r="F301" s="4">
        <f t="shared" si="161"/>
        <v>8.4047619047619038E-2</v>
      </c>
      <c r="G301" s="3"/>
      <c r="H301" s="17">
        <f t="shared" si="162"/>
        <v>2</v>
      </c>
      <c r="I301" s="14">
        <f t="shared" si="162"/>
        <v>1572</v>
      </c>
      <c r="J301" s="14">
        <f t="shared" si="162"/>
        <v>105</v>
      </c>
      <c r="K301" s="14"/>
      <c r="L301" s="14"/>
    </row>
    <row r="302" spans="1:12" x14ac:dyDescent="0.25">
      <c r="A302" s="3" t="str">
        <f>$A$14</f>
        <v>unet-camvid-onnx-0001</v>
      </c>
      <c r="B302" s="12">
        <v>29.068000000000001</v>
      </c>
      <c r="C302" s="12">
        <v>7.3410000000000002</v>
      </c>
      <c r="D302" s="12">
        <v>71.813000000000002</v>
      </c>
      <c r="E302" s="4">
        <f t="shared" si="160"/>
        <v>9.2455470737913496E-3</v>
      </c>
      <c r="F302" s="4">
        <f t="shared" si="161"/>
        <v>0.13841904761904764</v>
      </c>
      <c r="G302" s="3"/>
      <c r="H302" s="17">
        <f t="shared" si="162"/>
        <v>2</v>
      </c>
      <c r="I302" s="14">
        <f t="shared" si="162"/>
        <v>1572</v>
      </c>
      <c r="J302" s="14">
        <f t="shared" si="162"/>
        <v>105</v>
      </c>
      <c r="K302" s="14"/>
      <c r="L302" s="14"/>
    </row>
    <row r="303" spans="1:12" x14ac:dyDescent="0.25">
      <c r="A303" s="3" t="str">
        <f>$A$15</f>
        <v>yolo_v3</v>
      </c>
      <c r="B303" s="12">
        <v>105.441</v>
      </c>
      <c r="C303" s="12">
        <v>29.928000000000001</v>
      </c>
      <c r="D303" s="12">
        <v>22.132000000000001</v>
      </c>
      <c r="E303" s="4">
        <f t="shared" si="160"/>
        <v>3.3537213740458018E-2</v>
      </c>
      <c r="F303" s="4">
        <f t="shared" si="161"/>
        <v>0.50209999999999999</v>
      </c>
      <c r="G303" s="3"/>
      <c r="H303" s="17">
        <f t="shared" si="162"/>
        <v>2</v>
      </c>
      <c r="I303" s="14">
        <f t="shared" si="162"/>
        <v>1572</v>
      </c>
      <c r="J303" s="14">
        <f t="shared" si="162"/>
        <v>105</v>
      </c>
      <c r="K303" s="14"/>
      <c r="L303" s="14"/>
    </row>
    <row r="304" spans="1:12" x14ac:dyDescent="0.25">
      <c r="A304" s="3" t="str">
        <f>$A$16</f>
        <v>yolo_v3_tiny</v>
      </c>
      <c r="B304" s="12">
        <v>1052.1600000000001</v>
      </c>
      <c r="C304" s="12">
        <v>339.29899999999998</v>
      </c>
      <c r="D304" s="12">
        <v>2.5139999999999998</v>
      </c>
      <c r="E304" s="4">
        <f t="shared" si="160"/>
        <v>0.33465648854961833</v>
      </c>
      <c r="F304" s="4">
        <f t="shared" si="161"/>
        <v>5.0102857142857147</v>
      </c>
      <c r="G304" s="3"/>
      <c r="H304" s="17">
        <f t="shared" si="162"/>
        <v>2</v>
      </c>
      <c r="I304" s="14">
        <f t="shared" si="162"/>
        <v>1572</v>
      </c>
      <c r="J304" s="14">
        <f t="shared" si="162"/>
        <v>105</v>
      </c>
      <c r="K304" s="14"/>
      <c r="L304" s="14"/>
    </row>
    <row r="305" spans="1:12" x14ac:dyDescent="0.25">
      <c r="A305" s="3" t="str">
        <f>$A$17</f>
        <v>yolo_v8n</v>
      </c>
      <c r="B305" s="12">
        <v>449.63200000000001</v>
      </c>
      <c r="C305" s="12">
        <v>175.43799999999999</v>
      </c>
      <c r="D305" s="12">
        <v>8.25</v>
      </c>
      <c r="E305" s="4">
        <f t="shared" si="160"/>
        <v>0.14301272264631043</v>
      </c>
      <c r="F305" s="4">
        <f t="shared" si="161"/>
        <v>2.1411047619047618</v>
      </c>
      <c r="G305" s="3"/>
      <c r="H305" s="17">
        <f t="shared" si="162"/>
        <v>2</v>
      </c>
      <c r="I305" s="14">
        <f t="shared" si="162"/>
        <v>1572</v>
      </c>
      <c r="J305" s="14">
        <f t="shared" si="162"/>
        <v>105</v>
      </c>
      <c r="K305" s="14"/>
      <c r="L305" s="14"/>
    </row>
    <row r="306" spans="1:12" x14ac:dyDescent="0.25">
      <c r="A306" s="2" t="s">
        <v>13</v>
      </c>
      <c r="B306" s="2" t="s">
        <v>14</v>
      </c>
      <c r="C306" s="2" t="s">
        <v>15</v>
      </c>
      <c r="D306" s="2" t="s">
        <v>14</v>
      </c>
      <c r="E306" s="2" t="s">
        <v>14</v>
      </c>
      <c r="F306" s="2" t="s">
        <v>14</v>
      </c>
      <c r="G306" s="2" t="s">
        <v>24</v>
      </c>
      <c r="H306" s="17">
        <v>2</v>
      </c>
      <c r="I306" s="14"/>
      <c r="J306" s="14"/>
      <c r="K306" s="14" t="str">
        <f>CONCATENATE(G306, ," ", B306)</f>
        <v>Intel® Xeon® Platinum 8270 INT8</v>
      </c>
      <c r="L306" s="14" t="str">
        <f>CONCATENATE($G306, ," ", C306)</f>
        <v>Intel® Xeon® Platinum 8270 FP32</v>
      </c>
    </row>
    <row r="307" spans="1:12" x14ac:dyDescent="0.25">
      <c r="A307" s="3" t="str">
        <f>$A$3</f>
        <v>GPT-2</v>
      </c>
      <c r="B307" s="3">
        <v>22.597000000000001</v>
      </c>
      <c r="C307" s="3">
        <v>14.002000000000001</v>
      </c>
      <c r="D307" s="3">
        <v>77.3</v>
      </c>
      <c r="E307" s="4">
        <f t="shared" ref="E307:E321" si="163">B307/(I307*H307)</f>
        <v>2.6656836144862569E-3</v>
      </c>
      <c r="F307" s="4">
        <f t="shared" ref="F307:F321" si="164">B307/(H307*J307)</f>
        <v>0.11022926829268294</v>
      </c>
      <c r="G307" s="3"/>
      <c r="H307" s="16">
        <v>1</v>
      </c>
      <c r="I307">
        <v>8477</v>
      </c>
      <c r="J307">
        <v>205</v>
      </c>
    </row>
    <row r="308" spans="1:12" x14ac:dyDescent="0.25">
      <c r="A308" s="3" t="str">
        <f>$A$4</f>
        <v>bert-base-cased</v>
      </c>
      <c r="B308" s="3">
        <v>678.1</v>
      </c>
      <c r="C308" s="3">
        <v>222.25800000000001</v>
      </c>
      <c r="D308" s="3">
        <v>7.5670000000000002</v>
      </c>
      <c r="E308" s="4">
        <f t="shared" si="163"/>
        <v>7.9992922024301055E-2</v>
      </c>
      <c r="F308" s="4">
        <f t="shared" si="164"/>
        <v>3.3078048780487808</v>
      </c>
      <c r="G308" s="3"/>
      <c r="H308" s="16">
        <v>1</v>
      </c>
      <c r="I308" s="14">
        <f t="shared" ref="I308:J321" si="165">I307</f>
        <v>8477</v>
      </c>
      <c r="J308" s="14">
        <f t="shared" si="165"/>
        <v>205</v>
      </c>
    </row>
    <row r="309" spans="1:12" x14ac:dyDescent="0.25">
      <c r="A309" s="3" t="str">
        <f>$A$5</f>
        <v>bert-large-uncased-whole-word-masking-squad-0001</v>
      </c>
      <c r="B309" s="3">
        <v>46.482999999999997</v>
      </c>
      <c r="C309" s="3">
        <v>19.649000000000001</v>
      </c>
      <c r="D309" s="3">
        <v>50.292000000000002</v>
      </c>
      <c r="E309" s="4">
        <f t="shared" si="163"/>
        <v>5.4834257402382918E-3</v>
      </c>
      <c r="F309" s="4">
        <f t="shared" si="164"/>
        <v>0.22674634146341463</v>
      </c>
      <c r="G309" s="3"/>
      <c r="H309" s="16">
        <v>1</v>
      </c>
      <c r="I309" s="14">
        <f t="shared" si="165"/>
        <v>8477</v>
      </c>
      <c r="J309" s="14">
        <f t="shared" ref="J309" si="166">J308</f>
        <v>205</v>
      </c>
    </row>
    <row r="310" spans="1:12" x14ac:dyDescent="0.25">
      <c r="A310" s="3" t="str">
        <f>$A$6</f>
        <v>deeplabv3</v>
      </c>
      <c r="B310" s="3">
        <v>448.78</v>
      </c>
      <c r="C310" s="3">
        <v>157.91300000000001</v>
      </c>
      <c r="D310" s="3">
        <v>4.8520000000000003</v>
      </c>
      <c r="E310" s="4">
        <f t="shared" si="163"/>
        <v>5.2940898902913765E-2</v>
      </c>
      <c r="F310" s="4">
        <f t="shared" si="164"/>
        <v>2.1891707317073168</v>
      </c>
      <c r="G310" s="3"/>
      <c r="H310" s="16">
        <v>1</v>
      </c>
      <c r="I310" s="14">
        <f t="shared" si="165"/>
        <v>8477</v>
      </c>
      <c r="J310" s="14">
        <f t="shared" ref="J310" si="167">J309</f>
        <v>205</v>
      </c>
    </row>
    <row r="311" spans="1:12" x14ac:dyDescent="0.25">
      <c r="A311" s="3" t="str">
        <f>$A$7</f>
        <v>efficientdet-d0</v>
      </c>
      <c r="B311" s="3">
        <v>458.65600000000001</v>
      </c>
      <c r="C311" s="3">
        <v>294.00599999999997</v>
      </c>
      <c r="D311" s="3">
        <v>8.5960000000000001</v>
      </c>
      <c r="E311" s="4">
        <f t="shared" si="163"/>
        <v>5.4105933702960955E-2</v>
      </c>
      <c r="F311" s="4">
        <f t="shared" si="164"/>
        <v>2.2373463414634145</v>
      </c>
      <c r="G311" s="3"/>
      <c r="H311" s="16">
        <v>1</v>
      </c>
      <c r="I311" s="14">
        <f t="shared" si="165"/>
        <v>8477</v>
      </c>
      <c r="J311" s="14">
        <f t="shared" ref="J311" si="168">J310</f>
        <v>205</v>
      </c>
    </row>
    <row r="312" spans="1:12" x14ac:dyDescent="0.25">
      <c r="A312" s="3" t="str">
        <f>$A$8</f>
        <v>faster_rcnn_resnet50_coco</v>
      </c>
      <c r="B312" s="3">
        <v>85.869</v>
      </c>
      <c r="C312" s="3">
        <v>22.37</v>
      </c>
      <c r="D312" s="3">
        <v>30.369</v>
      </c>
      <c r="E312" s="4">
        <f t="shared" si="163"/>
        <v>1.0129644921552435E-2</v>
      </c>
      <c r="F312" s="4">
        <f t="shared" si="164"/>
        <v>0.41887317073170732</v>
      </c>
      <c r="G312" s="3"/>
      <c r="H312" s="16">
        <v>1</v>
      </c>
      <c r="I312" s="14">
        <f t="shared" si="165"/>
        <v>8477</v>
      </c>
      <c r="J312" s="14">
        <f t="shared" ref="J312" si="169">J311</f>
        <v>205</v>
      </c>
    </row>
    <row r="313" spans="1:12" x14ac:dyDescent="0.25">
      <c r="A313" s="3" t="str">
        <f>$A$9</f>
        <v>googlenet-v4</v>
      </c>
      <c r="B313" s="3">
        <v>950.44100000000003</v>
      </c>
      <c r="C313" s="3">
        <v>228.44</v>
      </c>
      <c r="D313" s="3">
        <v>5.7140000000000004</v>
      </c>
      <c r="E313" s="4">
        <f t="shared" si="163"/>
        <v>0.1121199716880972</v>
      </c>
      <c r="F313" s="4">
        <f t="shared" si="164"/>
        <v>4.6362975609756099</v>
      </c>
      <c r="G313" s="3"/>
      <c r="H313" s="16">
        <v>1</v>
      </c>
      <c r="I313" s="14">
        <f t="shared" si="165"/>
        <v>8477</v>
      </c>
      <c r="J313" s="14">
        <f t="shared" ref="J313" si="170">J312</f>
        <v>205</v>
      </c>
    </row>
    <row r="314" spans="1:12" x14ac:dyDescent="0.25">
      <c r="A314" s="3" t="str">
        <f>$A$10</f>
        <v>mobilenet-ssd</v>
      </c>
      <c r="B314" s="3">
        <v>6587.8469999999998</v>
      </c>
      <c r="C314" s="3">
        <v>1822.348</v>
      </c>
      <c r="D314" s="3">
        <v>1.0429999999999999</v>
      </c>
      <c r="E314" s="4">
        <f t="shared" si="163"/>
        <v>0.77714368290668867</v>
      </c>
      <c r="F314" s="4">
        <f t="shared" si="164"/>
        <v>32.135839024390243</v>
      </c>
      <c r="G314" s="3"/>
      <c r="H314" s="16">
        <v>1</v>
      </c>
      <c r="I314" s="14">
        <f t="shared" si="165"/>
        <v>8477</v>
      </c>
      <c r="J314" s="14">
        <f t="shared" ref="J314" si="171">J313</f>
        <v>205</v>
      </c>
    </row>
    <row r="315" spans="1:12" x14ac:dyDescent="0.25">
      <c r="A315" s="3" t="str">
        <f>$A$11</f>
        <v>mobilenet-v2</v>
      </c>
      <c r="B315" s="3">
        <v>15333.063</v>
      </c>
      <c r="C315" s="3">
        <v>4417.8459999999995</v>
      </c>
      <c r="D315" s="3">
        <v>0.84299999999999997</v>
      </c>
      <c r="E315" s="4">
        <f t="shared" si="163"/>
        <v>1.808784121741182</v>
      </c>
      <c r="F315" s="4">
        <f t="shared" si="164"/>
        <v>74.795429268292679</v>
      </c>
      <c r="G315" s="3"/>
      <c r="H315" s="16">
        <v>1</v>
      </c>
      <c r="I315" s="14">
        <f t="shared" si="165"/>
        <v>8477</v>
      </c>
      <c r="J315" s="14">
        <f t="shared" ref="J315" si="172">J314</f>
        <v>205</v>
      </c>
    </row>
    <row r="316" spans="1:12" x14ac:dyDescent="0.25">
      <c r="A316" s="3" t="str">
        <f>$A$12</f>
        <v>resnet-50</v>
      </c>
      <c r="B316" s="3">
        <v>2928.3620000000001</v>
      </c>
      <c r="C316" s="3">
        <v>755.49400000000003</v>
      </c>
      <c r="D316" s="3">
        <v>1.5009999999999999</v>
      </c>
      <c r="E316" s="4">
        <f t="shared" si="163"/>
        <v>0.3454479178954819</v>
      </c>
      <c r="F316" s="4">
        <f t="shared" si="164"/>
        <v>14.284692682926829</v>
      </c>
      <c r="G316" s="3"/>
      <c r="H316" s="16">
        <v>1</v>
      </c>
      <c r="I316" s="14">
        <f t="shared" si="165"/>
        <v>8477</v>
      </c>
      <c r="J316" s="14">
        <f t="shared" ref="J316" si="173">J315</f>
        <v>205</v>
      </c>
    </row>
    <row r="317" spans="1:12" x14ac:dyDescent="0.25">
      <c r="A317" s="3" t="str">
        <f>$A$13</f>
        <v>ssd-resnet34-1200</v>
      </c>
      <c r="B317" s="3">
        <v>57.902999999999999</v>
      </c>
      <c r="C317" s="3">
        <v>14.864000000000001</v>
      </c>
      <c r="D317" s="3">
        <v>36.506</v>
      </c>
      <c r="E317" s="4">
        <f t="shared" si="163"/>
        <v>6.8306004482717939E-3</v>
      </c>
      <c r="F317" s="4">
        <f t="shared" si="164"/>
        <v>0.28245365853658538</v>
      </c>
      <c r="G317" s="3"/>
      <c r="H317" s="16">
        <v>1</v>
      </c>
      <c r="I317" s="14">
        <f t="shared" si="165"/>
        <v>8477</v>
      </c>
      <c r="J317" s="14">
        <f t="shared" ref="J317" si="174">J316</f>
        <v>205</v>
      </c>
    </row>
    <row r="318" spans="1:12" x14ac:dyDescent="0.25">
      <c r="A318" s="3" t="str">
        <f>$A$14</f>
        <v>unet-camvid-onnx-0001</v>
      </c>
      <c r="B318" s="3">
        <v>95.23</v>
      </c>
      <c r="C318" s="3">
        <v>21.777000000000001</v>
      </c>
      <c r="D318" s="3">
        <v>23.52</v>
      </c>
      <c r="E318" s="4">
        <f t="shared" si="163"/>
        <v>1.1233927096850302E-2</v>
      </c>
      <c r="F318" s="4">
        <f t="shared" si="164"/>
        <v>0.46453658536585368</v>
      </c>
      <c r="G318" s="3"/>
      <c r="H318" s="16">
        <v>1</v>
      </c>
      <c r="I318" s="14">
        <f t="shared" si="165"/>
        <v>8477</v>
      </c>
      <c r="J318" s="14">
        <f t="shared" ref="J318" si="175">J317</f>
        <v>205</v>
      </c>
    </row>
    <row r="319" spans="1:12" x14ac:dyDescent="0.25">
      <c r="A319" s="3" t="str">
        <f>$A$15</f>
        <v>yolo_v3</v>
      </c>
      <c r="B319" s="3">
        <v>318.95699999999999</v>
      </c>
      <c r="C319" s="3">
        <v>88.539000000000001</v>
      </c>
      <c r="D319" s="3">
        <v>10.667</v>
      </c>
      <c r="E319" s="4">
        <f t="shared" si="163"/>
        <v>3.7626164916833786E-2</v>
      </c>
      <c r="F319" s="4">
        <f t="shared" si="164"/>
        <v>1.5558878048780487</v>
      </c>
      <c r="G319" s="3"/>
      <c r="H319" s="16">
        <v>1</v>
      </c>
      <c r="I319" s="14">
        <f t="shared" si="165"/>
        <v>8477</v>
      </c>
      <c r="J319" s="14">
        <f t="shared" ref="J319" si="176">J318</f>
        <v>205</v>
      </c>
    </row>
    <row r="320" spans="1:12" x14ac:dyDescent="0.25">
      <c r="A320" s="3" t="str">
        <f>$A$16</f>
        <v>yolo_v3_tiny</v>
      </c>
      <c r="B320" s="3">
        <v>2932.7829999999999</v>
      </c>
      <c r="C320" s="3">
        <v>914.36599999999999</v>
      </c>
      <c r="D320" s="3">
        <v>1.2150000000000001</v>
      </c>
      <c r="E320" s="4">
        <f t="shared" si="163"/>
        <v>0.34596944673823288</v>
      </c>
      <c r="F320" s="4">
        <f t="shared" si="164"/>
        <v>14.306258536585366</v>
      </c>
      <c r="G320" s="3"/>
      <c r="H320" s="16">
        <v>1</v>
      </c>
      <c r="I320" s="14">
        <f t="shared" si="165"/>
        <v>8477</v>
      </c>
      <c r="J320" s="14">
        <f t="shared" ref="J320" si="177">J319</f>
        <v>205</v>
      </c>
    </row>
    <row r="321" spans="1:12" x14ac:dyDescent="0.25">
      <c r="A321" s="3" t="str">
        <f>$A$17</f>
        <v>yolo_v8n</v>
      </c>
      <c r="B321" s="3">
        <v>996.62900000000002</v>
      </c>
      <c r="C321" s="3">
        <v>459.95</v>
      </c>
      <c r="D321" s="3">
        <v>5.1589999999999998</v>
      </c>
      <c r="E321" s="4">
        <f t="shared" si="163"/>
        <v>0.117568597381149</v>
      </c>
      <c r="F321" s="4">
        <f t="shared" si="164"/>
        <v>4.8616048780487802</v>
      </c>
      <c r="G321" s="3"/>
      <c r="H321" s="16">
        <v>1</v>
      </c>
      <c r="I321" s="14">
        <f t="shared" si="165"/>
        <v>8477</v>
      </c>
      <c r="J321" s="14">
        <f t="shared" ref="J321" si="178">J320</f>
        <v>205</v>
      </c>
    </row>
    <row r="322" spans="1:12" x14ac:dyDescent="0.25">
      <c r="A322" s="2" t="s">
        <v>13</v>
      </c>
      <c r="B322" s="2" t="s">
        <v>14</v>
      </c>
      <c r="C322" s="2" t="s">
        <v>15</v>
      </c>
      <c r="D322" s="2" t="s">
        <v>14</v>
      </c>
      <c r="E322" s="2" t="s">
        <v>14</v>
      </c>
      <c r="F322" s="2" t="s">
        <v>14</v>
      </c>
      <c r="G322" s="2" t="s">
        <v>99</v>
      </c>
      <c r="H322" s="17">
        <v>2</v>
      </c>
      <c r="I322" s="14"/>
      <c r="J322" s="14"/>
      <c r="K322" s="14" t="str">
        <f>CONCATENATE(G322, ," ", B322)</f>
        <v>Intel® Xeon® Silver 4316 INT8</v>
      </c>
      <c r="L322" s="14" t="str">
        <f>CONCATENATE($G322, ," ", C322)</f>
        <v>Intel® Xeon® Silver 4316 FP32</v>
      </c>
    </row>
    <row r="323" spans="1:12" x14ac:dyDescent="0.25">
      <c r="A323" s="3" t="str">
        <f>$A$3</f>
        <v>GPT-2</v>
      </c>
      <c r="B323" s="3">
        <v>23.318999999999999</v>
      </c>
      <c r="C323" s="3">
        <v>11.256</v>
      </c>
      <c r="D323" s="3">
        <v>129.95400000000001</v>
      </c>
      <c r="E323" s="4">
        <f t="shared" ref="E323:E337" si="179">B323/(I323*H323)</f>
        <v>2.050923482849604E-2</v>
      </c>
      <c r="F323" s="4">
        <f t="shared" ref="F323:F337" si="180">B323/(H323*J323)</f>
        <v>0.15545999999999999</v>
      </c>
      <c r="G323" s="3"/>
      <c r="H323" s="16">
        <v>1</v>
      </c>
      <c r="I323">
        <v>1137</v>
      </c>
      <c r="J323">
        <v>150</v>
      </c>
    </row>
    <row r="324" spans="1:12" x14ac:dyDescent="0.25">
      <c r="A324" s="3" t="str">
        <f>$A$4</f>
        <v>bert-base-cased</v>
      </c>
      <c r="B324" s="3">
        <v>533.65700000000004</v>
      </c>
      <c r="C324" s="3">
        <v>171.12200000000001</v>
      </c>
      <c r="D324" s="3">
        <v>7.6829999999999998</v>
      </c>
      <c r="E324" s="4">
        <f t="shared" si="179"/>
        <v>0.4693553210202287</v>
      </c>
      <c r="F324" s="4">
        <f t="shared" si="180"/>
        <v>3.5577133333333335</v>
      </c>
      <c r="G324" s="3"/>
      <c r="H324" s="16">
        <v>1</v>
      </c>
      <c r="I324" s="14">
        <f t="shared" ref="I324:J337" si="181">I323</f>
        <v>1137</v>
      </c>
      <c r="J324" s="14">
        <f t="shared" si="181"/>
        <v>150</v>
      </c>
    </row>
    <row r="325" spans="1:12" x14ac:dyDescent="0.25">
      <c r="A325" s="3" t="str">
        <f>$A$5</f>
        <v>bert-large-uncased-whole-word-masking-squad-0001</v>
      </c>
      <c r="B325" s="3">
        <v>37.601999999999997</v>
      </c>
      <c r="C325" s="3">
        <v>14.829000000000001</v>
      </c>
      <c r="D325" s="3">
        <v>60.207999999999998</v>
      </c>
      <c r="E325" s="4">
        <f t="shared" si="179"/>
        <v>3.3071240105540897E-2</v>
      </c>
      <c r="F325" s="4">
        <f t="shared" si="180"/>
        <v>0.25067999999999996</v>
      </c>
      <c r="G325" s="3"/>
      <c r="H325" s="16">
        <v>1</v>
      </c>
      <c r="I325" s="14">
        <f t="shared" ref="I325:J325" si="182">I324</f>
        <v>1137</v>
      </c>
      <c r="J325" s="14">
        <f t="shared" si="181"/>
        <v>150</v>
      </c>
    </row>
    <row r="326" spans="1:12" x14ac:dyDescent="0.25">
      <c r="A326" s="3" t="str">
        <f>$A$6</f>
        <v>deeplabv3</v>
      </c>
      <c r="B326" s="3">
        <v>410.93400000000003</v>
      </c>
      <c r="C326" s="3">
        <v>141.36600000000001</v>
      </c>
      <c r="D326" s="3">
        <v>5.875</v>
      </c>
      <c r="E326" s="4">
        <f t="shared" si="179"/>
        <v>0.36141952506596309</v>
      </c>
      <c r="F326" s="4">
        <f t="shared" si="180"/>
        <v>2.73956</v>
      </c>
      <c r="G326" s="3"/>
      <c r="H326" s="16">
        <v>1</v>
      </c>
      <c r="I326" s="14">
        <f t="shared" ref="I326:J326" si="183">I325</f>
        <v>1137</v>
      </c>
      <c r="J326" s="14">
        <f t="shared" si="181"/>
        <v>150</v>
      </c>
    </row>
    <row r="327" spans="1:12" x14ac:dyDescent="0.25">
      <c r="A327" s="3" t="str">
        <f>$A$7</f>
        <v>efficientdet-d0</v>
      </c>
      <c r="B327" s="3">
        <v>416.01400000000001</v>
      </c>
      <c r="C327" s="3">
        <v>270.464</v>
      </c>
      <c r="D327" s="3">
        <v>8.3659999999999997</v>
      </c>
      <c r="E327" s="4">
        <f t="shared" si="179"/>
        <v>0.36588742304309585</v>
      </c>
      <c r="F327" s="4">
        <f t="shared" si="180"/>
        <v>2.7734266666666669</v>
      </c>
      <c r="G327" s="3"/>
      <c r="H327" s="16">
        <v>1</v>
      </c>
      <c r="I327" s="14">
        <f t="shared" ref="I327:J327" si="184">I326</f>
        <v>1137</v>
      </c>
      <c r="J327" s="14">
        <f t="shared" si="181"/>
        <v>150</v>
      </c>
    </row>
    <row r="328" spans="1:12" x14ac:dyDescent="0.25">
      <c r="A328" s="3" t="str">
        <f>$A$8</f>
        <v>faster_rcnn_resnet50_coco</v>
      </c>
      <c r="B328" s="3">
        <v>65.132000000000005</v>
      </c>
      <c r="C328" s="3">
        <v>16.920999999999999</v>
      </c>
      <c r="D328" s="3">
        <v>42.66</v>
      </c>
      <c r="E328" s="4">
        <f t="shared" si="179"/>
        <v>5.7284080914687778E-2</v>
      </c>
      <c r="F328" s="4">
        <f t="shared" si="180"/>
        <v>0.43421333333333334</v>
      </c>
      <c r="G328" s="3"/>
      <c r="H328" s="16">
        <v>1</v>
      </c>
      <c r="I328" s="14">
        <f t="shared" ref="I328:J328" si="185">I327</f>
        <v>1137</v>
      </c>
      <c r="J328" s="14">
        <f t="shared" si="181"/>
        <v>150</v>
      </c>
    </row>
    <row r="329" spans="1:12" x14ac:dyDescent="0.25">
      <c r="A329" s="3" t="str">
        <f>$A$9</f>
        <v>googlenet-v4</v>
      </c>
      <c r="B329" s="3">
        <v>730.64099999999996</v>
      </c>
      <c r="C329" s="3">
        <v>169.51599999999999</v>
      </c>
      <c r="D329" s="3">
        <v>6.4560000000000004</v>
      </c>
      <c r="E329" s="4">
        <f t="shared" si="179"/>
        <v>0.64260422163588382</v>
      </c>
      <c r="F329" s="4">
        <f t="shared" si="180"/>
        <v>4.87094</v>
      </c>
      <c r="G329" s="3"/>
      <c r="H329" s="16">
        <v>1</v>
      </c>
      <c r="I329" s="14">
        <f t="shared" ref="I329:J329" si="186">I328</f>
        <v>1137</v>
      </c>
      <c r="J329" s="14">
        <f t="shared" si="181"/>
        <v>150</v>
      </c>
    </row>
    <row r="330" spans="1:12" x14ac:dyDescent="0.25">
      <c r="A330" s="3" t="str">
        <f>$A$10</f>
        <v>mobilenet-ssd</v>
      </c>
      <c r="B330" s="3">
        <v>5397.9960000000001</v>
      </c>
      <c r="C330" s="3">
        <v>1364.125</v>
      </c>
      <c r="D330" s="3">
        <v>0.80500000000000005</v>
      </c>
      <c r="E330" s="4">
        <f t="shared" si="179"/>
        <v>4.7475778364116099</v>
      </c>
      <c r="F330" s="4">
        <f t="shared" si="180"/>
        <v>35.986640000000001</v>
      </c>
      <c r="G330" s="3"/>
      <c r="H330" s="16">
        <v>1</v>
      </c>
      <c r="I330" s="14">
        <f t="shared" ref="I330:J330" si="187">I329</f>
        <v>1137</v>
      </c>
      <c r="J330" s="14">
        <f t="shared" si="181"/>
        <v>150</v>
      </c>
    </row>
    <row r="331" spans="1:12" x14ac:dyDescent="0.25">
      <c r="A331" s="3" t="str">
        <f>$A$11</f>
        <v>mobilenet-v2</v>
      </c>
      <c r="B331" s="3">
        <v>12752.218999999999</v>
      </c>
      <c r="C331" s="3">
        <v>3600.8539999999998</v>
      </c>
      <c r="D331" s="3">
        <v>0.51</v>
      </c>
      <c r="E331" s="4">
        <f t="shared" si="179"/>
        <v>11.21567194371152</v>
      </c>
      <c r="F331" s="4">
        <f t="shared" si="180"/>
        <v>85.01479333333333</v>
      </c>
      <c r="G331" s="3"/>
      <c r="H331" s="16">
        <v>1</v>
      </c>
      <c r="I331" s="14">
        <f t="shared" ref="I331:J331" si="188">I330</f>
        <v>1137</v>
      </c>
      <c r="J331" s="14">
        <f t="shared" si="181"/>
        <v>150</v>
      </c>
    </row>
    <row r="332" spans="1:12" x14ac:dyDescent="0.25">
      <c r="A332" s="3" t="str">
        <f>$A$12</f>
        <v>resnet-50</v>
      </c>
      <c r="B332" s="3">
        <v>2292.86</v>
      </c>
      <c r="C332" s="3">
        <v>570.346</v>
      </c>
      <c r="D332" s="3">
        <v>1.4650000000000001</v>
      </c>
      <c r="E332" s="4">
        <f t="shared" si="179"/>
        <v>2.0165875109938436</v>
      </c>
      <c r="F332" s="4">
        <f t="shared" si="180"/>
        <v>15.285733333333335</v>
      </c>
      <c r="G332" s="3"/>
      <c r="H332" s="16">
        <v>1</v>
      </c>
      <c r="I332" s="14">
        <f t="shared" ref="I332:J332" si="189">I331</f>
        <v>1137</v>
      </c>
      <c r="J332" s="14">
        <f t="shared" si="181"/>
        <v>150</v>
      </c>
    </row>
    <row r="333" spans="1:12" x14ac:dyDescent="0.25">
      <c r="A333" s="3" t="str">
        <f>$A$13</f>
        <v>ssd-resnet34-1200</v>
      </c>
      <c r="B333" s="3">
        <v>42.624000000000002</v>
      </c>
      <c r="C333" s="3">
        <v>10.563000000000001</v>
      </c>
      <c r="D333" s="3">
        <v>60.311999999999998</v>
      </c>
      <c r="E333" s="4">
        <f t="shared" si="179"/>
        <v>3.7488126649076518E-2</v>
      </c>
      <c r="F333" s="4">
        <f t="shared" si="180"/>
        <v>0.28416000000000002</v>
      </c>
      <c r="G333" s="3"/>
      <c r="H333" s="16">
        <v>1</v>
      </c>
      <c r="I333" s="14">
        <f t="shared" ref="I333:J333" si="190">I332</f>
        <v>1137</v>
      </c>
      <c r="J333" s="14">
        <f t="shared" si="181"/>
        <v>150</v>
      </c>
    </row>
    <row r="334" spans="1:12" x14ac:dyDescent="0.25">
      <c r="A334" s="3" t="str">
        <f>$A$14</f>
        <v>unet-camvid-onnx-0001</v>
      </c>
      <c r="B334" s="3">
        <v>69.935000000000002</v>
      </c>
      <c r="C334" s="3">
        <v>16.077999999999999</v>
      </c>
      <c r="D334" s="3">
        <v>42.347000000000001</v>
      </c>
      <c r="E334" s="4">
        <f t="shared" si="179"/>
        <v>6.1508355321020232E-2</v>
      </c>
      <c r="F334" s="4">
        <f t="shared" si="180"/>
        <v>0.46623333333333333</v>
      </c>
      <c r="G334" s="3"/>
      <c r="H334" s="16">
        <v>1</v>
      </c>
      <c r="I334" s="14">
        <f t="shared" ref="I334:J334" si="191">I333</f>
        <v>1137</v>
      </c>
      <c r="J334" s="14">
        <f t="shared" si="181"/>
        <v>150</v>
      </c>
    </row>
    <row r="335" spans="1:12" x14ac:dyDescent="0.25">
      <c r="A335" s="3" t="str">
        <f>$A$15</f>
        <v>yolo_v3</v>
      </c>
      <c r="B335" s="3">
        <v>240.71299999999999</v>
      </c>
      <c r="C335" s="3">
        <v>62.500999999999998</v>
      </c>
      <c r="D335" s="3">
        <v>13.917999999999999</v>
      </c>
      <c r="E335" s="4">
        <f t="shared" si="179"/>
        <v>0.21170888302550572</v>
      </c>
      <c r="F335" s="4">
        <f t="shared" si="180"/>
        <v>1.6047533333333333</v>
      </c>
      <c r="G335" s="3"/>
      <c r="H335" s="16">
        <v>1</v>
      </c>
      <c r="I335" s="14">
        <f t="shared" ref="I335:J335" si="192">I334</f>
        <v>1137</v>
      </c>
      <c r="J335" s="14">
        <f t="shared" si="181"/>
        <v>150</v>
      </c>
    </row>
    <row r="336" spans="1:12" x14ac:dyDescent="0.25">
      <c r="A336" s="3" t="str">
        <f>$A$16</f>
        <v>yolo_v3_tiny</v>
      </c>
      <c r="B336" s="3">
        <v>2217.6370000000002</v>
      </c>
      <c r="C336" s="3">
        <v>704.04899999999998</v>
      </c>
      <c r="D336" s="3">
        <v>1.321</v>
      </c>
      <c r="E336" s="4">
        <f t="shared" si="179"/>
        <v>1.9504283201407213</v>
      </c>
      <c r="F336" s="4">
        <f t="shared" si="180"/>
        <v>14.784246666666668</v>
      </c>
      <c r="G336" s="3"/>
      <c r="H336" s="16">
        <v>1</v>
      </c>
      <c r="I336" s="14">
        <f t="shared" ref="I336:J336" si="193">I335</f>
        <v>1137</v>
      </c>
      <c r="J336" s="14">
        <f t="shared" si="181"/>
        <v>150</v>
      </c>
    </row>
    <row r="337" spans="1:12" x14ac:dyDescent="0.25">
      <c r="A337" s="3" t="str">
        <f>$A$17</f>
        <v>yolo_v8n</v>
      </c>
      <c r="B337" s="3">
        <v>846.46600000000001</v>
      </c>
      <c r="C337" s="3">
        <v>341.18599999999998</v>
      </c>
      <c r="D337" s="3">
        <v>3.3079999999999998</v>
      </c>
      <c r="E337" s="4">
        <f t="shared" si="179"/>
        <v>0.74447317502198773</v>
      </c>
      <c r="F337" s="4">
        <f t="shared" si="180"/>
        <v>5.6431066666666672</v>
      </c>
      <c r="G337" s="3"/>
      <c r="H337" s="16">
        <v>1</v>
      </c>
      <c r="I337" s="14">
        <f t="shared" ref="I337:J337" si="194">I336</f>
        <v>1137</v>
      </c>
      <c r="J337" s="14">
        <f t="shared" si="181"/>
        <v>150</v>
      </c>
    </row>
    <row r="338" spans="1:12" x14ac:dyDescent="0.25">
      <c r="A338" s="2" t="s">
        <v>13</v>
      </c>
      <c r="B338" s="2" t="s">
        <v>14</v>
      </c>
      <c r="C338" s="2" t="s">
        <v>15</v>
      </c>
      <c r="D338" s="2" t="s">
        <v>14</v>
      </c>
      <c r="E338" s="2" t="s">
        <v>14</v>
      </c>
      <c r="F338" s="2" t="s">
        <v>14</v>
      </c>
      <c r="G338" s="2" t="s">
        <v>100</v>
      </c>
      <c r="H338" s="17">
        <v>2</v>
      </c>
      <c r="I338" s="14"/>
      <c r="J338" s="14"/>
      <c r="K338" s="14" t="str">
        <f>CONCATENATE(G338, ," ", B338)</f>
        <v>Intel® Xeon® Platinum 8380 INT8</v>
      </c>
      <c r="L338" s="14" t="str">
        <f>CONCATENATE($G338, ," ", C338)</f>
        <v>Intel® Xeon® Platinum 8380 FP32</v>
      </c>
    </row>
    <row r="339" spans="1:12" x14ac:dyDescent="0.25">
      <c r="A339" s="3" t="str">
        <f>$A$3</f>
        <v>GPT-2</v>
      </c>
      <c r="B339" s="3">
        <v>38.517000000000003</v>
      </c>
      <c r="C339" s="3">
        <v>22.004000000000001</v>
      </c>
      <c r="D339" s="3">
        <v>57.018000000000001</v>
      </c>
      <c r="E339" s="4">
        <f t="shared" ref="E339:E353" si="195">B339/(I339*H339)</f>
        <v>4.1155037931402934E-3</v>
      </c>
      <c r="F339" s="4">
        <f t="shared" ref="F339:F353" si="196">B339/(H339*J339)</f>
        <v>0.14265555555555556</v>
      </c>
      <c r="G339" s="3"/>
      <c r="H339" s="16">
        <v>1</v>
      </c>
      <c r="I339">
        <v>9359</v>
      </c>
      <c r="J339">
        <v>270</v>
      </c>
    </row>
    <row r="340" spans="1:12" x14ac:dyDescent="0.25">
      <c r="A340" s="3" t="str">
        <f>$A$4</f>
        <v>bert-base-cased</v>
      </c>
      <c r="B340" s="3">
        <v>1096.027</v>
      </c>
      <c r="C340" s="3">
        <v>196.59399999999999</v>
      </c>
      <c r="D340" s="3">
        <v>6.09</v>
      </c>
      <c r="E340" s="4">
        <f t="shared" si="195"/>
        <v>0.11710941339886741</v>
      </c>
      <c r="F340" s="4">
        <f t="shared" si="196"/>
        <v>4.0593592592592591</v>
      </c>
      <c r="G340" s="3"/>
      <c r="H340" s="16">
        <v>1</v>
      </c>
      <c r="I340" s="14">
        <f t="shared" ref="I340:J340" si="197">I339</f>
        <v>9359</v>
      </c>
      <c r="J340" s="14">
        <f t="shared" si="197"/>
        <v>270</v>
      </c>
    </row>
    <row r="341" spans="1:12" x14ac:dyDescent="0.25">
      <c r="A341" s="3" t="str">
        <f>$A$5</f>
        <v>bert-large-uncased-whole-word-masking-squad-0001</v>
      </c>
      <c r="B341" s="3">
        <v>73.995999999999995</v>
      </c>
      <c r="C341" s="3">
        <v>26.690999999999999</v>
      </c>
      <c r="D341" s="3">
        <v>39.548999999999999</v>
      </c>
      <c r="E341" s="4">
        <f t="shared" si="195"/>
        <v>7.9064002564376533E-3</v>
      </c>
      <c r="F341" s="4">
        <f t="shared" si="196"/>
        <v>0.27405925925925922</v>
      </c>
      <c r="G341" s="3"/>
      <c r="H341" s="16">
        <v>1</v>
      </c>
      <c r="I341" s="14">
        <f t="shared" ref="I341:J341" si="198">I340</f>
        <v>9359</v>
      </c>
      <c r="J341" s="14">
        <f t="shared" si="198"/>
        <v>270</v>
      </c>
    </row>
    <row r="342" spans="1:12" x14ac:dyDescent="0.25">
      <c r="A342" s="3" t="str">
        <f>$A$6</f>
        <v>deeplabv3</v>
      </c>
      <c r="B342" s="3">
        <v>649.52700000000004</v>
      </c>
      <c r="C342" s="3">
        <v>229.917</v>
      </c>
      <c r="D342" s="3">
        <v>3.4049999999999998</v>
      </c>
      <c r="E342" s="4">
        <f t="shared" si="195"/>
        <v>6.9401324927876915E-2</v>
      </c>
      <c r="F342" s="4">
        <f t="shared" si="196"/>
        <v>2.4056555555555557</v>
      </c>
      <c r="G342" s="3"/>
      <c r="H342" s="16">
        <v>1</v>
      </c>
      <c r="I342" s="14">
        <f t="shared" ref="I342:J342" si="199">I341</f>
        <v>9359</v>
      </c>
      <c r="J342" s="14">
        <f t="shared" si="199"/>
        <v>270</v>
      </c>
    </row>
    <row r="343" spans="1:12" x14ac:dyDescent="0.25">
      <c r="A343" s="3" t="str">
        <f>$A$7</f>
        <v>efficientdet-d0</v>
      </c>
      <c r="B343" s="3">
        <v>709.56799999999998</v>
      </c>
      <c r="C343" s="3">
        <v>452.64600000000002</v>
      </c>
      <c r="D343" s="3">
        <v>9.7420000000000009</v>
      </c>
      <c r="E343" s="4">
        <f t="shared" si="195"/>
        <v>7.5816647077679239E-2</v>
      </c>
      <c r="F343" s="4">
        <f t="shared" si="196"/>
        <v>2.6280296296296295</v>
      </c>
      <c r="G343" s="3"/>
      <c r="H343" s="16">
        <v>1</v>
      </c>
      <c r="I343" s="14">
        <f t="shared" ref="I343:J343" si="200">I342</f>
        <v>9359</v>
      </c>
      <c r="J343" s="14">
        <f t="shared" si="200"/>
        <v>270</v>
      </c>
    </row>
    <row r="344" spans="1:12" x14ac:dyDescent="0.25">
      <c r="A344" s="3" t="str">
        <f>$A$8</f>
        <v>faster_rcnn_resnet50_coco</v>
      </c>
      <c r="B344" s="3">
        <v>112.087</v>
      </c>
      <c r="C344" s="3">
        <v>32.415999999999997</v>
      </c>
      <c r="D344" s="3">
        <v>89.144000000000005</v>
      </c>
      <c r="E344" s="4">
        <f t="shared" si="195"/>
        <v>1.197638636606475E-2</v>
      </c>
      <c r="F344" s="4">
        <f t="shared" si="196"/>
        <v>0.41513703703703703</v>
      </c>
      <c r="G344" s="3"/>
      <c r="H344" s="16">
        <v>1</v>
      </c>
      <c r="I344" s="14">
        <f t="shared" ref="I344:J344" si="201">I343</f>
        <v>9359</v>
      </c>
      <c r="J344" s="14">
        <f t="shared" si="201"/>
        <v>270</v>
      </c>
    </row>
    <row r="345" spans="1:12" x14ac:dyDescent="0.25">
      <c r="A345" s="3" t="str">
        <f>$A$9</f>
        <v>googlenet-v4</v>
      </c>
      <c r="B345" s="3">
        <v>1475.6389999999999</v>
      </c>
      <c r="C345" s="3">
        <v>347.33</v>
      </c>
      <c r="D345" s="3">
        <v>3.339</v>
      </c>
      <c r="E345" s="4">
        <f t="shared" si="195"/>
        <v>0.15767058446415214</v>
      </c>
      <c r="F345" s="4">
        <f t="shared" si="196"/>
        <v>5.465329629629629</v>
      </c>
      <c r="G345" s="3"/>
      <c r="H345" s="16">
        <v>1</v>
      </c>
      <c r="I345" s="14">
        <f t="shared" ref="I345:J345" si="202">I344</f>
        <v>9359</v>
      </c>
      <c r="J345" s="14">
        <f t="shared" si="202"/>
        <v>270</v>
      </c>
    </row>
    <row r="346" spans="1:12" x14ac:dyDescent="0.25">
      <c r="A346" s="3" t="str">
        <f>$A$10</f>
        <v>mobilenet-ssd</v>
      </c>
      <c r="B346" s="3">
        <v>11311.704</v>
      </c>
      <c r="C346" s="3">
        <v>2529.7950000000001</v>
      </c>
      <c r="D346" s="3">
        <v>0.69699999999999995</v>
      </c>
      <c r="E346" s="4">
        <f t="shared" si="195"/>
        <v>1.2086445133027033</v>
      </c>
      <c r="F346" s="4">
        <f t="shared" si="196"/>
        <v>41.895199999999996</v>
      </c>
      <c r="G346" s="3"/>
      <c r="H346" s="16">
        <v>1</v>
      </c>
      <c r="I346" s="14">
        <f t="shared" ref="I346:J346" si="203">I345</f>
        <v>9359</v>
      </c>
      <c r="J346" s="14">
        <f t="shared" si="203"/>
        <v>270</v>
      </c>
    </row>
    <row r="347" spans="1:12" x14ac:dyDescent="0.25">
      <c r="A347" s="3" t="str">
        <f>$A$11</f>
        <v>mobilenet-v2</v>
      </c>
      <c r="B347" s="3">
        <v>23186.391</v>
      </c>
      <c r="C347" s="3">
        <v>6910.8950000000004</v>
      </c>
      <c r="D347" s="3">
        <v>0.51900000000000002</v>
      </c>
      <c r="E347" s="4">
        <f t="shared" si="195"/>
        <v>2.4774432097446306</v>
      </c>
      <c r="F347" s="4">
        <f t="shared" si="196"/>
        <v>85.875522222222216</v>
      </c>
      <c r="G347" s="3"/>
      <c r="H347" s="16">
        <v>1</v>
      </c>
      <c r="I347" s="14">
        <f t="shared" ref="I347:J347" si="204">I346</f>
        <v>9359</v>
      </c>
      <c r="J347" s="14">
        <f t="shared" si="204"/>
        <v>270</v>
      </c>
    </row>
    <row r="348" spans="1:12" x14ac:dyDescent="0.25">
      <c r="A348" s="3" t="str">
        <f>$A$12</f>
        <v>resnet-50</v>
      </c>
      <c r="B348" s="3">
        <v>5006.8310000000001</v>
      </c>
      <c r="C348" s="3">
        <v>1168.9069999999999</v>
      </c>
      <c r="D348" s="3">
        <v>1.0169999999999999</v>
      </c>
      <c r="E348" s="4">
        <f t="shared" si="195"/>
        <v>0.5349749973287744</v>
      </c>
      <c r="F348" s="4">
        <f t="shared" si="196"/>
        <v>18.54381851851852</v>
      </c>
      <c r="G348" s="3"/>
      <c r="H348" s="16">
        <v>1</v>
      </c>
      <c r="I348" s="14">
        <f t="shared" ref="I348:J348" si="205">I347</f>
        <v>9359</v>
      </c>
      <c r="J348" s="14">
        <f t="shared" si="205"/>
        <v>270</v>
      </c>
    </row>
    <row r="349" spans="1:12" x14ac:dyDescent="0.25">
      <c r="A349" s="3" t="str">
        <f>$A$13</f>
        <v>ssd-resnet34-1200</v>
      </c>
      <c r="B349" s="3">
        <v>78.769000000000005</v>
      </c>
      <c r="C349" s="3">
        <v>20.786999999999999</v>
      </c>
      <c r="D349" s="3">
        <v>105.307</v>
      </c>
      <c r="E349" s="4">
        <f t="shared" si="195"/>
        <v>8.4163906400256446E-3</v>
      </c>
      <c r="F349" s="4">
        <f t="shared" si="196"/>
        <v>0.29173703703703707</v>
      </c>
      <c r="G349" s="3"/>
      <c r="H349" s="16">
        <v>1</v>
      </c>
      <c r="I349" s="14">
        <f t="shared" ref="I349:J349" si="206">I348</f>
        <v>9359</v>
      </c>
      <c r="J349" s="14">
        <f t="shared" si="206"/>
        <v>270</v>
      </c>
    </row>
    <row r="350" spans="1:12" x14ac:dyDescent="0.25">
      <c r="A350" s="3" t="str">
        <f>$A$14</f>
        <v>unet-camvid-onnx-0001</v>
      </c>
      <c r="B350" s="3">
        <v>129.477</v>
      </c>
      <c r="C350" s="3">
        <v>31.765000000000001</v>
      </c>
      <c r="D350" s="3">
        <v>73.757999999999996</v>
      </c>
      <c r="E350" s="4">
        <f t="shared" si="195"/>
        <v>1.3834490864408591E-2</v>
      </c>
      <c r="F350" s="4">
        <f t="shared" si="196"/>
        <v>0.47954444444444444</v>
      </c>
      <c r="G350" s="3"/>
      <c r="H350" s="16">
        <v>1</v>
      </c>
      <c r="I350" s="14">
        <f t="shared" ref="I350:J350" si="207">I349</f>
        <v>9359</v>
      </c>
      <c r="J350" s="14">
        <f t="shared" si="207"/>
        <v>270</v>
      </c>
    </row>
    <row r="351" spans="1:12" x14ac:dyDescent="0.25">
      <c r="A351" s="3" t="str">
        <f>$A$15</f>
        <v>yolo_v3</v>
      </c>
      <c r="B351" s="3">
        <v>485.44799999999998</v>
      </c>
      <c r="C351" s="3">
        <v>108.756</v>
      </c>
      <c r="D351" s="3">
        <v>6.7110000000000003</v>
      </c>
      <c r="E351" s="4">
        <f t="shared" si="195"/>
        <v>5.1869644192755637E-2</v>
      </c>
      <c r="F351" s="4">
        <f t="shared" si="196"/>
        <v>1.7979555555555555</v>
      </c>
      <c r="G351" s="3"/>
      <c r="H351" s="16">
        <v>1</v>
      </c>
      <c r="I351" s="14">
        <f t="shared" ref="I351:J351" si="208">I350</f>
        <v>9359</v>
      </c>
      <c r="J351" s="14">
        <f t="shared" si="208"/>
        <v>270</v>
      </c>
    </row>
    <row r="352" spans="1:12" x14ac:dyDescent="0.25">
      <c r="A352" s="3" t="str">
        <f>$A$16</f>
        <v>yolo_v3_tiny</v>
      </c>
      <c r="B352" s="3">
        <v>4584.2049999999999</v>
      </c>
      <c r="C352" s="3">
        <v>1374.001</v>
      </c>
      <c r="D352" s="3">
        <v>0.88</v>
      </c>
      <c r="E352" s="4">
        <f t="shared" si="195"/>
        <v>0.4898178224169249</v>
      </c>
      <c r="F352" s="4">
        <f t="shared" si="196"/>
        <v>16.978537037037036</v>
      </c>
      <c r="G352" s="3"/>
      <c r="H352" s="16">
        <v>1</v>
      </c>
      <c r="I352" s="14">
        <f t="shared" ref="I352:J352" si="209">I351</f>
        <v>9359</v>
      </c>
      <c r="J352" s="14">
        <f t="shared" si="209"/>
        <v>270</v>
      </c>
    </row>
    <row r="353" spans="1:12" x14ac:dyDescent="0.25">
      <c r="A353" s="3" t="str">
        <f>$A$17</f>
        <v>yolo_v8n</v>
      </c>
      <c r="B353" s="3">
        <v>1686.489</v>
      </c>
      <c r="C353" s="3">
        <v>552.54100000000005</v>
      </c>
      <c r="D353" s="3">
        <v>2.3690000000000002</v>
      </c>
      <c r="E353" s="4">
        <f t="shared" si="195"/>
        <v>0.18019970082273748</v>
      </c>
      <c r="F353" s="4">
        <f t="shared" si="196"/>
        <v>6.2462555555555559</v>
      </c>
      <c r="G353" s="3"/>
      <c r="H353" s="16">
        <v>1</v>
      </c>
      <c r="I353" s="14">
        <f t="shared" ref="I353:J353" si="210">I352</f>
        <v>9359</v>
      </c>
      <c r="J353" s="14">
        <f t="shared" si="210"/>
        <v>270</v>
      </c>
    </row>
    <row r="354" spans="1:12" x14ac:dyDescent="0.25">
      <c r="A354" s="2" t="s">
        <v>13</v>
      </c>
      <c r="B354" s="2" t="s">
        <v>14</v>
      </c>
      <c r="C354" s="2" t="s">
        <v>15</v>
      </c>
      <c r="D354" s="2" t="s">
        <v>14</v>
      </c>
      <c r="E354" s="2" t="s">
        <v>14</v>
      </c>
      <c r="F354" s="2" t="s">
        <v>14</v>
      </c>
      <c r="G354" s="2" t="s">
        <v>101</v>
      </c>
      <c r="H354" s="17">
        <v>2</v>
      </c>
      <c r="I354" s="14"/>
      <c r="J354" s="14"/>
      <c r="K354" s="14" t="str">
        <f>CONCATENATE(G354, ," ", B354)</f>
        <v>Intel® Xeon® Platinum 8490H INT8</v>
      </c>
      <c r="L354" s="14" t="str">
        <f>CONCATENATE($G354, ," ", C354)</f>
        <v>Intel® Xeon® Platinum 8490H FP32</v>
      </c>
    </row>
    <row r="355" spans="1:12" x14ac:dyDescent="0.25">
      <c r="A355" s="3" t="str">
        <f>$A$3</f>
        <v>GPT-2</v>
      </c>
      <c r="B355" s="3">
        <v>76.584999999999994</v>
      </c>
      <c r="C355" s="3">
        <v>29.032</v>
      </c>
      <c r="D355" s="3">
        <v>31.236000000000001</v>
      </c>
      <c r="E355" s="4">
        <f t="shared" ref="E355:E369" si="211">B355/(I355*H355)</f>
        <v>4.5049999999999995E-3</v>
      </c>
      <c r="F355" s="4">
        <f t="shared" ref="F355:F369" si="212">B355/(H355*J355)</f>
        <v>0.21881428571428568</v>
      </c>
      <c r="G355" s="3"/>
      <c r="H355" s="16">
        <v>1</v>
      </c>
      <c r="I355">
        <v>17000</v>
      </c>
      <c r="J355">
        <v>350</v>
      </c>
    </row>
    <row r="356" spans="1:12" x14ac:dyDescent="0.25">
      <c r="A356" s="3" t="str">
        <f>$A$4</f>
        <v>bert-base-cased</v>
      </c>
      <c r="B356" s="3">
        <v>3372.8029999999999</v>
      </c>
      <c r="C356" s="3">
        <v>445.47699999999998</v>
      </c>
      <c r="D356" s="3">
        <v>4.8689999999999998</v>
      </c>
      <c r="E356" s="4">
        <f t="shared" si="211"/>
        <v>0.19840017647058822</v>
      </c>
      <c r="F356" s="4">
        <f t="shared" si="212"/>
        <v>9.6365800000000004</v>
      </c>
      <c r="G356" s="3"/>
      <c r="H356" s="16">
        <v>1</v>
      </c>
      <c r="I356" s="14">
        <f t="shared" ref="I356:J356" si="213">I355</f>
        <v>17000</v>
      </c>
      <c r="J356" s="14">
        <f t="shared" si="213"/>
        <v>350</v>
      </c>
    </row>
    <row r="357" spans="1:12" x14ac:dyDescent="0.25">
      <c r="A357" s="3" t="str">
        <f>$A$5</f>
        <v>bert-large-uncased-whole-word-masking-squad-0001</v>
      </c>
      <c r="B357" s="3">
        <v>125.142</v>
      </c>
      <c r="C357" s="3">
        <v>44.518000000000001</v>
      </c>
      <c r="D357" s="3">
        <v>23.946999999999999</v>
      </c>
      <c r="E357" s="4">
        <f t="shared" si="211"/>
        <v>7.3612941176470588E-3</v>
      </c>
      <c r="F357" s="4">
        <f t="shared" si="212"/>
        <v>0.35754857142857144</v>
      </c>
      <c r="G357" s="3"/>
      <c r="H357" s="16">
        <v>1</v>
      </c>
      <c r="I357" s="14">
        <f t="shared" ref="I357:J357" si="214">I356</f>
        <v>17000</v>
      </c>
      <c r="J357" s="14">
        <f t="shared" si="214"/>
        <v>350</v>
      </c>
    </row>
    <row r="358" spans="1:12" x14ac:dyDescent="0.25">
      <c r="A358" s="3" t="str">
        <f>$A$6</f>
        <v>deeplabv3</v>
      </c>
      <c r="B358" s="3">
        <v>1030.075</v>
      </c>
      <c r="C358" s="3">
        <v>382.322</v>
      </c>
      <c r="D358" s="3">
        <v>3.3260000000000001</v>
      </c>
      <c r="E358" s="4">
        <f t="shared" si="211"/>
        <v>6.0592647058823529E-2</v>
      </c>
      <c r="F358" s="4">
        <f t="shared" si="212"/>
        <v>2.9430714285714288</v>
      </c>
      <c r="G358" s="3"/>
      <c r="H358" s="16">
        <v>1</v>
      </c>
      <c r="I358" s="14">
        <f t="shared" ref="I358:J358" si="215">I357</f>
        <v>17000</v>
      </c>
      <c r="J358" s="14">
        <f t="shared" si="215"/>
        <v>350</v>
      </c>
    </row>
    <row r="359" spans="1:12" x14ac:dyDescent="0.25">
      <c r="A359" s="3" t="str">
        <f>$A$7</f>
        <v>efficientdet-d0</v>
      </c>
      <c r="B359" s="3">
        <v>922.74</v>
      </c>
      <c r="C359" s="3">
        <v>791.572</v>
      </c>
      <c r="D359" s="3">
        <v>6.149</v>
      </c>
      <c r="E359" s="4">
        <f t="shared" si="211"/>
        <v>5.4278823529411768E-2</v>
      </c>
      <c r="F359" s="4">
        <f t="shared" si="212"/>
        <v>2.6364000000000001</v>
      </c>
      <c r="G359" s="3"/>
      <c r="H359" s="16">
        <v>1</v>
      </c>
      <c r="I359" s="14">
        <f t="shared" ref="I359:J359" si="216">I358</f>
        <v>17000</v>
      </c>
      <c r="J359" s="14">
        <f t="shared" si="216"/>
        <v>350</v>
      </c>
    </row>
    <row r="360" spans="1:12" x14ac:dyDescent="0.25">
      <c r="A360" s="3" t="str">
        <f>$A$8</f>
        <v>faster_rcnn_resnet50_coco</v>
      </c>
      <c r="B360" s="3">
        <v>417.49400000000003</v>
      </c>
      <c r="C360" s="3">
        <v>50.536000000000001</v>
      </c>
      <c r="D360" s="3">
        <v>10.170999999999999</v>
      </c>
      <c r="E360" s="4">
        <f t="shared" si="211"/>
        <v>2.4558470588235296E-2</v>
      </c>
      <c r="F360" s="4">
        <f t="shared" si="212"/>
        <v>1.1928400000000001</v>
      </c>
      <c r="G360" s="3"/>
      <c r="H360" s="16">
        <v>1</v>
      </c>
      <c r="I360" s="14">
        <f t="shared" ref="I360:J360" si="217">I359</f>
        <v>17000</v>
      </c>
      <c r="J360" s="14">
        <f t="shared" si="217"/>
        <v>350</v>
      </c>
    </row>
    <row r="361" spans="1:12" x14ac:dyDescent="0.25">
      <c r="A361" s="3" t="str">
        <f>$A$9</f>
        <v>googlenet-v4</v>
      </c>
      <c r="B361" s="3">
        <v>5145.62</v>
      </c>
      <c r="C361" s="3">
        <v>522.16399999999999</v>
      </c>
      <c r="D361" s="3">
        <v>3.4340000000000002</v>
      </c>
      <c r="E361" s="4">
        <f t="shared" si="211"/>
        <v>0.30268352941176468</v>
      </c>
      <c r="F361" s="4">
        <f t="shared" si="212"/>
        <v>14.701771428571428</v>
      </c>
      <c r="G361" s="3"/>
      <c r="H361" s="16">
        <v>1</v>
      </c>
      <c r="I361" s="14">
        <f t="shared" ref="I361:J361" si="218">I360</f>
        <v>17000</v>
      </c>
      <c r="J361" s="14">
        <f t="shared" si="218"/>
        <v>350</v>
      </c>
    </row>
    <row r="362" spans="1:12" x14ac:dyDescent="0.25">
      <c r="A362" s="3" t="str">
        <f>$A$10</f>
        <v>mobilenet-ssd</v>
      </c>
      <c r="B362" s="3">
        <v>24846.057000000001</v>
      </c>
      <c r="C362" s="3">
        <v>3999.2840000000001</v>
      </c>
      <c r="D362" s="3">
        <v>0.83599999999999997</v>
      </c>
      <c r="E362" s="4">
        <f t="shared" si="211"/>
        <v>1.4615327647058824</v>
      </c>
      <c r="F362" s="4">
        <f t="shared" si="212"/>
        <v>70.988734285714287</v>
      </c>
      <c r="G362" s="3"/>
      <c r="H362" s="16">
        <v>1</v>
      </c>
      <c r="I362" s="14">
        <f t="shared" ref="I362:J362" si="219">I361</f>
        <v>17000</v>
      </c>
      <c r="J362" s="14">
        <f t="shared" si="219"/>
        <v>350</v>
      </c>
    </row>
    <row r="363" spans="1:12" x14ac:dyDescent="0.25">
      <c r="A363" s="3" t="str">
        <f>$A$11</f>
        <v>mobilenet-v2</v>
      </c>
      <c r="B363" s="3">
        <v>35768.423999999999</v>
      </c>
      <c r="C363" s="3">
        <v>10976.349</v>
      </c>
      <c r="D363" s="3">
        <v>0.61799999999999999</v>
      </c>
      <c r="E363" s="4">
        <f t="shared" si="211"/>
        <v>2.1040249411764704</v>
      </c>
      <c r="F363" s="4">
        <f t="shared" si="212"/>
        <v>102.19549714285714</v>
      </c>
      <c r="G363" s="3"/>
      <c r="H363" s="16">
        <v>1</v>
      </c>
      <c r="I363" s="14">
        <f t="shared" ref="I363:J363" si="220">I362</f>
        <v>17000</v>
      </c>
      <c r="J363" s="14">
        <f t="shared" si="220"/>
        <v>350</v>
      </c>
    </row>
    <row r="364" spans="1:12" x14ac:dyDescent="0.25">
      <c r="A364" s="3" t="str">
        <f>$A$12</f>
        <v>resnet-50</v>
      </c>
      <c r="B364" s="3">
        <v>18906.261999999999</v>
      </c>
      <c r="C364" s="3">
        <v>1671.787</v>
      </c>
      <c r="D364" s="3">
        <v>1</v>
      </c>
      <c r="E364" s="4">
        <f t="shared" si="211"/>
        <v>1.1121330588235294</v>
      </c>
      <c r="F364" s="4">
        <f t="shared" si="212"/>
        <v>54.017891428571424</v>
      </c>
      <c r="G364" s="3"/>
      <c r="H364" s="16">
        <v>1</v>
      </c>
      <c r="I364" s="14">
        <f t="shared" ref="I364:J364" si="221">I363</f>
        <v>17000</v>
      </c>
      <c r="J364" s="14">
        <f t="shared" si="221"/>
        <v>350</v>
      </c>
    </row>
    <row r="365" spans="1:12" x14ac:dyDescent="0.25">
      <c r="A365" s="3" t="str">
        <f>$A$13</f>
        <v>ssd-resnet34-1200</v>
      </c>
      <c r="B365" s="3">
        <v>440.92</v>
      </c>
      <c r="C365" s="3">
        <v>31.408000000000001</v>
      </c>
      <c r="D365" s="3">
        <v>8.6300000000000008</v>
      </c>
      <c r="E365" s="4">
        <f t="shared" si="211"/>
        <v>2.5936470588235293E-2</v>
      </c>
      <c r="F365" s="4">
        <f t="shared" si="212"/>
        <v>1.2597714285714285</v>
      </c>
      <c r="G365" s="3"/>
      <c r="H365" s="16">
        <v>1</v>
      </c>
      <c r="I365" s="14">
        <f t="shared" ref="I365:J365" si="222">I364</f>
        <v>17000</v>
      </c>
      <c r="J365" s="14">
        <f t="shared" si="222"/>
        <v>350</v>
      </c>
    </row>
    <row r="366" spans="1:12" x14ac:dyDescent="0.25">
      <c r="A366" s="3" t="str">
        <f>$A$14</f>
        <v>unet-camvid-onnx-0001</v>
      </c>
      <c r="B366" s="3">
        <v>505.86700000000002</v>
      </c>
      <c r="C366" s="3">
        <v>48.401000000000003</v>
      </c>
      <c r="D366" s="3">
        <v>9.3330000000000002</v>
      </c>
      <c r="E366" s="4">
        <f t="shared" si="211"/>
        <v>2.9756882352941178E-2</v>
      </c>
      <c r="F366" s="4">
        <f t="shared" si="212"/>
        <v>1.4453342857142857</v>
      </c>
      <c r="G366" s="3"/>
      <c r="H366" s="16">
        <v>1</v>
      </c>
      <c r="I366" s="14">
        <f t="shared" ref="I366:J366" si="223">I365</f>
        <v>17000</v>
      </c>
      <c r="J366" s="14">
        <f t="shared" si="223"/>
        <v>350</v>
      </c>
    </row>
    <row r="367" spans="1:12" x14ac:dyDescent="0.25">
      <c r="A367" s="3" t="str">
        <f>$A$15</f>
        <v>yolo_v3</v>
      </c>
      <c r="B367" s="3">
        <v>2042.567</v>
      </c>
      <c r="C367" s="3">
        <v>194.96299999999999</v>
      </c>
      <c r="D367" s="3">
        <v>3.286</v>
      </c>
      <c r="E367" s="4">
        <f t="shared" si="211"/>
        <v>0.12015099999999999</v>
      </c>
      <c r="F367" s="4">
        <f t="shared" si="212"/>
        <v>5.8359057142857145</v>
      </c>
      <c r="G367" s="3"/>
      <c r="H367" s="16">
        <v>1</v>
      </c>
      <c r="I367" s="14">
        <f t="shared" ref="I367:J367" si="224">I366</f>
        <v>17000</v>
      </c>
      <c r="J367" s="14">
        <f t="shared" si="224"/>
        <v>350</v>
      </c>
    </row>
    <row r="368" spans="1:12" x14ac:dyDescent="0.25">
      <c r="A368" s="3" t="str">
        <f>$A$16</f>
        <v>yolo_v3_tiny</v>
      </c>
      <c r="B368" s="3">
        <v>13092.127</v>
      </c>
      <c r="C368" s="3">
        <v>2107.192</v>
      </c>
      <c r="D368" s="3">
        <v>1.149</v>
      </c>
      <c r="E368" s="4">
        <f t="shared" si="211"/>
        <v>0.77012511764705882</v>
      </c>
      <c r="F368" s="4">
        <f t="shared" si="212"/>
        <v>37.406077142857143</v>
      </c>
      <c r="G368" s="3"/>
      <c r="H368" s="16">
        <v>1</v>
      </c>
      <c r="I368" s="14">
        <f t="shared" ref="I368:J368" si="225">I367</f>
        <v>17000</v>
      </c>
      <c r="J368" s="14">
        <f t="shared" si="225"/>
        <v>350</v>
      </c>
    </row>
    <row r="369" spans="1:10" x14ac:dyDescent="0.25">
      <c r="A369" s="3" t="str">
        <f>$A$17</f>
        <v>yolo_v8n</v>
      </c>
      <c r="B369" s="3">
        <v>2714.7260000000001</v>
      </c>
      <c r="C369" s="3">
        <v>1006.336</v>
      </c>
      <c r="D369" s="3">
        <v>4.4029999999999996</v>
      </c>
      <c r="E369" s="4">
        <f t="shared" si="211"/>
        <v>0.15968976470588236</v>
      </c>
      <c r="F369" s="4">
        <f t="shared" si="212"/>
        <v>7.7563599999999999</v>
      </c>
      <c r="G369" s="3"/>
      <c r="H369" s="16">
        <v>1</v>
      </c>
      <c r="I369" s="14">
        <f t="shared" ref="I369:J369" si="226">I368</f>
        <v>17000</v>
      </c>
      <c r="J369" s="14">
        <f t="shared" si="226"/>
        <v>350</v>
      </c>
    </row>
  </sheetData>
  <sheetProtection algorithmName="SHA-512" hashValue="tejWd8BiwoEUgA22JGXQNZjs8jAixDpo2vTL6YZeHmC0O4LfgccJWHhFZVqxw9nLCrAIqOI3zH5fSdagJrHoZQ==" saltValue="yB+KIcCAPHB2qL3DMkyNe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87"/>
  <sheetViews>
    <sheetView workbookViewId="0">
      <selection activeCell="K15" sqref="K15"/>
    </sheetView>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2" bestFit="1" customWidth="1"/>
    <col min="8" max="9" width="22" hidden="1" customWidth="1"/>
    <col min="10" max="10" width="10.85546875" customWidth="1"/>
    <col min="11" max="11" width="22.42578125" customWidth="1"/>
  </cols>
  <sheetData>
    <row r="1" spans="1:12" x14ac:dyDescent="0.25">
      <c r="A1" s="2" t="s">
        <v>104</v>
      </c>
      <c r="B1" s="28" t="s">
        <v>8</v>
      </c>
      <c r="C1" s="28"/>
      <c r="D1" s="2" t="s">
        <v>9</v>
      </c>
      <c r="E1" s="2" t="s">
        <v>50</v>
      </c>
      <c r="F1" s="2" t="s">
        <v>49</v>
      </c>
      <c r="G1" s="2" t="s">
        <v>12</v>
      </c>
      <c r="H1" s="18"/>
      <c r="I1" s="18"/>
      <c r="K1" s="1" t="s">
        <v>0</v>
      </c>
    </row>
    <row r="2" spans="1:12" x14ac:dyDescent="0.25">
      <c r="A2" s="2" t="s">
        <v>13</v>
      </c>
      <c r="B2" s="2" t="s">
        <v>14</v>
      </c>
      <c r="C2" s="2" t="s">
        <v>105</v>
      </c>
      <c r="D2" s="2" t="s">
        <v>14</v>
      </c>
      <c r="E2" s="22"/>
      <c r="F2" s="22"/>
      <c r="G2" s="2" t="s">
        <v>27</v>
      </c>
      <c r="H2" s="18" t="str">
        <f>CONCATENATE($G2," ",B2)</f>
        <v>Intel® Celeron 6305E INT8</v>
      </c>
      <c r="I2" s="18" t="str">
        <f>CONCATENATE($G2," ",C2)</f>
        <v>Intel® Celeron 6305E FP16</v>
      </c>
      <c r="K2" t="s">
        <v>2</v>
      </c>
      <c r="L2" s="10" t="s">
        <v>3</v>
      </c>
    </row>
    <row r="3" spans="1:12" x14ac:dyDescent="0.25">
      <c r="A3" s="3" t="s">
        <v>89</v>
      </c>
      <c r="B3" s="12">
        <v>2.9740000000000002</v>
      </c>
      <c r="C3" s="12">
        <v>2.2669999999999999</v>
      </c>
      <c r="D3" s="12">
        <v>79.760999999999996</v>
      </c>
      <c r="E3" s="33">
        <f>B3/'Performance Tables  CPU'!J19</f>
        <v>0.19826666666666667</v>
      </c>
      <c r="F3" s="33">
        <f>B3/'Performance Tables  CPU'!I19</f>
        <v>2.7794392523364488E-2</v>
      </c>
      <c r="G3" s="2"/>
      <c r="H3" s="18"/>
      <c r="I3" s="18"/>
      <c r="K3" t="s">
        <v>4</v>
      </c>
      <c r="L3" s="11" t="s">
        <v>5</v>
      </c>
    </row>
    <row r="4" spans="1:12" x14ac:dyDescent="0.25">
      <c r="A4" s="3" t="s">
        <v>16</v>
      </c>
      <c r="B4" s="12">
        <v>47.154000000000003</v>
      </c>
      <c r="C4" s="12">
        <v>32.01</v>
      </c>
      <c r="D4" s="12">
        <v>727.678</v>
      </c>
      <c r="E4" s="33">
        <f>B4/'Performance Tables  CPU'!J20</f>
        <v>3.1436000000000002</v>
      </c>
      <c r="F4" s="33">
        <f>B4/'Performance Tables  CPU'!I20</f>
        <v>0.44069158878504677</v>
      </c>
      <c r="G4" s="2"/>
      <c r="H4" s="18"/>
      <c r="I4" s="18"/>
      <c r="K4" t="s">
        <v>6</v>
      </c>
      <c r="L4" s="10" t="s">
        <v>7</v>
      </c>
    </row>
    <row r="5" spans="1:12" x14ac:dyDescent="0.25">
      <c r="A5" s="3" t="s">
        <v>17</v>
      </c>
      <c r="B5" s="12">
        <v>4.7160000000000002</v>
      </c>
      <c r="C5" s="12">
        <v>3.4940000000000002</v>
      </c>
      <c r="D5" s="12"/>
      <c r="E5" s="33">
        <f>B5/'Performance Tables  CPU'!J21</f>
        <v>0.31440000000000001</v>
      </c>
      <c r="F5" s="33">
        <f>B5/'Performance Tables  CPU'!I21</f>
        <v>4.4074766355140189E-2</v>
      </c>
      <c r="G5" s="3"/>
      <c r="H5" s="19"/>
      <c r="I5" s="19"/>
    </row>
    <row r="6" spans="1:12" x14ac:dyDescent="0.25">
      <c r="A6" s="3" t="s">
        <v>32</v>
      </c>
      <c r="B6" s="12">
        <v>62.438000000000002</v>
      </c>
      <c r="C6" s="12">
        <v>28.532</v>
      </c>
      <c r="D6" s="12">
        <v>30.024000000000001</v>
      </c>
      <c r="E6" s="33">
        <f>B6/'Performance Tables  CPU'!J22</f>
        <v>4.1625333333333332</v>
      </c>
      <c r="F6" s="33">
        <f>B6/'Performance Tables  CPU'!I22</f>
        <v>0.5835327102803739</v>
      </c>
      <c r="G6" s="3"/>
      <c r="H6" s="19"/>
      <c r="I6" s="19"/>
    </row>
    <row r="7" spans="1:12" x14ac:dyDescent="0.25">
      <c r="A7" s="3" t="s">
        <v>36</v>
      </c>
      <c r="B7" s="12">
        <v>66.611000000000004</v>
      </c>
      <c r="C7" s="12">
        <v>60.6</v>
      </c>
      <c r="D7" s="12">
        <v>59.064999999999998</v>
      </c>
      <c r="E7" s="33">
        <f>B7/'Performance Tables  CPU'!J23</f>
        <v>4.4407333333333332</v>
      </c>
      <c r="F7" s="33">
        <f>B7/'Performance Tables  CPU'!I23</f>
        <v>0.62253271028037382</v>
      </c>
      <c r="G7" s="3"/>
      <c r="H7" s="19"/>
      <c r="I7" s="19"/>
    </row>
    <row r="8" spans="1:12" x14ac:dyDescent="0.25">
      <c r="A8" s="3" t="s">
        <v>37</v>
      </c>
      <c r="B8" s="12">
        <v>8.2189999999999994</v>
      </c>
      <c r="C8" s="12">
        <v>4.0869999999999997</v>
      </c>
      <c r="D8" s="12">
        <v>776.06899999999996</v>
      </c>
      <c r="E8" s="33">
        <f>B8/'Performance Tables  CPU'!J24</f>
        <v>0.54793333333333327</v>
      </c>
      <c r="F8" s="33">
        <f>B8/'Performance Tables  CPU'!I24</f>
        <v>7.6813084112149529E-2</v>
      </c>
      <c r="G8" s="3"/>
      <c r="H8" s="19"/>
      <c r="I8" s="19"/>
    </row>
    <row r="9" spans="1:12" x14ac:dyDescent="0.25">
      <c r="A9" s="3" t="s">
        <v>90</v>
      </c>
      <c r="B9" s="12">
        <v>66.822000000000003</v>
      </c>
      <c r="C9" s="12">
        <v>31.459</v>
      </c>
      <c r="D9" s="12">
        <v>78.055000000000007</v>
      </c>
      <c r="E9" s="33">
        <f>B9/'Performance Tables  CPU'!J25</f>
        <v>4.4548000000000005</v>
      </c>
      <c r="F9" s="33">
        <f>B9/'Performance Tables  CPU'!I25</f>
        <v>0.62450467289719624</v>
      </c>
      <c r="G9" s="3"/>
      <c r="H9" s="19"/>
      <c r="I9" s="19"/>
    </row>
    <row r="10" spans="1:12" x14ac:dyDescent="0.25">
      <c r="A10" s="3" t="s">
        <v>47</v>
      </c>
      <c r="B10" s="12">
        <v>453.39499999999998</v>
      </c>
      <c r="C10" s="12">
        <v>238.02799999999999</v>
      </c>
      <c r="D10" s="12">
        <v>11.680999999999999</v>
      </c>
      <c r="E10" s="33">
        <f>B10/'Performance Tables  CPU'!J26</f>
        <v>30.226333333333333</v>
      </c>
      <c r="F10" s="33">
        <f>B10/'Performance Tables  CPU'!I26</f>
        <v>4.2373364485981311</v>
      </c>
      <c r="G10" s="3"/>
      <c r="H10" s="19"/>
      <c r="I10" s="19"/>
    </row>
    <row r="11" spans="1:12" x14ac:dyDescent="0.25">
      <c r="A11" s="3" t="s">
        <v>91</v>
      </c>
      <c r="B11" s="12">
        <v>674.00199999999995</v>
      </c>
      <c r="C11" s="12">
        <v>511.11500000000001</v>
      </c>
      <c r="D11" s="12">
        <v>7.0309999999999997</v>
      </c>
      <c r="E11" s="33">
        <f>B11/'Performance Tables  CPU'!J27</f>
        <v>44.933466666666661</v>
      </c>
      <c r="F11" s="33">
        <f>B11/'Performance Tables  CPU'!I27</f>
        <v>6.299084112149532</v>
      </c>
      <c r="G11" s="3"/>
      <c r="H11" s="19"/>
      <c r="I11" s="19"/>
    </row>
    <row r="12" spans="1:12" x14ac:dyDescent="0.25">
      <c r="A12" s="3" t="s">
        <v>31</v>
      </c>
      <c r="B12" s="12">
        <v>212.06899999999999</v>
      </c>
      <c r="C12" s="12">
        <v>117.193</v>
      </c>
      <c r="D12" s="12">
        <v>10.983000000000001</v>
      </c>
      <c r="E12" s="33">
        <f>B12/'Performance Tables  CPU'!J28</f>
        <v>14.137933333333333</v>
      </c>
      <c r="F12" s="33">
        <f>B12/'Performance Tables  CPU'!I28</f>
        <v>1.9819532710280372</v>
      </c>
      <c r="G12" s="3"/>
      <c r="H12" s="19"/>
      <c r="I12" s="19"/>
    </row>
    <row r="13" spans="1:12" x14ac:dyDescent="0.25">
      <c r="A13" s="3" t="s">
        <v>38</v>
      </c>
      <c r="B13" s="12">
        <v>5.0419999999999998</v>
      </c>
      <c r="C13" s="12">
        <v>2.6150000000000002</v>
      </c>
      <c r="D13" s="12">
        <v>21.686</v>
      </c>
      <c r="E13" s="33">
        <f>B13/'Performance Tables  CPU'!J29</f>
        <v>0.33613333333333334</v>
      </c>
      <c r="F13" s="33">
        <f>B13/'Performance Tables  CPU'!I29</f>
        <v>4.7121495327102803E-2</v>
      </c>
      <c r="G13" s="3"/>
      <c r="H13" s="19"/>
      <c r="I13" s="19"/>
    </row>
    <row r="14" spans="1:12" x14ac:dyDescent="0.25">
      <c r="A14" s="3" t="s">
        <v>19</v>
      </c>
      <c r="B14" s="12">
        <v>8.4060000000000006</v>
      </c>
      <c r="C14" s="12">
        <v>4.3710000000000004</v>
      </c>
      <c r="D14" s="12">
        <v>1053.008</v>
      </c>
      <c r="E14" s="33">
        <f>B14/'Performance Tables  CPU'!J30</f>
        <v>0.56040000000000001</v>
      </c>
      <c r="F14" s="33">
        <f>B14/'Performance Tables  CPU'!I30</f>
        <v>7.8560747663551408E-2</v>
      </c>
      <c r="G14" s="3"/>
      <c r="H14" s="19"/>
      <c r="I14" s="19"/>
    </row>
    <row r="15" spans="1:12" x14ac:dyDescent="0.25">
      <c r="A15" s="3" t="s">
        <v>92</v>
      </c>
      <c r="B15" s="12">
        <v>32.009</v>
      </c>
      <c r="C15" s="12">
        <v>15.013</v>
      </c>
      <c r="D15" s="12">
        <v>502.60899999999998</v>
      </c>
      <c r="E15" s="33">
        <f>B15/'Performance Tables  CPU'!J31</f>
        <v>2.1339333333333332</v>
      </c>
      <c r="F15" s="33">
        <f>B15/'Performance Tables  CPU'!I31</f>
        <v>0.29914953271028039</v>
      </c>
      <c r="G15" s="3"/>
      <c r="H15" s="19"/>
      <c r="I15" s="19"/>
    </row>
    <row r="16" spans="1:12" x14ac:dyDescent="0.25">
      <c r="A16" s="3" t="s">
        <v>34</v>
      </c>
      <c r="B16" s="12">
        <v>290.97399999999999</v>
      </c>
      <c r="C16" s="12">
        <v>151.899</v>
      </c>
      <c r="D16" s="12">
        <v>15.769</v>
      </c>
      <c r="E16" s="33">
        <f>B16/'Performance Tables  CPU'!J32</f>
        <v>19.398266666666665</v>
      </c>
      <c r="F16" s="33">
        <f>B16/'Performance Tables  CPU'!I32</f>
        <v>2.7193831775700934</v>
      </c>
      <c r="G16" s="3"/>
      <c r="H16" s="19"/>
      <c r="I16" s="19"/>
    </row>
    <row r="17" spans="1:9" x14ac:dyDescent="0.25">
      <c r="A17" s="3" t="s">
        <v>93</v>
      </c>
      <c r="B17" s="12">
        <v>154.197</v>
      </c>
      <c r="C17" s="12">
        <v>82.528000000000006</v>
      </c>
      <c r="D17" s="12">
        <v>295.77</v>
      </c>
      <c r="E17" s="33">
        <f>B17/'Performance Tables  CPU'!J33</f>
        <v>10.2798</v>
      </c>
      <c r="F17" s="33">
        <f>B17/'Performance Tables  CPU'!I33</f>
        <v>1.4410934579439252</v>
      </c>
      <c r="G17" s="3"/>
      <c r="H17" s="19"/>
      <c r="I17" s="19"/>
    </row>
    <row r="18" spans="1:9" hidden="1" x14ac:dyDescent="0.25">
      <c r="A18" s="3"/>
      <c r="B18" s="12"/>
      <c r="C18" s="12"/>
      <c r="D18" s="12"/>
      <c r="E18" s="31"/>
      <c r="F18" s="31"/>
      <c r="G18" s="3"/>
      <c r="H18" s="19"/>
      <c r="I18" s="19"/>
    </row>
    <row r="19" spans="1:9" hidden="1" x14ac:dyDescent="0.25">
      <c r="A19" s="3"/>
      <c r="B19" s="12"/>
      <c r="C19" s="12"/>
      <c r="D19" s="12"/>
      <c r="E19" s="31"/>
      <c r="F19" s="31"/>
      <c r="G19" s="3"/>
      <c r="H19" s="19"/>
      <c r="I19" s="19"/>
    </row>
    <row r="20" spans="1:9" hidden="1" x14ac:dyDescent="0.25">
      <c r="A20" s="3"/>
      <c r="B20" s="12"/>
      <c r="C20" s="12"/>
      <c r="D20" s="12"/>
      <c r="E20" s="31"/>
      <c r="F20" s="31"/>
      <c r="G20" s="3"/>
      <c r="H20" s="19"/>
      <c r="I20" s="19"/>
    </row>
    <row r="21" spans="1:9" hidden="1" x14ac:dyDescent="0.25">
      <c r="A21" s="3"/>
      <c r="B21" s="12"/>
      <c r="C21" s="12"/>
      <c r="D21" s="12"/>
      <c r="E21" s="31"/>
      <c r="F21" s="31"/>
      <c r="G21" s="3"/>
      <c r="H21" s="19"/>
      <c r="I21" s="19"/>
    </row>
    <row r="22" spans="1:9" hidden="1" x14ac:dyDescent="0.25">
      <c r="A22" s="3"/>
      <c r="B22" s="12"/>
      <c r="C22" s="12"/>
      <c r="D22" s="12"/>
      <c r="E22" s="31"/>
      <c r="F22" s="31"/>
      <c r="G22" s="3"/>
      <c r="H22" s="19"/>
      <c r="I22" s="19"/>
    </row>
    <row r="23" spans="1:9" hidden="1" x14ac:dyDescent="0.25">
      <c r="A23" s="3"/>
      <c r="B23" s="12"/>
      <c r="C23" s="12"/>
      <c r="D23" s="12"/>
      <c r="E23" s="31"/>
      <c r="F23" s="31"/>
      <c r="G23" s="3"/>
      <c r="H23" s="19"/>
      <c r="I23" s="19"/>
    </row>
    <row r="24" spans="1:9" hidden="1" x14ac:dyDescent="0.25">
      <c r="A24" s="3"/>
      <c r="B24" s="12"/>
      <c r="C24" s="12"/>
      <c r="D24" s="12"/>
      <c r="E24" s="31"/>
      <c r="F24" s="31"/>
      <c r="G24" s="3"/>
      <c r="H24" s="19"/>
      <c r="I24" s="19"/>
    </row>
    <row r="25" spans="1:9" hidden="1" x14ac:dyDescent="0.25">
      <c r="A25" s="3"/>
      <c r="B25" s="12"/>
      <c r="C25" s="12"/>
      <c r="D25" s="12"/>
      <c r="E25" s="31"/>
      <c r="F25" s="31"/>
      <c r="G25" s="3"/>
      <c r="H25" s="19"/>
      <c r="I25" s="19"/>
    </row>
    <row r="26" spans="1:9" hidden="1" x14ac:dyDescent="0.25">
      <c r="A26" s="3"/>
      <c r="B26" s="12"/>
      <c r="C26" s="12"/>
      <c r="D26" s="12"/>
      <c r="E26" s="31"/>
      <c r="F26" s="31"/>
      <c r="G26" s="3"/>
      <c r="H26" s="19"/>
      <c r="I26" s="19"/>
    </row>
    <row r="27" spans="1:9" hidden="1" x14ac:dyDescent="0.25">
      <c r="A27" s="3"/>
      <c r="B27" s="12"/>
      <c r="C27" s="12"/>
      <c r="D27" s="12"/>
      <c r="E27" s="31"/>
      <c r="F27" s="31"/>
      <c r="G27" s="3"/>
      <c r="H27" s="19"/>
      <c r="I27" s="19"/>
    </row>
    <row r="28" spans="1:9" hidden="1" x14ac:dyDescent="0.25">
      <c r="A28" s="3"/>
      <c r="B28" s="12"/>
      <c r="C28" s="12"/>
      <c r="D28" s="12"/>
      <c r="E28" s="31"/>
      <c r="F28" s="31"/>
      <c r="G28" s="3"/>
      <c r="H28" s="19"/>
      <c r="I28" s="19"/>
    </row>
    <row r="29" spans="1:9" hidden="1" x14ac:dyDescent="0.25">
      <c r="A29" s="3"/>
      <c r="B29" s="13"/>
      <c r="C29" s="13"/>
      <c r="D29" s="12"/>
      <c r="E29" s="31"/>
      <c r="F29" s="31"/>
      <c r="G29" s="3"/>
      <c r="H29" s="19"/>
      <c r="I29" s="19"/>
    </row>
    <row r="30" spans="1:9" x14ac:dyDescent="0.25">
      <c r="A30" s="2" t="s">
        <v>13</v>
      </c>
      <c r="B30" s="2" t="s">
        <v>14</v>
      </c>
      <c r="C30" s="2" t="s">
        <v>105</v>
      </c>
      <c r="D30" s="2" t="s">
        <v>14</v>
      </c>
      <c r="E30" s="32"/>
      <c r="F30" s="32"/>
      <c r="G30" s="2" t="s">
        <v>106</v>
      </c>
      <c r="H30" s="18" t="str">
        <f>CONCATENATE($G30," ",B30)</f>
        <v>Intel® Core™ 1185GRE INT8</v>
      </c>
      <c r="I30" s="18" t="str">
        <f>CONCATENATE($G30," ",C30)</f>
        <v>Intel® Core™ 1185GRE FP16</v>
      </c>
    </row>
    <row r="31" spans="1:9" x14ac:dyDescent="0.25">
      <c r="A31" s="3" t="str">
        <f>$A$3</f>
        <v>GPT-2</v>
      </c>
      <c r="B31" s="12">
        <v>2.0329999999999999</v>
      </c>
      <c r="C31" s="12">
        <v>1.5660000000000001</v>
      </c>
      <c r="D31" s="12">
        <v>62.972999999999999</v>
      </c>
      <c r="E31" s="33">
        <f>B31/'Performance Tables  CPU'!J115</f>
        <v>7.2607142857142856E-2</v>
      </c>
      <c r="F31" s="33">
        <f>B31/'Performance Tables  CPU'!I114</f>
        <v>4.1489795918367347E-3</v>
      </c>
      <c r="G31" s="2"/>
      <c r="H31" s="18"/>
      <c r="I31" s="18"/>
    </row>
    <row r="32" spans="1:9" x14ac:dyDescent="0.25">
      <c r="A32" s="3" t="str">
        <f>$A$4</f>
        <v>bert-base-cased</v>
      </c>
      <c r="B32" s="12">
        <v>77.370999999999995</v>
      </c>
      <c r="C32" s="12">
        <v>37.018000000000001</v>
      </c>
      <c r="D32" s="12">
        <v>494.536</v>
      </c>
      <c r="E32" s="33">
        <f>B32/'Performance Tables  CPU'!J116</f>
        <v>2.7632499999999998</v>
      </c>
      <c r="F32" s="33">
        <f>B32/'Performance Tables  CPU'!I115</f>
        <v>0.15789999999999998</v>
      </c>
      <c r="G32" s="2"/>
      <c r="H32" s="18"/>
      <c r="I32" s="18"/>
    </row>
    <row r="33" spans="1:9" x14ac:dyDescent="0.25">
      <c r="A33" s="3" t="str">
        <f>$A$5</f>
        <v>bert-large-uncased-whole-word-masking-squad-0001</v>
      </c>
      <c r="B33" s="12">
        <v>5.101</v>
      </c>
      <c r="C33" s="12">
        <v>2.96</v>
      </c>
      <c r="D33" s="12">
        <v>42.966000000000001</v>
      </c>
      <c r="E33" s="33">
        <f>B33/'Performance Tables  CPU'!J117</f>
        <v>0.18217857142857144</v>
      </c>
      <c r="F33" s="33">
        <f>B33/'Performance Tables  CPU'!I116</f>
        <v>1.0410204081632653E-2</v>
      </c>
      <c r="G33" s="3"/>
      <c r="H33" s="19"/>
      <c r="I33" s="19"/>
    </row>
    <row r="34" spans="1:9" x14ac:dyDescent="0.25">
      <c r="A34" s="3" t="str">
        <f>$A$6</f>
        <v>deeplabv3</v>
      </c>
      <c r="B34" s="12">
        <v>78.432000000000002</v>
      </c>
      <c r="C34" s="12">
        <v>13.792999999999999</v>
      </c>
      <c r="D34" s="12">
        <v>20.791</v>
      </c>
      <c r="E34" s="33">
        <f>B34/'Performance Tables  CPU'!J118</f>
        <v>2.8011428571428572</v>
      </c>
      <c r="F34" s="33">
        <f>B34/'Performance Tables  CPU'!I117</f>
        <v>0.16006530612244899</v>
      </c>
      <c r="G34" s="3"/>
      <c r="H34" s="19"/>
      <c r="I34" s="19"/>
    </row>
    <row r="35" spans="1:9" x14ac:dyDescent="0.25">
      <c r="A35" s="3" t="str">
        <f>$A$7</f>
        <v>efficientdet-d0</v>
      </c>
      <c r="B35" s="12">
        <v>61.694000000000003</v>
      </c>
      <c r="C35" s="12">
        <v>24.157</v>
      </c>
      <c r="D35" s="12">
        <v>54.017000000000003</v>
      </c>
      <c r="E35" s="33">
        <f>B35/'Performance Tables  CPU'!J119</f>
        <v>2.203357142857143</v>
      </c>
      <c r="F35" s="33">
        <f>B35/'Performance Tables  CPU'!I118</f>
        <v>0.12590612244897958</v>
      </c>
      <c r="G35" s="3"/>
      <c r="H35" s="19"/>
      <c r="I35" s="19"/>
    </row>
    <row r="36" spans="1:9" x14ac:dyDescent="0.25">
      <c r="A36" s="3" t="str">
        <f>$A$8</f>
        <v>faster_rcnn_resnet50_coco</v>
      </c>
      <c r="B36" s="12">
        <v>13.375</v>
      </c>
      <c r="C36" s="12">
        <v>2.37</v>
      </c>
      <c r="D36" s="12">
        <v>389.35599999999999</v>
      </c>
      <c r="E36" s="33">
        <f>B36/'Performance Tables  CPU'!J120</f>
        <v>0.47767857142857145</v>
      </c>
      <c r="F36" s="33">
        <f>B36/'Performance Tables  CPU'!I119</f>
        <v>2.729591836734694E-2</v>
      </c>
      <c r="G36" s="3"/>
      <c r="H36" s="19"/>
      <c r="I36" s="19"/>
    </row>
    <row r="37" spans="1:9" x14ac:dyDescent="0.25">
      <c r="A37" s="3" t="str">
        <f>$A$9</f>
        <v>googlenet-v4</v>
      </c>
      <c r="B37" s="12">
        <v>109.97499999999999</v>
      </c>
      <c r="C37" s="12">
        <v>33.262</v>
      </c>
      <c r="D37" s="12">
        <v>46.262</v>
      </c>
      <c r="E37" s="33">
        <f>B37/'Performance Tables  CPU'!J121</f>
        <v>3.9276785714285714</v>
      </c>
      <c r="F37" s="33">
        <f>B37/'Performance Tables  CPU'!I120</f>
        <v>0.22443877551020408</v>
      </c>
      <c r="G37" s="3"/>
      <c r="H37" s="19"/>
      <c r="I37" s="19"/>
    </row>
    <row r="38" spans="1:9" x14ac:dyDescent="0.25">
      <c r="A38" s="3" t="str">
        <f>$A$10</f>
        <v>mobilenet-ssd</v>
      </c>
      <c r="B38" s="12">
        <v>626.91999999999996</v>
      </c>
      <c r="C38" s="12">
        <v>201.126</v>
      </c>
      <c r="D38" s="12">
        <v>7.8959999999999999</v>
      </c>
      <c r="E38" s="33">
        <f>B38/'Performance Tables  CPU'!J122</f>
        <v>22.389999999999997</v>
      </c>
      <c r="F38" s="33">
        <f>B38/'Performance Tables  CPU'!I121</f>
        <v>1.2794285714285714</v>
      </c>
      <c r="G38" s="3"/>
      <c r="H38" s="19"/>
      <c r="I38" s="19"/>
    </row>
    <row r="39" spans="1:9" x14ac:dyDescent="0.25">
      <c r="A39" s="3" t="str">
        <f>$A$11</f>
        <v>mobilenet-v2</v>
      </c>
      <c r="B39" s="12">
        <v>929.63</v>
      </c>
      <c r="C39" s="12">
        <v>350.084</v>
      </c>
      <c r="D39" s="12">
        <v>4.92</v>
      </c>
      <c r="E39" s="33">
        <f>B39/'Performance Tables  CPU'!J123</f>
        <v>33.201071428571431</v>
      </c>
      <c r="F39" s="33">
        <f>B39/'Performance Tables  CPU'!I122</f>
        <v>1.897204081632653</v>
      </c>
      <c r="G39" s="3"/>
      <c r="H39" s="19"/>
      <c r="I39" s="19"/>
    </row>
    <row r="40" spans="1:9" x14ac:dyDescent="0.25">
      <c r="A40" s="3" t="str">
        <f>$A$12</f>
        <v>resnet-50</v>
      </c>
      <c r="B40" s="12">
        <v>300.84500000000003</v>
      </c>
      <c r="C40" s="12">
        <v>91.554000000000002</v>
      </c>
      <c r="D40" s="12">
        <v>6.6429999999999998</v>
      </c>
      <c r="E40" s="33">
        <f>B40/'Performance Tables  CPU'!J124</f>
        <v>10.744464285714287</v>
      </c>
      <c r="F40" s="33">
        <f>B40/'Performance Tables  CPU'!I123</f>
        <v>0.61396938775510213</v>
      </c>
      <c r="G40" s="3"/>
      <c r="H40" s="19"/>
      <c r="I40" s="19"/>
    </row>
    <row r="41" spans="1:9" x14ac:dyDescent="0.25">
      <c r="A41" s="3" t="str">
        <f>$A$13</f>
        <v>ssd-resnet34-1200</v>
      </c>
      <c r="B41" s="12">
        <v>8.9979999999999993</v>
      </c>
      <c r="C41" s="12">
        <v>2.2410000000000001</v>
      </c>
      <c r="D41" s="12">
        <v>14.641</v>
      </c>
      <c r="E41" s="33">
        <f>B41/'Performance Tables  CPU'!J125</f>
        <v>0.32135714285714284</v>
      </c>
      <c r="F41" s="33">
        <f>B41/'Performance Tables  CPU'!I124</f>
        <v>1.8363265306122447E-2</v>
      </c>
      <c r="G41" s="3"/>
      <c r="H41" s="19"/>
      <c r="I41" s="19"/>
    </row>
    <row r="42" spans="1:9" x14ac:dyDescent="0.25">
      <c r="A42" s="3" t="str">
        <f>$A$14</f>
        <v>unet-camvid-onnx-0001</v>
      </c>
      <c r="B42" s="12">
        <v>15.744</v>
      </c>
      <c r="C42" s="12">
        <v>4.258</v>
      </c>
      <c r="D42" s="12">
        <v>649.38099999999997</v>
      </c>
      <c r="E42" s="33">
        <f>B42/'Performance Tables  CPU'!J126</f>
        <v>0.56228571428571428</v>
      </c>
      <c r="F42" s="33">
        <f>B42/'Performance Tables  CPU'!I125</f>
        <v>3.2130612244897959E-2</v>
      </c>
      <c r="G42" s="3"/>
      <c r="H42" s="19"/>
      <c r="I42" s="19"/>
    </row>
    <row r="43" spans="1:9" x14ac:dyDescent="0.25">
      <c r="A43" s="3" t="str">
        <f>$A$15</f>
        <v>yolo_v3</v>
      </c>
      <c r="B43" s="12">
        <v>59.07</v>
      </c>
      <c r="C43" s="12">
        <v>13.707000000000001</v>
      </c>
      <c r="D43" s="12">
        <v>368.89699999999999</v>
      </c>
      <c r="E43" s="33">
        <f>B43/'Performance Tables  CPU'!J127</f>
        <v>2.1096428571428572</v>
      </c>
      <c r="F43" s="33">
        <f>B43/'Performance Tables  CPU'!I126</f>
        <v>0.12055102040816326</v>
      </c>
      <c r="G43" s="3"/>
      <c r="H43" s="19"/>
      <c r="I43" s="19"/>
    </row>
    <row r="44" spans="1:9" x14ac:dyDescent="0.25">
      <c r="A44" s="3" t="str">
        <f>$A$16</f>
        <v>yolo_v3_tiny</v>
      </c>
      <c r="B44" s="12">
        <v>507.32600000000002</v>
      </c>
      <c r="C44" s="12">
        <v>136.583</v>
      </c>
      <c r="D44" s="12">
        <v>10.872999999999999</v>
      </c>
      <c r="E44" s="33">
        <f>B44/'Performance Tables  CPU'!J128</f>
        <v>18.118785714285714</v>
      </c>
      <c r="F44" s="33">
        <f>B44/'Performance Tables  CPU'!I127</f>
        <v>1.0353591836734695</v>
      </c>
      <c r="G44" s="3"/>
      <c r="H44" s="19"/>
      <c r="I44" s="19"/>
    </row>
    <row r="45" spans="1:9" x14ac:dyDescent="0.25">
      <c r="A45" s="3" t="str">
        <f>$A$17</f>
        <v>yolo_v8n</v>
      </c>
      <c r="B45" s="12">
        <v>0</v>
      </c>
      <c r="C45" s="12">
        <v>60.331000000000003</v>
      </c>
      <c r="D45" s="12">
        <v>212.79900000000001</v>
      </c>
      <c r="E45" s="33">
        <f>B45/'Performance Tables  CPU'!J129</f>
        <v>0</v>
      </c>
      <c r="F45" s="33">
        <f>B45/'Performance Tables  CPU'!I128</f>
        <v>0</v>
      </c>
      <c r="G45" s="3"/>
      <c r="H45" s="19"/>
      <c r="I45" s="19"/>
    </row>
    <row r="46" spans="1:9" hidden="1" x14ac:dyDescent="0.25">
      <c r="A46" s="3">
        <f t="shared" ref="A46:A57" si="0">A18</f>
        <v>0</v>
      </c>
      <c r="B46" s="12"/>
      <c r="C46" s="12"/>
      <c r="D46" s="12"/>
      <c r="E46" s="30"/>
      <c r="F46" s="30"/>
      <c r="G46" s="3"/>
      <c r="H46" s="19"/>
      <c r="I46" s="19"/>
    </row>
    <row r="47" spans="1:9" hidden="1" x14ac:dyDescent="0.25">
      <c r="A47" s="3">
        <f t="shared" si="0"/>
        <v>0</v>
      </c>
      <c r="B47" s="12"/>
      <c r="C47" s="12"/>
      <c r="D47" s="12"/>
      <c r="E47" s="31"/>
      <c r="F47" s="31"/>
      <c r="G47" s="3"/>
      <c r="H47" s="19"/>
      <c r="I47" s="19"/>
    </row>
    <row r="48" spans="1:9" hidden="1" x14ac:dyDescent="0.25">
      <c r="A48" s="3">
        <f t="shared" si="0"/>
        <v>0</v>
      </c>
      <c r="B48" s="12"/>
      <c r="C48" s="12"/>
      <c r="D48" s="12"/>
      <c r="E48" s="31"/>
      <c r="F48" s="31"/>
      <c r="G48" s="3"/>
      <c r="H48" s="19"/>
      <c r="I48" s="19"/>
    </row>
    <row r="49" spans="1:9" hidden="1" x14ac:dyDescent="0.25">
      <c r="A49" s="3">
        <f t="shared" si="0"/>
        <v>0</v>
      </c>
      <c r="B49" s="12"/>
      <c r="C49" s="12"/>
      <c r="D49" s="12"/>
      <c r="E49" s="31"/>
      <c r="F49" s="31"/>
      <c r="G49" s="3"/>
      <c r="H49" s="19"/>
      <c r="I49" s="19"/>
    </row>
    <row r="50" spans="1:9" hidden="1" x14ac:dyDescent="0.25">
      <c r="A50" s="3">
        <f t="shared" si="0"/>
        <v>0</v>
      </c>
      <c r="B50" s="12"/>
      <c r="C50" s="12"/>
      <c r="D50" s="12"/>
      <c r="E50" s="31"/>
      <c r="F50" s="31"/>
      <c r="G50" s="3"/>
      <c r="H50" s="19"/>
      <c r="I50" s="19"/>
    </row>
    <row r="51" spans="1:9" hidden="1" x14ac:dyDescent="0.25">
      <c r="A51" s="3">
        <f t="shared" si="0"/>
        <v>0</v>
      </c>
      <c r="B51" s="12"/>
      <c r="C51" s="12"/>
      <c r="D51" s="12"/>
      <c r="E51" s="31"/>
      <c r="F51" s="31"/>
      <c r="G51" s="3"/>
      <c r="H51" s="19"/>
      <c r="I51" s="19"/>
    </row>
    <row r="52" spans="1:9" hidden="1" x14ac:dyDescent="0.25">
      <c r="A52" s="3">
        <f t="shared" si="0"/>
        <v>0</v>
      </c>
      <c r="B52" s="12"/>
      <c r="C52" s="12"/>
      <c r="D52" s="12"/>
      <c r="E52" s="31"/>
      <c r="F52" s="31"/>
      <c r="G52" s="3"/>
      <c r="H52" s="19"/>
      <c r="I52" s="19"/>
    </row>
    <row r="53" spans="1:9" hidden="1" x14ac:dyDescent="0.25">
      <c r="A53" s="3">
        <f t="shared" si="0"/>
        <v>0</v>
      </c>
      <c r="B53" s="12"/>
      <c r="C53" s="12"/>
      <c r="D53" s="12"/>
      <c r="E53" s="31"/>
      <c r="F53" s="31"/>
      <c r="G53" s="3"/>
      <c r="H53" s="19"/>
      <c r="I53" s="19"/>
    </row>
    <row r="54" spans="1:9" hidden="1" x14ac:dyDescent="0.25">
      <c r="A54" s="3">
        <f t="shared" si="0"/>
        <v>0</v>
      </c>
      <c r="B54" s="12"/>
      <c r="C54" s="12"/>
      <c r="D54" s="12"/>
      <c r="E54" s="31"/>
      <c r="F54" s="31"/>
      <c r="G54" s="3"/>
      <c r="H54" s="19"/>
      <c r="I54" s="19"/>
    </row>
    <row r="55" spans="1:9" hidden="1" x14ac:dyDescent="0.25">
      <c r="A55" s="3">
        <f t="shared" si="0"/>
        <v>0</v>
      </c>
      <c r="B55" s="12"/>
      <c r="C55" s="12"/>
      <c r="D55" s="12"/>
      <c r="E55" s="31"/>
      <c r="F55" s="31"/>
      <c r="G55" s="3"/>
      <c r="H55" s="19"/>
      <c r="I55" s="19"/>
    </row>
    <row r="56" spans="1:9" hidden="1" x14ac:dyDescent="0.25">
      <c r="A56" s="3">
        <f t="shared" si="0"/>
        <v>0</v>
      </c>
      <c r="B56" s="12"/>
      <c r="C56" s="12"/>
      <c r="D56" s="12"/>
      <c r="E56" s="31"/>
      <c r="F56" s="31"/>
      <c r="G56" s="3"/>
      <c r="H56" s="19"/>
      <c r="I56" s="19"/>
    </row>
    <row r="57" spans="1:9" hidden="1" x14ac:dyDescent="0.25">
      <c r="A57" s="3">
        <f t="shared" si="0"/>
        <v>0</v>
      </c>
      <c r="B57" s="12"/>
      <c r="C57" s="12"/>
      <c r="D57" s="12"/>
      <c r="E57" s="31"/>
      <c r="F57" s="31"/>
      <c r="G57" s="3"/>
      <c r="H57" s="19"/>
      <c r="I57" s="19"/>
    </row>
    <row r="58" spans="1:9" x14ac:dyDescent="0.25">
      <c r="A58" s="2" t="s">
        <v>13</v>
      </c>
      <c r="B58" s="2" t="s">
        <v>14</v>
      </c>
      <c r="C58" s="2" t="s">
        <v>105</v>
      </c>
      <c r="D58" s="2" t="s">
        <v>14</v>
      </c>
      <c r="E58" s="32"/>
      <c r="F58" s="32"/>
      <c r="G58" s="2" t="s">
        <v>48</v>
      </c>
      <c r="H58" s="18" t="str">
        <f>CONCATENATE($G58," ",B58)</f>
        <v>Intel® Flex-170 INT8</v>
      </c>
      <c r="I58" s="18" t="str">
        <f>CONCATENATE($G58," ",C58)</f>
        <v>Intel® Flex-170 FP16</v>
      </c>
    </row>
    <row r="59" spans="1:9" x14ac:dyDescent="0.25">
      <c r="A59" s="3" t="str">
        <f>$A$3</f>
        <v>GPT-2</v>
      </c>
      <c r="B59" s="12">
        <v>0</v>
      </c>
      <c r="C59" s="12">
        <v>49.087000000000003</v>
      </c>
      <c r="D59" s="12">
        <v>14.1</v>
      </c>
      <c r="E59" s="33">
        <f>B59/150</f>
        <v>0</v>
      </c>
      <c r="F59" s="33">
        <f>B59/1925</f>
        <v>0</v>
      </c>
      <c r="G59" s="2"/>
      <c r="H59" s="18"/>
      <c r="I59" s="18"/>
    </row>
    <row r="60" spans="1:9" x14ac:dyDescent="0.25">
      <c r="A60" s="3" t="str">
        <f>$A$4</f>
        <v>bert-base-cased</v>
      </c>
      <c r="B60" s="12">
        <v>670.47500000000002</v>
      </c>
      <c r="C60" s="12">
        <v>582.96900000000005</v>
      </c>
      <c r="D60" s="12">
        <v>95.66</v>
      </c>
      <c r="E60" s="33">
        <f t="shared" ref="E60:E73" si="1">B60/150</f>
        <v>4.4698333333333338</v>
      </c>
      <c r="F60" s="33">
        <f t="shared" ref="F60:F73" si="2">B60/1925</f>
        <v>0.34829870129870133</v>
      </c>
      <c r="G60" s="2"/>
      <c r="H60" s="18"/>
      <c r="I60" s="18"/>
    </row>
    <row r="61" spans="1:9" x14ac:dyDescent="0.25">
      <c r="A61" s="3" t="str">
        <f>$A$5</f>
        <v>bert-large-uncased-whole-word-masking-squad-0001</v>
      </c>
      <c r="B61" s="12">
        <v>120.471</v>
      </c>
      <c r="C61" s="12">
        <v>80.227999999999994</v>
      </c>
      <c r="D61" s="12">
        <v>9.1440000000000001</v>
      </c>
      <c r="E61" s="33">
        <f t="shared" si="1"/>
        <v>0.80314000000000008</v>
      </c>
      <c r="F61" s="33">
        <f t="shared" si="2"/>
        <v>6.2582337662337659E-2</v>
      </c>
      <c r="G61" s="3"/>
      <c r="H61" s="19"/>
      <c r="I61" s="19"/>
    </row>
    <row r="62" spans="1:9" x14ac:dyDescent="0.25">
      <c r="A62" s="3" t="str">
        <f>$A$6</f>
        <v>deeplabv3</v>
      </c>
      <c r="B62" s="12">
        <v>746.27200000000005</v>
      </c>
      <c r="C62" s="12">
        <v>500.10300000000001</v>
      </c>
      <c r="D62" s="12">
        <v>6.5259999999999998</v>
      </c>
      <c r="E62" s="33">
        <f t="shared" si="1"/>
        <v>4.9751466666666673</v>
      </c>
      <c r="F62" s="33">
        <f t="shared" si="2"/>
        <v>0.38767376623376626</v>
      </c>
      <c r="G62" s="3"/>
      <c r="H62" s="19"/>
      <c r="I62" s="19"/>
    </row>
    <row r="63" spans="1:9" x14ac:dyDescent="0.25">
      <c r="A63" s="3" t="str">
        <f>$A$7</f>
        <v>efficientdet-d0</v>
      </c>
      <c r="B63" s="12">
        <v>684.47500000000002</v>
      </c>
      <c r="C63" s="12">
        <v>640.16600000000005</v>
      </c>
      <c r="D63" s="12">
        <v>17.295000000000002</v>
      </c>
      <c r="E63" s="33">
        <f t="shared" si="1"/>
        <v>4.5631666666666666</v>
      </c>
      <c r="F63" s="33">
        <f t="shared" si="2"/>
        <v>0.35557142857142859</v>
      </c>
      <c r="G63" s="3"/>
      <c r="H63" s="19"/>
      <c r="I63" s="19"/>
    </row>
    <row r="64" spans="1:9" x14ac:dyDescent="0.25">
      <c r="A64" s="3" t="str">
        <f>$A$8</f>
        <v>faster_rcnn_resnet50_coco</v>
      </c>
      <c r="B64" s="12">
        <v>222.32300000000001</v>
      </c>
      <c r="C64" s="12">
        <v>144.55500000000001</v>
      </c>
      <c r="D64" s="12">
        <v>70.793000000000006</v>
      </c>
      <c r="E64" s="33">
        <f t="shared" si="1"/>
        <v>1.4821533333333334</v>
      </c>
      <c r="F64" s="33">
        <f t="shared" si="2"/>
        <v>0.11549246753246753</v>
      </c>
      <c r="G64" s="3"/>
      <c r="H64" s="19"/>
      <c r="I64" s="19"/>
    </row>
    <row r="65" spans="1:9" x14ac:dyDescent="0.25">
      <c r="A65" s="3" t="str">
        <f>$A$9</f>
        <v>googlenet-v4</v>
      </c>
      <c r="B65" s="12">
        <v>834.65099999999995</v>
      </c>
      <c r="C65" s="12">
        <v>515.69600000000003</v>
      </c>
      <c r="D65" s="12">
        <v>10.625</v>
      </c>
      <c r="E65" s="33">
        <f t="shared" si="1"/>
        <v>5.5643399999999996</v>
      </c>
      <c r="F65" s="33">
        <f t="shared" si="2"/>
        <v>0.43358493506493506</v>
      </c>
      <c r="G65" s="3"/>
      <c r="H65" s="19"/>
      <c r="I65" s="19"/>
    </row>
    <row r="66" spans="1:9" x14ac:dyDescent="0.25">
      <c r="A66" s="3" t="str">
        <f>$A$10</f>
        <v>mobilenet-ssd</v>
      </c>
      <c r="B66" s="12">
        <v>4127.4709999999995</v>
      </c>
      <c r="C66" s="12">
        <v>3257.0369999999998</v>
      </c>
      <c r="D66" s="12">
        <v>2.548</v>
      </c>
      <c r="E66" s="33">
        <f t="shared" si="1"/>
        <v>27.51647333333333</v>
      </c>
      <c r="F66" s="33">
        <f t="shared" si="2"/>
        <v>2.1441407792207792</v>
      </c>
      <c r="G66" s="3"/>
      <c r="H66" s="19"/>
      <c r="I66" s="19"/>
    </row>
    <row r="67" spans="1:9" x14ac:dyDescent="0.25">
      <c r="A67" s="3" t="str">
        <f>$A$11</f>
        <v>mobilenet-v2</v>
      </c>
      <c r="B67" s="12">
        <v>5411.3739999999998</v>
      </c>
      <c r="C67" s="12">
        <v>5188.8869999999997</v>
      </c>
      <c r="D67" s="12">
        <v>1.7210000000000001</v>
      </c>
      <c r="E67" s="33">
        <f t="shared" si="1"/>
        <v>36.075826666666664</v>
      </c>
      <c r="F67" s="33">
        <f t="shared" si="2"/>
        <v>2.8111033766233766</v>
      </c>
      <c r="G67" s="3"/>
      <c r="H67" s="19"/>
      <c r="I67" s="19"/>
    </row>
    <row r="68" spans="1:9" x14ac:dyDescent="0.25">
      <c r="A68" s="3" t="str">
        <f>$A$12</f>
        <v>resnet-50</v>
      </c>
      <c r="B68" s="12">
        <v>3088.375</v>
      </c>
      <c r="C68" s="12">
        <v>1947.78</v>
      </c>
      <c r="D68" s="12">
        <v>1.7929999999999999</v>
      </c>
      <c r="E68" s="33">
        <f t="shared" si="1"/>
        <v>20.589166666666667</v>
      </c>
      <c r="F68" s="33">
        <f t="shared" si="2"/>
        <v>1.6043506493506494</v>
      </c>
      <c r="G68" s="3"/>
      <c r="H68" s="19"/>
      <c r="I68" s="19"/>
    </row>
    <row r="69" spans="1:9" x14ac:dyDescent="0.25">
      <c r="A69" s="3" t="str">
        <f>$A$13</f>
        <v>ssd-resnet34-1200</v>
      </c>
      <c r="B69" s="12">
        <v>150.989</v>
      </c>
      <c r="C69" s="12">
        <v>92.058999999999997</v>
      </c>
      <c r="D69" s="12">
        <v>3.8959999999999999</v>
      </c>
      <c r="E69" s="33">
        <f t="shared" si="1"/>
        <v>1.0065933333333335</v>
      </c>
      <c r="F69" s="33">
        <f t="shared" si="2"/>
        <v>7.8435844155844162E-2</v>
      </c>
      <c r="G69" s="3"/>
      <c r="H69" s="19"/>
      <c r="I69" s="19"/>
    </row>
    <row r="70" spans="1:9" x14ac:dyDescent="0.25">
      <c r="A70" s="3" t="str">
        <f>$A$14</f>
        <v>unet-camvid-onnx-0001</v>
      </c>
      <c r="B70" s="12">
        <v>254.47800000000001</v>
      </c>
      <c r="C70" s="12">
        <v>144.90299999999999</v>
      </c>
      <c r="D70" s="12">
        <v>122.456</v>
      </c>
      <c r="E70" s="33">
        <f t="shared" si="1"/>
        <v>1.69652</v>
      </c>
      <c r="F70" s="33">
        <f t="shared" si="2"/>
        <v>0.13219636363636364</v>
      </c>
      <c r="G70" s="3"/>
      <c r="H70" s="19"/>
      <c r="I70" s="19"/>
    </row>
    <row r="71" spans="1:9" x14ac:dyDescent="0.25">
      <c r="A71" s="3" t="str">
        <f>$A$15</f>
        <v>yolo_v3</v>
      </c>
      <c r="B71" s="12">
        <v>715.46299999999997</v>
      </c>
      <c r="C71" s="12">
        <v>313.58800000000002</v>
      </c>
      <c r="D71" s="12">
        <v>61.6</v>
      </c>
      <c r="E71" s="33">
        <f t="shared" si="1"/>
        <v>4.7697533333333331</v>
      </c>
      <c r="F71" s="33">
        <f t="shared" si="2"/>
        <v>0.37166909090909089</v>
      </c>
      <c r="G71" s="3"/>
      <c r="H71" s="19"/>
      <c r="I71" s="19"/>
    </row>
    <row r="72" spans="1:9" x14ac:dyDescent="0.25">
      <c r="A72" s="3" t="str">
        <f>$A$16</f>
        <v>yolo_v3_tiny</v>
      </c>
      <c r="B72" s="12">
        <v>3196.8180000000002</v>
      </c>
      <c r="C72" s="12">
        <v>2123.7240000000002</v>
      </c>
      <c r="D72" s="12">
        <v>2.5790000000000002</v>
      </c>
      <c r="E72" s="33">
        <f t="shared" si="1"/>
        <v>21.31212</v>
      </c>
      <c r="F72" s="33">
        <f t="shared" si="2"/>
        <v>1.6606846753246753</v>
      </c>
      <c r="G72" s="3"/>
      <c r="H72" s="19"/>
      <c r="I72" s="19"/>
    </row>
    <row r="73" spans="1:9" x14ac:dyDescent="0.25">
      <c r="A73" s="3" t="str">
        <f>$A$17</f>
        <v>yolo_v8n</v>
      </c>
      <c r="B73" s="12">
        <v>1205.3230000000001</v>
      </c>
      <c r="C73" s="12">
        <v>1210.9380000000001</v>
      </c>
      <c r="D73" s="12">
        <v>39.149000000000001</v>
      </c>
      <c r="E73" s="33">
        <f t="shared" si="1"/>
        <v>8.0354866666666673</v>
      </c>
      <c r="F73" s="33">
        <f t="shared" si="2"/>
        <v>0.62614181818181824</v>
      </c>
      <c r="G73" s="3"/>
      <c r="H73" s="19"/>
      <c r="I73" s="19"/>
    </row>
    <row r="74" spans="1:9" hidden="1" x14ac:dyDescent="0.25">
      <c r="A74" s="3">
        <f t="shared" ref="A74:A85" si="3">A46</f>
        <v>0</v>
      </c>
      <c r="B74" s="12"/>
      <c r="C74" s="12"/>
      <c r="D74" s="12"/>
      <c r="E74" s="30"/>
      <c r="F74" s="30"/>
      <c r="G74" s="3"/>
      <c r="H74" s="19"/>
      <c r="I74" s="19"/>
    </row>
    <row r="75" spans="1:9" hidden="1" x14ac:dyDescent="0.25">
      <c r="A75" s="3">
        <f t="shared" si="3"/>
        <v>0</v>
      </c>
      <c r="B75" s="12"/>
      <c r="C75" s="12"/>
      <c r="D75" s="12"/>
      <c r="E75" s="31"/>
      <c r="F75" s="31"/>
      <c r="G75" s="3"/>
      <c r="H75" s="19"/>
      <c r="I75" s="19"/>
    </row>
    <row r="76" spans="1:9" hidden="1" x14ac:dyDescent="0.25">
      <c r="A76" s="3">
        <f t="shared" si="3"/>
        <v>0</v>
      </c>
      <c r="B76" s="12"/>
      <c r="C76" s="12"/>
      <c r="D76" s="12"/>
      <c r="E76" s="31"/>
      <c r="F76" s="31"/>
      <c r="G76" s="3"/>
      <c r="H76" s="19"/>
      <c r="I76" s="19"/>
    </row>
    <row r="77" spans="1:9" hidden="1" x14ac:dyDescent="0.25">
      <c r="A77" s="3">
        <f t="shared" si="3"/>
        <v>0</v>
      </c>
      <c r="B77" s="12"/>
      <c r="C77" s="12"/>
      <c r="D77" s="12"/>
      <c r="E77" s="31"/>
      <c r="F77" s="31"/>
      <c r="G77" s="3"/>
      <c r="H77" s="19"/>
      <c r="I77" s="19"/>
    </row>
    <row r="78" spans="1:9" hidden="1" x14ac:dyDescent="0.25">
      <c r="A78" s="3">
        <f t="shared" si="3"/>
        <v>0</v>
      </c>
      <c r="B78" s="12"/>
      <c r="C78" s="12"/>
      <c r="D78" s="12"/>
      <c r="E78" s="31"/>
      <c r="F78" s="31"/>
      <c r="G78" s="3"/>
      <c r="H78" s="19"/>
      <c r="I78" s="19"/>
    </row>
    <row r="79" spans="1:9" hidden="1" x14ac:dyDescent="0.25">
      <c r="A79" s="3">
        <f t="shared" si="3"/>
        <v>0</v>
      </c>
      <c r="B79" s="12"/>
      <c r="C79" s="12"/>
      <c r="D79" s="12"/>
      <c r="E79" s="31"/>
      <c r="F79" s="31"/>
      <c r="G79" s="3"/>
      <c r="H79" s="19"/>
      <c r="I79" s="19"/>
    </row>
    <row r="80" spans="1:9" hidden="1" x14ac:dyDescent="0.25">
      <c r="A80" s="3">
        <f t="shared" si="3"/>
        <v>0</v>
      </c>
      <c r="B80" s="12"/>
      <c r="C80" s="12"/>
      <c r="D80" s="12"/>
      <c r="E80" s="31"/>
      <c r="F80" s="31"/>
      <c r="G80" s="3"/>
      <c r="H80" s="19"/>
      <c r="I80" s="19"/>
    </row>
    <row r="81" spans="1:9" hidden="1" x14ac:dyDescent="0.25">
      <c r="A81" s="3">
        <f t="shared" si="3"/>
        <v>0</v>
      </c>
      <c r="B81" s="12"/>
      <c r="C81" s="12"/>
      <c r="D81" s="12"/>
      <c r="E81" s="31"/>
      <c r="F81" s="31"/>
      <c r="G81" s="3"/>
      <c r="H81" s="19"/>
      <c r="I81" s="19"/>
    </row>
    <row r="82" spans="1:9" hidden="1" x14ac:dyDescent="0.25">
      <c r="A82" s="3">
        <f t="shared" si="3"/>
        <v>0</v>
      </c>
      <c r="B82" s="12"/>
      <c r="C82" s="12"/>
      <c r="D82" s="12"/>
      <c r="E82" s="31"/>
      <c r="F82" s="31"/>
      <c r="G82" s="3"/>
      <c r="H82" s="19"/>
      <c r="I82" s="19"/>
    </row>
    <row r="83" spans="1:9" hidden="1" x14ac:dyDescent="0.25">
      <c r="A83" s="3">
        <f t="shared" si="3"/>
        <v>0</v>
      </c>
      <c r="B83" s="12"/>
      <c r="C83" s="12"/>
      <c r="D83" s="12"/>
      <c r="E83" s="31"/>
      <c r="F83" s="31"/>
      <c r="G83" s="3"/>
      <c r="H83" s="19"/>
      <c r="I83" s="19"/>
    </row>
    <row r="84" spans="1:9" hidden="1" x14ac:dyDescent="0.25">
      <c r="A84" s="3">
        <f t="shared" si="3"/>
        <v>0</v>
      </c>
      <c r="B84" s="12"/>
      <c r="C84" s="12"/>
      <c r="D84" s="12"/>
      <c r="E84" s="31"/>
      <c r="F84" s="31"/>
      <c r="G84" s="3"/>
      <c r="H84" s="19"/>
      <c r="I84" s="19"/>
    </row>
    <row r="85" spans="1:9" hidden="1" x14ac:dyDescent="0.25">
      <c r="A85" s="3">
        <f t="shared" si="3"/>
        <v>0</v>
      </c>
      <c r="B85" s="12"/>
      <c r="C85" s="12"/>
      <c r="D85" s="12"/>
      <c r="E85" s="31"/>
      <c r="F85" s="31"/>
      <c r="G85" s="3"/>
      <c r="H85" s="19"/>
      <c r="I85" s="19"/>
    </row>
    <row r="86" spans="1:9" x14ac:dyDescent="0.25">
      <c r="E86" s="16"/>
      <c r="F86" s="16"/>
    </row>
    <row r="87" spans="1:9" x14ac:dyDescent="0.25">
      <c r="E87" s="16"/>
      <c r="F87" s="16"/>
    </row>
  </sheetData>
  <sheetProtection algorithmName="SHA-512" hashValue="ELJCjJ0lXF8TIGV2/dfb1Nw//UhLJd5vITiTX8gztJ25oQ2r51w/z8eADW84efBtDR3ODaaMiUjN/RNII07+sw==" saltValue="8hA0D5s58EIx47WwlA1EW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104</v>
      </c>
      <c r="B1" s="28" t="s">
        <v>8</v>
      </c>
      <c r="C1" s="28"/>
      <c r="D1" s="2" t="s">
        <v>12</v>
      </c>
      <c r="E1" s="18"/>
      <c r="F1" s="18"/>
      <c r="H1" s="1" t="s">
        <v>0</v>
      </c>
    </row>
    <row r="2" spans="1:9" x14ac:dyDescent="0.25">
      <c r="A2" s="2" t="s">
        <v>13</v>
      </c>
      <c r="B2" s="2" t="s">
        <v>14</v>
      </c>
      <c r="C2" s="2" t="s">
        <v>15</v>
      </c>
      <c r="D2" s="2" t="s">
        <v>27</v>
      </c>
      <c r="E2" s="18" t="str">
        <f>CONCATENATE($D2," ",B2)</f>
        <v>Intel® Celeron 6305E INT8</v>
      </c>
      <c r="F2" s="18" t="str">
        <f>CONCATENATE($D2," ",C2)</f>
        <v>Intel® Celeron 6305E FP32</v>
      </c>
      <c r="H2" t="s">
        <v>2</v>
      </c>
      <c r="I2" s="10" t="s">
        <v>3</v>
      </c>
    </row>
    <row r="3" spans="1:9" x14ac:dyDescent="0.25">
      <c r="A3" s="3" t="s">
        <v>16</v>
      </c>
      <c r="B3" s="12">
        <v>21.128</v>
      </c>
      <c r="C3" s="12">
        <v>11.81</v>
      </c>
      <c r="D3" s="2"/>
      <c r="E3" s="18"/>
      <c r="F3" s="18"/>
      <c r="H3" t="s">
        <v>4</v>
      </c>
      <c r="I3" s="11" t="s">
        <v>5</v>
      </c>
    </row>
    <row r="4" spans="1:9" x14ac:dyDescent="0.25">
      <c r="A4" s="3" t="s">
        <v>17</v>
      </c>
      <c r="B4" s="12">
        <v>1.827</v>
      </c>
      <c r="C4" s="12">
        <v>0.84499999999999997</v>
      </c>
      <c r="D4" s="2"/>
      <c r="E4" s="18"/>
      <c r="F4" s="18"/>
      <c r="H4" t="s">
        <v>6</v>
      </c>
      <c r="I4" s="10" t="s">
        <v>7</v>
      </c>
    </row>
    <row r="5" spans="1:9" x14ac:dyDescent="0.25">
      <c r="A5" s="3" t="s">
        <v>32</v>
      </c>
      <c r="B5" s="12">
        <v>9.8770000000000007</v>
      </c>
      <c r="C5" s="12">
        <v>7.1449999999999996</v>
      </c>
      <c r="D5" s="3"/>
      <c r="E5" s="19"/>
      <c r="F5" s="19"/>
    </row>
    <row r="6" spans="1:9" x14ac:dyDescent="0.25">
      <c r="A6" s="3" t="s">
        <v>33</v>
      </c>
      <c r="B6" s="12">
        <v>39.365000000000002</v>
      </c>
      <c r="C6" s="12">
        <v>38.926000000000002</v>
      </c>
      <c r="D6" s="3"/>
      <c r="E6" s="19"/>
      <c r="F6" s="19"/>
    </row>
    <row r="7" spans="1:9" x14ac:dyDescent="0.25">
      <c r="A7" s="3" t="s">
        <v>36</v>
      </c>
      <c r="B7" s="12">
        <v>26.855</v>
      </c>
      <c r="C7" s="12">
        <v>17.295999999999999</v>
      </c>
      <c r="D7" s="3"/>
      <c r="E7" s="19"/>
      <c r="F7" s="19"/>
    </row>
    <row r="8" spans="1:9" x14ac:dyDescent="0.25">
      <c r="A8" s="3" t="s">
        <v>37</v>
      </c>
      <c r="B8" s="12">
        <v>1.6830000000000001</v>
      </c>
      <c r="C8" s="12">
        <v>0.86499999999999999</v>
      </c>
      <c r="D8" s="3"/>
      <c r="E8" s="19"/>
      <c r="F8" s="19"/>
    </row>
    <row r="9" spans="1:9" x14ac:dyDescent="0.25">
      <c r="A9" s="3" t="s">
        <v>39</v>
      </c>
      <c r="B9" s="12">
        <v>21.713000000000001</v>
      </c>
      <c r="C9" s="12">
        <v>10.37</v>
      </c>
      <c r="D9" s="3"/>
      <c r="E9" s="19"/>
      <c r="F9" s="19"/>
    </row>
    <row r="10" spans="1:9" x14ac:dyDescent="0.25">
      <c r="A10" s="3" t="s">
        <v>30</v>
      </c>
      <c r="B10" s="12">
        <v>148.458</v>
      </c>
      <c r="C10" s="12">
        <v>79.575000000000003</v>
      </c>
      <c r="D10" s="3"/>
      <c r="E10" s="19"/>
      <c r="F10" s="19"/>
    </row>
    <row r="11" spans="1:9" x14ac:dyDescent="0.25">
      <c r="A11" s="3" t="s">
        <v>18</v>
      </c>
      <c r="B11" s="12">
        <v>227.898</v>
      </c>
      <c r="C11" s="12">
        <v>202.18100000000001</v>
      </c>
      <c r="D11" s="3"/>
      <c r="E11" s="19"/>
      <c r="F11" s="19"/>
    </row>
    <row r="12" spans="1:9" x14ac:dyDescent="0.25">
      <c r="A12" s="3" t="s">
        <v>40</v>
      </c>
      <c r="B12" s="12">
        <v>197.477</v>
      </c>
      <c r="C12" s="12">
        <v>73.927000000000007</v>
      </c>
      <c r="D12" s="3"/>
      <c r="E12" s="19"/>
      <c r="F12" s="19"/>
    </row>
    <row r="13" spans="1:9" x14ac:dyDescent="0.25">
      <c r="A13" s="3" t="s">
        <v>31</v>
      </c>
      <c r="B13" s="12">
        <v>82.95</v>
      </c>
      <c r="C13" s="12">
        <v>35.81</v>
      </c>
      <c r="D13" s="3"/>
      <c r="E13" s="19"/>
      <c r="F13" s="19"/>
    </row>
    <row r="14" spans="1:9" x14ac:dyDescent="0.25">
      <c r="A14" s="3" t="s">
        <v>38</v>
      </c>
      <c r="B14" s="12">
        <v>0.31</v>
      </c>
      <c r="C14" s="12">
        <v>0.13300000000000001</v>
      </c>
      <c r="D14" s="3"/>
      <c r="E14" s="19"/>
      <c r="F14" s="19"/>
    </row>
    <row r="15" spans="1:9" x14ac:dyDescent="0.25">
      <c r="A15" s="3" t="s">
        <v>19</v>
      </c>
      <c r="B15" s="12">
        <v>2.242</v>
      </c>
      <c r="C15" s="12">
        <v>0.59699999999999998</v>
      </c>
      <c r="D15" s="3"/>
      <c r="E15" s="19"/>
      <c r="F15" s="19"/>
    </row>
    <row r="16" spans="1:9" x14ac:dyDescent="0.25">
      <c r="A16" s="3" t="s">
        <v>34</v>
      </c>
      <c r="B16" s="12">
        <v>86.38</v>
      </c>
      <c r="C16" s="12">
        <v>45.819000000000003</v>
      </c>
      <c r="D16" s="3"/>
      <c r="E16" s="19"/>
      <c r="F16" s="19"/>
    </row>
    <row r="17" spans="1:6" x14ac:dyDescent="0.25">
      <c r="A17" s="3" t="s">
        <v>35</v>
      </c>
      <c r="B17" s="12">
        <v>3.9990000000000001</v>
      </c>
      <c r="C17" s="12">
        <v>2.0870000000000002</v>
      </c>
      <c r="D17" s="3"/>
      <c r="E17" s="19"/>
      <c r="F17" s="19"/>
    </row>
    <row r="18" spans="1:6" hidden="1" x14ac:dyDescent="0.25">
      <c r="A18" s="3"/>
      <c r="B18" s="12"/>
      <c r="C18" s="12"/>
      <c r="D18" s="3"/>
      <c r="E18" s="19"/>
      <c r="F18" s="19"/>
    </row>
    <row r="19" spans="1:6" hidden="1" x14ac:dyDescent="0.25">
      <c r="A19" s="3"/>
      <c r="B19" s="12"/>
      <c r="C19" s="12"/>
      <c r="D19" s="3"/>
      <c r="E19" s="19"/>
      <c r="F19" s="19"/>
    </row>
    <row r="20" spans="1:6" hidden="1" x14ac:dyDescent="0.25">
      <c r="A20" s="3"/>
      <c r="B20" s="12"/>
      <c r="C20" s="12"/>
      <c r="D20" s="3"/>
      <c r="E20" s="19"/>
      <c r="F20" s="19"/>
    </row>
    <row r="21" spans="1:6" hidden="1" x14ac:dyDescent="0.25">
      <c r="A21" s="3"/>
      <c r="B21" s="12"/>
      <c r="C21" s="12"/>
      <c r="D21" s="3"/>
      <c r="E21" s="19"/>
      <c r="F21" s="19"/>
    </row>
    <row r="22" spans="1:6" hidden="1" x14ac:dyDescent="0.25">
      <c r="A22" s="3"/>
      <c r="B22" s="12"/>
      <c r="C22" s="12"/>
      <c r="D22" s="3"/>
      <c r="E22" s="19"/>
      <c r="F22" s="19"/>
    </row>
    <row r="23" spans="1:6" hidden="1" x14ac:dyDescent="0.25">
      <c r="A23" s="3"/>
      <c r="B23" s="12"/>
      <c r="C23" s="12"/>
      <c r="D23" s="3"/>
      <c r="E23" s="19"/>
      <c r="F23" s="19"/>
    </row>
    <row r="24" spans="1:6" hidden="1" x14ac:dyDescent="0.25">
      <c r="A24" s="3"/>
      <c r="B24" s="12"/>
      <c r="C24" s="12"/>
      <c r="D24" s="3"/>
      <c r="E24" s="19"/>
      <c r="F24" s="19"/>
    </row>
    <row r="25" spans="1:6" hidden="1" x14ac:dyDescent="0.25">
      <c r="A25" s="3"/>
      <c r="B25" s="12"/>
      <c r="C25" s="12"/>
      <c r="D25" s="3"/>
      <c r="E25" s="19"/>
      <c r="F25" s="19"/>
    </row>
    <row r="26" spans="1:6" hidden="1" x14ac:dyDescent="0.25">
      <c r="A26" s="3"/>
      <c r="B26" s="12"/>
      <c r="C26" s="12"/>
      <c r="D26" s="3"/>
      <c r="E26" s="19"/>
      <c r="F26" s="19"/>
    </row>
    <row r="27" spans="1:6" hidden="1" x14ac:dyDescent="0.25">
      <c r="A27" s="3"/>
      <c r="B27" s="12"/>
      <c r="C27" s="12"/>
      <c r="D27" s="3"/>
      <c r="E27" s="19"/>
      <c r="F27" s="19"/>
    </row>
    <row r="28" spans="1:6" hidden="1" x14ac:dyDescent="0.25">
      <c r="A28" s="3"/>
      <c r="B28" s="12"/>
      <c r="C28" s="12"/>
      <c r="D28" s="3"/>
      <c r="E28" s="19"/>
      <c r="F28" s="19"/>
    </row>
    <row r="29" spans="1:6" hidden="1" x14ac:dyDescent="0.25">
      <c r="A29" s="3"/>
      <c r="B29" s="13"/>
      <c r="C29" s="13"/>
      <c r="D29" s="3"/>
      <c r="E29" s="19"/>
      <c r="F29" s="19"/>
    </row>
    <row r="30" spans="1:6" x14ac:dyDescent="0.25">
      <c r="A30" s="2" t="s">
        <v>13</v>
      </c>
      <c r="B30" s="2" t="s">
        <v>14</v>
      </c>
      <c r="C30" s="2" t="s">
        <v>15</v>
      </c>
      <c r="D30" s="2" t="s">
        <v>106</v>
      </c>
      <c r="E30" s="18" t="str">
        <f>CONCATENATE($D30," ",B30)</f>
        <v>Intel® Core™ 1185GRE INT8</v>
      </c>
      <c r="F30" s="18" t="str">
        <f>CONCATENATE($D30," ",C30)</f>
        <v>Intel® Core™ 1185GRE FP32</v>
      </c>
    </row>
    <row r="31" spans="1:6" x14ac:dyDescent="0.25">
      <c r="A31" s="3" t="str">
        <f>$A$3</f>
        <v>bert-base-cased</v>
      </c>
      <c r="B31" s="12">
        <v>30.866</v>
      </c>
      <c r="C31" s="12">
        <v>12.087</v>
      </c>
      <c r="D31" s="2"/>
      <c r="E31" s="18"/>
      <c r="F31" s="18"/>
    </row>
    <row r="32" spans="1:6" x14ac:dyDescent="0.25">
      <c r="A32" s="3" t="str">
        <f>$A$4</f>
        <v>bert-large-uncased-whole-word-masking-squad-0001</v>
      </c>
      <c r="B32" s="12">
        <v>3.1179999999999999</v>
      </c>
      <c r="C32" s="12">
        <v>1.127</v>
      </c>
      <c r="D32" s="2"/>
      <c r="E32" s="18"/>
      <c r="F32" s="18"/>
    </row>
    <row r="33" spans="1:6" x14ac:dyDescent="0.25">
      <c r="A33" s="3" t="str">
        <f>$A$5</f>
        <v>deeplabv3</v>
      </c>
      <c r="B33" s="12">
        <v>34.576000000000001</v>
      </c>
      <c r="C33" s="12">
        <v>8.9550000000000001</v>
      </c>
      <c r="D33" s="3"/>
      <c r="E33" s="19"/>
      <c r="F33" s="19"/>
    </row>
    <row r="34" spans="1:6" x14ac:dyDescent="0.25">
      <c r="A34" s="3" t="str">
        <f>$A$6</f>
        <v>densenet-121</v>
      </c>
      <c r="B34" s="12">
        <v>140.89099999999999</v>
      </c>
      <c r="C34" s="12">
        <v>39.929000000000002</v>
      </c>
      <c r="D34" s="3"/>
      <c r="E34" s="19"/>
      <c r="F34" s="19"/>
    </row>
    <row r="35" spans="1:6" x14ac:dyDescent="0.25">
      <c r="A35" s="3" t="str">
        <f>$A$7</f>
        <v>efficientdet-d0</v>
      </c>
      <c r="B35" s="12">
        <v>32.767000000000003</v>
      </c>
      <c r="C35" s="12">
        <v>20.733000000000001</v>
      </c>
      <c r="D35" s="3"/>
      <c r="E35" s="19"/>
      <c r="F35" s="19"/>
    </row>
    <row r="36" spans="1:6" x14ac:dyDescent="0.25">
      <c r="A36" s="3" t="str">
        <f>$A$8</f>
        <v>faster_rcnn_resnet50_coco</v>
      </c>
      <c r="B36" s="12">
        <v>4.056</v>
      </c>
      <c r="C36" s="12">
        <v>1.107</v>
      </c>
      <c r="D36" s="3"/>
      <c r="E36" s="19"/>
      <c r="F36" s="19"/>
    </row>
    <row r="37" spans="1:6" x14ac:dyDescent="0.25">
      <c r="A37" s="3" t="str">
        <f>$A$9</f>
        <v>inception-v4</v>
      </c>
      <c r="B37" s="12">
        <v>41.917999999999999</v>
      </c>
      <c r="C37" s="12">
        <v>10.163</v>
      </c>
      <c r="D37" s="3"/>
      <c r="E37" s="19"/>
      <c r="F37" s="19"/>
    </row>
    <row r="38" spans="1:6" x14ac:dyDescent="0.25">
      <c r="A38" s="3" t="str">
        <f>$A$10</f>
        <v>mobilenet-ssd-CF</v>
      </c>
      <c r="B38" s="12">
        <v>238.511</v>
      </c>
      <c r="C38" s="12">
        <v>83.721000000000004</v>
      </c>
      <c r="D38" s="3"/>
      <c r="E38" s="19"/>
      <c r="F38" s="19"/>
    </row>
    <row r="39" spans="1:6" x14ac:dyDescent="0.25">
      <c r="A39" s="3" t="str">
        <f>$A$11</f>
        <v>mobilenet-v2-pytorch</v>
      </c>
      <c r="B39" s="12">
        <v>807.39700000000005</v>
      </c>
      <c r="C39" s="12">
        <v>255.964</v>
      </c>
      <c r="D39" s="3"/>
      <c r="E39" s="19"/>
      <c r="F39" s="19"/>
    </row>
    <row r="40" spans="1:6" x14ac:dyDescent="0.25">
      <c r="A40" s="3" t="str">
        <f>$A$12</f>
        <v>renset-18-pytorch</v>
      </c>
      <c r="B40" s="12">
        <v>291.44099999999997</v>
      </c>
      <c r="C40" s="12">
        <v>82.105000000000004</v>
      </c>
      <c r="D40" s="3"/>
      <c r="E40" s="19"/>
      <c r="F40" s="19"/>
    </row>
    <row r="41" spans="1:6" x14ac:dyDescent="0.25">
      <c r="A41" s="3" t="str">
        <f>$A$13</f>
        <v>resnet-50</v>
      </c>
      <c r="B41" s="12">
        <v>140.06200000000001</v>
      </c>
      <c r="C41" s="12">
        <v>37.863999999999997</v>
      </c>
      <c r="D41" s="3"/>
      <c r="E41" s="19"/>
      <c r="F41" s="19"/>
    </row>
    <row r="42" spans="1:6" x14ac:dyDescent="0.25">
      <c r="A42" s="3" t="str">
        <f>$A$14</f>
        <v>ssd-resnet34-1200</v>
      </c>
      <c r="B42" s="12">
        <v>0.80600000000000005</v>
      </c>
      <c r="C42" s="12">
        <v>0.23100000000000001</v>
      </c>
      <c r="D42" s="3"/>
      <c r="E42" s="19"/>
      <c r="F42" s="19"/>
    </row>
    <row r="43" spans="1:6" x14ac:dyDescent="0.25">
      <c r="A43" s="3" t="str">
        <f>$A$15</f>
        <v>unet-camvid-onnx-0001</v>
      </c>
      <c r="B43" s="12">
        <v>4.12</v>
      </c>
      <c r="C43" s="12">
        <v>1.1419999999999999</v>
      </c>
      <c r="D43" s="3"/>
      <c r="E43" s="19"/>
      <c r="F43" s="19"/>
    </row>
    <row r="44" spans="1:6" x14ac:dyDescent="0.25">
      <c r="A44" s="3" t="str">
        <f>$A$16</f>
        <v>yolo_v3_tiny</v>
      </c>
      <c r="B44" s="12">
        <v>153.471</v>
      </c>
      <c r="C44" s="12">
        <v>46.125</v>
      </c>
      <c r="D44" s="3"/>
      <c r="E44" s="19"/>
      <c r="F44" s="19"/>
    </row>
    <row r="45" spans="1:6" x14ac:dyDescent="0.25">
      <c r="A45" s="3" t="str">
        <f>$A$17</f>
        <v>yolo_v4</v>
      </c>
      <c r="B45" s="12">
        <v>7.048</v>
      </c>
      <c r="C45" s="12">
        <v>2.1219999999999999</v>
      </c>
      <c r="D45" s="3"/>
      <c r="E45" s="19"/>
      <c r="F45" s="19"/>
    </row>
    <row r="46" spans="1:6" hidden="1" x14ac:dyDescent="0.25">
      <c r="A46" s="3">
        <f t="shared" ref="A46:A57" si="0">A18</f>
        <v>0</v>
      </c>
      <c r="B46" s="12"/>
      <c r="C46" s="12"/>
      <c r="D46" s="3"/>
      <c r="E46" s="19"/>
      <c r="F46" s="19"/>
    </row>
    <row r="47" spans="1:6" hidden="1" x14ac:dyDescent="0.25">
      <c r="A47" s="3">
        <f t="shared" si="0"/>
        <v>0</v>
      </c>
      <c r="B47" s="12"/>
      <c r="C47" s="12"/>
      <c r="D47" s="3"/>
      <c r="E47" s="19"/>
      <c r="F47" s="19"/>
    </row>
    <row r="48" spans="1:6" hidden="1" x14ac:dyDescent="0.25">
      <c r="A48" s="3">
        <f t="shared" si="0"/>
        <v>0</v>
      </c>
      <c r="B48" s="12"/>
      <c r="C48" s="12"/>
      <c r="D48" s="3"/>
      <c r="E48" s="19"/>
      <c r="F48" s="19"/>
    </row>
    <row r="49" spans="1:6" hidden="1" x14ac:dyDescent="0.25">
      <c r="A49" s="3">
        <f t="shared" si="0"/>
        <v>0</v>
      </c>
      <c r="B49" s="12"/>
      <c r="C49" s="12"/>
      <c r="D49" s="3"/>
      <c r="E49" s="19"/>
      <c r="F49" s="19"/>
    </row>
    <row r="50" spans="1:6" hidden="1" x14ac:dyDescent="0.25">
      <c r="A50" s="3">
        <f t="shared" si="0"/>
        <v>0</v>
      </c>
      <c r="B50" s="12"/>
      <c r="C50" s="12"/>
      <c r="D50" s="3"/>
      <c r="E50" s="19"/>
      <c r="F50" s="19"/>
    </row>
    <row r="51" spans="1:6" hidden="1" x14ac:dyDescent="0.25">
      <c r="A51" s="3">
        <f t="shared" si="0"/>
        <v>0</v>
      </c>
      <c r="B51" s="12"/>
      <c r="C51" s="12"/>
      <c r="D51" s="3"/>
      <c r="E51" s="19"/>
      <c r="F51" s="19"/>
    </row>
    <row r="52" spans="1:6" hidden="1" x14ac:dyDescent="0.25">
      <c r="A52" s="3">
        <f t="shared" si="0"/>
        <v>0</v>
      </c>
      <c r="B52" s="12"/>
      <c r="C52" s="12"/>
      <c r="D52" s="3"/>
      <c r="E52" s="19"/>
      <c r="F52" s="19"/>
    </row>
    <row r="53" spans="1:6" hidden="1" x14ac:dyDescent="0.25">
      <c r="A53" s="3">
        <f t="shared" si="0"/>
        <v>0</v>
      </c>
      <c r="B53" s="12"/>
      <c r="C53" s="12"/>
      <c r="D53" s="3"/>
      <c r="E53" s="19"/>
      <c r="F53" s="19"/>
    </row>
    <row r="54" spans="1:6" hidden="1" x14ac:dyDescent="0.25">
      <c r="A54" s="3">
        <f t="shared" si="0"/>
        <v>0</v>
      </c>
      <c r="B54" s="12"/>
      <c r="C54" s="12"/>
      <c r="D54" s="3"/>
      <c r="E54" s="19"/>
      <c r="F54" s="19"/>
    </row>
    <row r="55" spans="1:6" hidden="1" x14ac:dyDescent="0.25">
      <c r="A55" s="3">
        <f t="shared" si="0"/>
        <v>0</v>
      </c>
      <c r="B55" s="12"/>
      <c r="C55" s="12"/>
      <c r="D55" s="3"/>
      <c r="E55" s="19"/>
      <c r="F55" s="19"/>
    </row>
    <row r="56" spans="1:6" hidden="1" x14ac:dyDescent="0.25">
      <c r="A56" s="3">
        <f t="shared" si="0"/>
        <v>0</v>
      </c>
      <c r="B56" s="12"/>
      <c r="C56" s="12"/>
      <c r="D56" s="3"/>
      <c r="E56" s="19"/>
      <c r="F56" s="19"/>
    </row>
    <row r="57" spans="1:6" hidden="1" x14ac:dyDescent="0.25">
      <c r="A57" s="3">
        <f t="shared" si="0"/>
        <v>0</v>
      </c>
      <c r="B57" s="12"/>
      <c r="C57" s="12"/>
      <c r="D57" s="3"/>
      <c r="E57" s="19"/>
      <c r="F57" s="19"/>
    </row>
    <row r="58" spans="1:6" x14ac:dyDescent="0.25">
      <c r="A58" s="2" t="s">
        <v>13</v>
      </c>
      <c r="B58" s="2" t="s">
        <v>14</v>
      </c>
      <c r="C58" s="2" t="s">
        <v>15</v>
      </c>
      <c r="D58" s="2" t="s">
        <v>48</v>
      </c>
      <c r="E58" s="18" t="str">
        <f>CONCATENATE($D58," ",B58)</f>
        <v>Intel® Flex-170 INT8</v>
      </c>
      <c r="F58" s="18" t="str">
        <f>CONCATENATE($D58," ",C58)</f>
        <v>Intel® Flex-170 FP32</v>
      </c>
    </row>
    <row r="59" spans="1:6" x14ac:dyDescent="0.25">
      <c r="A59" s="3" t="str">
        <f>$A$3</f>
        <v>bert-base-cased</v>
      </c>
      <c r="B59" s="12">
        <v>128.005</v>
      </c>
      <c r="C59" s="12">
        <v>50.591999999999999</v>
      </c>
      <c r="D59" s="2"/>
      <c r="E59" s="18"/>
      <c r="F59" s="18"/>
    </row>
    <row r="60" spans="1:6" x14ac:dyDescent="0.25">
      <c r="A60" s="3" t="str">
        <f>$A$4</f>
        <v>bert-large-uncased-whole-word-masking-squad-0001</v>
      </c>
      <c r="B60" s="12">
        <v>11.75</v>
      </c>
      <c r="C60" s="12">
        <v>4.1680000000000001</v>
      </c>
      <c r="D60" s="2"/>
      <c r="E60" s="18"/>
      <c r="F60" s="18"/>
    </row>
    <row r="61" spans="1:6" x14ac:dyDescent="0.25">
      <c r="A61" s="3" t="str">
        <f>$A$5</f>
        <v>deeplabv3</v>
      </c>
      <c r="B61" s="12">
        <v>121.441</v>
      </c>
      <c r="C61" s="12">
        <v>30.498000000000001</v>
      </c>
      <c r="D61" s="3"/>
      <c r="E61" s="19"/>
      <c r="F61" s="19"/>
    </row>
    <row r="62" spans="1:6" x14ac:dyDescent="0.25">
      <c r="A62" s="3" t="str">
        <f>$A$6</f>
        <v>densenet-121</v>
      </c>
      <c r="B62" s="12">
        <v>526.12</v>
      </c>
      <c r="C62" s="12">
        <v>150.35</v>
      </c>
      <c r="D62" s="3"/>
      <c r="E62" s="19"/>
      <c r="F62" s="19"/>
    </row>
    <row r="63" spans="1:6" x14ac:dyDescent="0.25">
      <c r="A63" s="3" t="str">
        <f>$A$7</f>
        <v>efficientdet-d0</v>
      </c>
      <c r="B63" s="12">
        <v>107.688</v>
      </c>
      <c r="C63" s="12">
        <v>56.901000000000003</v>
      </c>
      <c r="D63" s="3"/>
      <c r="E63" s="19"/>
      <c r="F63" s="19"/>
    </row>
    <row r="64" spans="1:6" x14ac:dyDescent="0.25">
      <c r="A64" s="3" t="str">
        <f>$A$8</f>
        <v>faster_rcnn_resnet50_coco</v>
      </c>
      <c r="B64" s="12">
        <v>16.898</v>
      </c>
      <c r="C64" s="12">
        <v>4.1909999999999998</v>
      </c>
      <c r="D64" s="3"/>
      <c r="E64" s="19"/>
      <c r="F64" s="19"/>
    </row>
    <row r="65" spans="1:6" x14ac:dyDescent="0.25">
      <c r="A65" s="3" t="str">
        <f>$A$9</f>
        <v>inception-v4</v>
      </c>
      <c r="B65" s="12">
        <v>182.13200000000001</v>
      </c>
      <c r="C65" s="12">
        <v>44.198</v>
      </c>
      <c r="D65" s="3"/>
      <c r="E65" s="19"/>
      <c r="F65" s="19"/>
    </row>
    <row r="66" spans="1:6" x14ac:dyDescent="0.25">
      <c r="A66" s="3" t="str">
        <f>$A$10</f>
        <v>mobilenet-ssd-CF</v>
      </c>
      <c r="B66" s="12">
        <v>744.23099999999999</v>
      </c>
      <c r="C66" s="12">
        <v>292.07100000000003</v>
      </c>
      <c r="D66" s="3"/>
      <c r="E66" s="19"/>
      <c r="F66" s="19"/>
    </row>
    <row r="67" spans="1:6" x14ac:dyDescent="0.25">
      <c r="A67" s="3" t="str">
        <f>$A$11</f>
        <v>mobilenet-v2-pytorch</v>
      </c>
      <c r="B67" s="12">
        <v>2677.3739999999998</v>
      </c>
      <c r="C67" s="12">
        <v>698.94200000000001</v>
      </c>
      <c r="D67" s="3"/>
      <c r="E67" s="19"/>
      <c r="F67" s="19"/>
    </row>
    <row r="68" spans="1:6" x14ac:dyDescent="0.25">
      <c r="A68" s="3" t="str">
        <f>$A$12</f>
        <v>renset-18-pytorch</v>
      </c>
      <c r="B68" s="12">
        <v>1237.94</v>
      </c>
      <c r="C68" s="12">
        <v>342.51299999999998</v>
      </c>
      <c r="D68" s="3"/>
      <c r="E68" s="19"/>
      <c r="F68" s="19"/>
    </row>
    <row r="69" spans="1:6" x14ac:dyDescent="0.25">
      <c r="A69" s="3" t="str">
        <f>$A$13</f>
        <v>resnet-50</v>
      </c>
      <c r="B69" s="12">
        <v>595.13300000000004</v>
      </c>
      <c r="C69" s="12">
        <v>150.024</v>
      </c>
      <c r="D69" s="3"/>
      <c r="E69" s="19"/>
      <c r="F69" s="19"/>
    </row>
    <row r="70" spans="1:6" x14ac:dyDescent="0.25">
      <c r="A70" s="3" t="str">
        <f>$A$14</f>
        <v>ssd-resnet34-1200</v>
      </c>
      <c r="B70" s="12">
        <v>3.5649999999999999</v>
      </c>
      <c r="C70" s="12">
        <v>1.01</v>
      </c>
      <c r="D70" s="3"/>
      <c r="E70" s="19"/>
      <c r="F70" s="19"/>
    </row>
    <row r="71" spans="1:6" x14ac:dyDescent="0.25">
      <c r="A71" s="3" t="str">
        <f>$A$15</f>
        <v>unet-camvid-onnx-0001</v>
      </c>
      <c r="B71" s="12">
        <v>17.962</v>
      </c>
      <c r="C71" s="12">
        <v>4.8479999999999999</v>
      </c>
      <c r="D71" s="3"/>
      <c r="E71" s="19"/>
      <c r="F71" s="19"/>
    </row>
    <row r="72" spans="1:6" x14ac:dyDescent="0.25">
      <c r="A72" s="3" t="str">
        <f>$A$16</f>
        <v>yolo_v3_tiny</v>
      </c>
      <c r="B72" s="12">
        <v>606.11699999999996</v>
      </c>
      <c r="C72" s="12">
        <v>186.339</v>
      </c>
      <c r="D72" s="3"/>
      <c r="E72" s="19"/>
      <c r="F72" s="19"/>
    </row>
    <row r="73" spans="1:6" x14ac:dyDescent="0.25">
      <c r="A73" s="3" t="str">
        <f>$A$17</f>
        <v>yolo_v4</v>
      </c>
      <c r="B73" s="12">
        <v>29.658000000000001</v>
      </c>
      <c r="C73" s="12">
        <v>8.32</v>
      </c>
      <c r="D73" s="3"/>
      <c r="E73" s="19"/>
      <c r="F73" s="19"/>
    </row>
    <row r="74" spans="1:6" hidden="1" x14ac:dyDescent="0.25">
      <c r="A74" s="3">
        <f t="shared" ref="A74:A85" si="1">A46</f>
        <v>0</v>
      </c>
      <c r="B74" s="12"/>
      <c r="C74" s="12"/>
      <c r="D74" s="3"/>
      <c r="E74" s="19"/>
      <c r="F74" s="19"/>
    </row>
    <row r="75" spans="1:6" hidden="1" x14ac:dyDescent="0.25">
      <c r="A75" s="3">
        <f t="shared" si="1"/>
        <v>0</v>
      </c>
      <c r="B75" s="12"/>
      <c r="C75" s="12"/>
      <c r="D75" s="3"/>
      <c r="E75" s="19"/>
      <c r="F75" s="19"/>
    </row>
    <row r="76" spans="1:6" hidden="1" x14ac:dyDescent="0.25">
      <c r="A76" s="3">
        <f t="shared" si="1"/>
        <v>0</v>
      </c>
      <c r="B76" s="12"/>
      <c r="C76" s="12"/>
      <c r="D76" s="3"/>
      <c r="E76" s="19"/>
      <c r="F76" s="19"/>
    </row>
    <row r="77" spans="1:6" hidden="1" x14ac:dyDescent="0.25">
      <c r="A77" s="3">
        <f t="shared" si="1"/>
        <v>0</v>
      </c>
      <c r="B77" s="12"/>
      <c r="C77" s="12"/>
      <c r="D77" s="3"/>
      <c r="E77" s="19"/>
      <c r="F77" s="19"/>
    </row>
    <row r="78" spans="1:6" hidden="1" x14ac:dyDescent="0.25">
      <c r="A78" s="3">
        <f t="shared" si="1"/>
        <v>0</v>
      </c>
      <c r="B78" s="12"/>
      <c r="C78" s="12"/>
      <c r="D78" s="3"/>
      <c r="E78" s="19"/>
      <c r="F78" s="19"/>
    </row>
    <row r="79" spans="1:6" hidden="1" x14ac:dyDescent="0.25">
      <c r="A79" s="3">
        <f t="shared" si="1"/>
        <v>0</v>
      </c>
      <c r="B79" s="12"/>
      <c r="C79" s="12"/>
      <c r="D79" s="3"/>
      <c r="E79" s="19"/>
      <c r="F79" s="19"/>
    </row>
    <row r="80" spans="1:6" hidden="1" x14ac:dyDescent="0.25">
      <c r="A80" s="3">
        <f t="shared" si="1"/>
        <v>0</v>
      </c>
      <c r="B80" s="12"/>
      <c r="C80" s="12"/>
      <c r="D80" s="3"/>
      <c r="E80" s="19"/>
      <c r="F80" s="19"/>
    </row>
    <row r="81" spans="1:6" hidden="1" x14ac:dyDescent="0.25">
      <c r="A81" s="3">
        <f t="shared" si="1"/>
        <v>0</v>
      </c>
      <c r="B81" s="12"/>
      <c r="C81" s="12"/>
      <c r="D81" s="3"/>
      <c r="E81" s="19"/>
      <c r="F81" s="19"/>
    </row>
    <row r="82" spans="1:6" hidden="1" x14ac:dyDescent="0.25">
      <c r="A82" s="3">
        <f t="shared" si="1"/>
        <v>0</v>
      </c>
      <c r="B82" s="12"/>
      <c r="C82" s="12"/>
      <c r="D82" s="3"/>
      <c r="E82" s="19"/>
      <c r="F82" s="19"/>
    </row>
    <row r="83" spans="1:6" hidden="1" x14ac:dyDescent="0.25">
      <c r="A83" s="3">
        <f t="shared" si="1"/>
        <v>0</v>
      </c>
      <c r="B83" s="12"/>
      <c r="C83" s="12"/>
      <c r="D83" s="3"/>
      <c r="E83" s="19"/>
      <c r="F83" s="19"/>
    </row>
    <row r="84" spans="1:6" hidden="1" x14ac:dyDescent="0.25">
      <c r="A84" s="3">
        <f t="shared" si="1"/>
        <v>0</v>
      </c>
      <c r="B84" s="12"/>
      <c r="C84" s="12"/>
      <c r="D84" s="3"/>
      <c r="E84" s="19"/>
      <c r="F84" s="19"/>
    </row>
    <row r="85" spans="1:6" hidden="1" x14ac:dyDescent="0.25">
      <c r="A85" s="3">
        <f t="shared" si="1"/>
        <v>0</v>
      </c>
      <c r="B85" s="12"/>
      <c r="C85" s="12"/>
      <c r="D85" s="3"/>
      <c r="E85" s="19"/>
      <c r="F85" s="19"/>
    </row>
  </sheetData>
  <sheetProtection algorithmName="SHA-512" hashValue="Q3qoUL+vdcU30DG2GxXtfRUYSUC7NtP73/owgWRqVq9q6XztZq+fnVg1m6nnw68W2+pWQDIbj7Mpc3vZW+5FVw==" saltValue="2KNGXTqfntQ3gA0mddAJu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08"/>
  <sheetViews>
    <sheetView workbookViewId="0">
      <selection activeCell="A2" sqref="A2"/>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0" hidden="1" customWidth="1"/>
    <col min="7" max="7" width="29.7109375" hidden="1" customWidth="1"/>
    <col min="8" max="8" width="16.85546875" hidden="1" customWidth="1"/>
  </cols>
  <sheetData>
    <row r="1" spans="1:8" x14ac:dyDescent="0.25">
      <c r="A1" s="5" t="s">
        <v>51</v>
      </c>
      <c r="B1" s="29" t="s">
        <v>52</v>
      </c>
      <c r="C1" s="29"/>
      <c r="E1" s="1" t="s">
        <v>53</v>
      </c>
      <c r="G1" t="s">
        <v>54</v>
      </c>
    </row>
    <row r="2" spans="1:8" x14ac:dyDescent="0.25">
      <c r="A2" s="5" t="s">
        <v>55</v>
      </c>
      <c r="B2" s="23" t="s">
        <v>56</v>
      </c>
      <c r="C2" s="23" t="s">
        <v>57</v>
      </c>
      <c r="E2" s="24" t="s">
        <v>58</v>
      </c>
      <c r="G2" t="str">
        <f>CONCATENATE(B2," FP32")</f>
        <v>OpenVINO™ Model Server FP32</v>
      </c>
      <c r="H2" t="str">
        <f>CONCATENATE(C2, " FP32")</f>
        <v>OpenVINO™ FP32</v>
      </c>
    </row>
    <row r="3" spans="1:8" x14ac:dyDescent="0.25">
      <c r="A3" t="s">
        <v>59</v>
      </c>
      <c r="B3" s="13">
        <v>159.04586891240322</v>
      </c>
      <c r="C3" s="13">
        <v>162.27653874491818</v>
      </c>
      <c r="E3" s="6" t="s">
        <v>60</v>
      </c>
      <c r="F3" s="25"/>
    </row>
    <row r="4" spans="1:8" x14ac:dyDescent="0.25">
      <c r="A4" s="26" t="s">
        <v>61</v>
      </c>
      <c r="B4" s="13">
        <v>104.0727517692317</v>
      </c>
      <c r="C4" s="13">
        <v>125.88920052807784</v>
      </c>
      <c r="E4" s="27" t="s">
        <v>7</v>
      </c>
      <c r="F4" s="25"/>
    </row>
    <row r="5" spans="1:8" x14ac:dyDescent="0.25">
      <c r="A5" s="26" t="s">
        <v>62</v>
      </c>
      <c r="B5" s="13">
        <v>46.805816240358283</v>
      </c>
      <c r="C5" s="13">
        <v>48.365582190402904</v>
      </c>
      <c r="F5" s="25"/>
    </row>
    <row r="6" spans="1:8" x14ac:dyDescent="0.25">
      <c r="A6" s="26" t="s">
        <v>22</v>
      </c>
      <c r="B6" s="13">
        <v>11.906497056221566</v>
      </c>
      <c r="C6" s="13">
        <v>12.056036187439391</v>
      </c>
      <c r="F6" s="25"/>
    </row>
    <row r="7" spans="1:8" x14ac:dyDescent="0.25">
      <c r="A7" s="26" t="s">
        <v>21</v>
      </c>
      <c r="B7" s="13">
        <v>17.157752583959727</v>
      </c>
      <c r="C7" s="13">
        <v>17.316895902119761</v>
      </c>
      <c r="F7" s="25"/>
    </row>
    <row r="8" spans="1:8" x14ac:dyDescent="0.25">
      <c r="A8" s="26" t="s">
        <v>63</v>
      </c>
      <c r="B8" s="13">
        <v>12.844122808459685</v>
      </c>
      <c r="C8" s="13">
        <v>13.016709869917303</v>
      </c>
      <c r="F8" s="25"/>
    </row>
    <row r="9" spans="1:8" x14ac:dyDescent="0.25">
      <c r="B9" s="5" t="s">
        <v>64</v>
      </c>
    </row>
    <row r="10" spans="1:8" x14ac:dyDescent="0.25">
      <c r="A10" s="5" t="s">
        <v>55</v>
      </c>
      <c r="B10" s="23" t="str">
        <f>B2</f>
        <v>OpenVINO™ Model Server</v>
      </c>
      <c r="C10" s="23" t="str">
        <f>C2</f>
        <v>OpenVINO™</v>
      </c>
      <c r="G10" t="str">
        <f>CONCATENATE(B10," INT8")</f>
        <v>OpenVINO™ Model Server INT8</v>
      </c>
      <c r="H10" t="str">
        <f>CONCATENATE(C10, " INT8")</f>
        <v>OpenVINO™ INT8</v>
      </c>
    </row>
    <row r="11" spans="1:8" x14ac:dyDescent="0.25">
      <c r="A11" t="str">
        <f t="shared" ref="A11:A16" si="0">A3</f>
        <v>Intel® Xeon® Platinum 8260M</v>
      </c>
      <c r="B11" s="13">
        <v>282.08620123942029</v>
      </c>
      <c r="C11" s="13">
        <v>287.80778068367812</v>
      </c>
    </row>
    <row r="12" spans="1:8" x14ac:dyDescent="0.25">
      <c r="A12" t="str">
        <f t="shared" si="0"/>
        <v>Intel® Xeon® Gold 6238</v>
      </c>
      <c r="B12" s="13">
        <v>207.39325054860706</v>
      </c>
      <c r="C12" s="13">
        <v>231.09720242960216</v>
      </c>
    </row>
    <row r="13" spans="1:8" x14ac:dyDescent="0.25">
      <c r="A13" t="str">
        <f t="shared" si="0"/>
        <v>Intel® Core™ i9-10920X</v>
      </c>
      <c r="B13" s="13">
        <v>81.480286544258362</v>
      </c>
      <c r="C13" s="13">
        <v>87.594880998507179</v>
      </c>
      <c r="H13" s="25"/>
    </row>
    <row r="14" spans="1:8" x14ac:dyDescent="0.25">
      <c r="A14" t="str">
        <f t="shared" si="0"/>
        <v>Intel® Core™ i7-8700T</v>
      </c>
      <c r="B14" s="13">
        <v>17.995132656151181</v>
      </c>
      <c r="C14" s="13">
        <v>18.327784646223986</v>
      </c>
      <c r="H14" s="25"/>
    </row>
    <row r="15" spans="1:8" x14ac:dyDescent="0.25">
      <c r="A15" t="str">
        <f t="shared" si="0"/>
        <v>Intel® Core™ i5-8500</v>
      </c>
      <c r="B15" s="13">
        <v>21.748783387227114</v>
      </c>
      <c r="C15" s="13">
        <v>22.973068393565214</v>
      </c>
      <c r="H15" s="25"/>
    </row>
    <row r="16" spans="1:8" x14ac:dyDescent="0.25">
      <c r="A16" t="str">
        <f t="shared" si="0"/>
        <v>Intel® Core™ i3-10100</v>
      </c>
      <c r="B16" s="13">
        <v>19.051826280956345</v>
      </c>
      <c r="C16" s="13">
        <v>19.24455173567376</v>
      </c>
      <c r="H16" s="25"/>
    </row>
    <row r="17" spans="1:8" x14ac:dyDescent="0.25">
      <c r="B17" s="5" t="s">
        <v>65</v>
      </c>
      <c r="H17" s="25"/>
    </row>
    <row r="18" spans="1:8" x14ac:dyDescent="0.25">
      <c r="A18" s="5" t="s">
        <v>55</v>
      </c>
      <c r="B18" s="23" t="str">
        <f>B10</f>
        <v>OpenVINO™ Model Server</v>
      </c>
      <c r="C18" s="23" t="str">
        <f>C10</f>
        <v>OpenVINO™</v>
      </c>
      <c r="G18" t="str">
        <f>CONCATENATE(B18," FP32")</f>
        <v>OpenVINO™ Model Server FP32</v>
      </c>
      <c r="H18" t="str">
        <f>CONCATENATE(C18, " FP32")</f>
        <v>OpenVINO™ FP32</v>
      </c>
    </row>
    <row r="19" spans="1:8" x14ac:dyDescent="0.25">
      <c r="A19" t="str">
        <f t="shared" ref="A19:A24" si="1">A11</f>
        <v>Intel® Xeon® Platinum 8260M</v>
      </c>
      <c r="B19" s="13">
        <v>125.08539258609646</v>
      </c>
      <c r="C19" s="13">
        <v>132.23061246422193</v>
      </c>
    </row>
    <row r="20" spans="1:8" x14ac:dyDescent="0.25">
      <c r="A20" t="str">
        <f t="shared" si="1"/>
        <v>Intel® Xeon® Gold 6238</v>
      </c>
      <c r="B20" s="13">
        <v>53.951918446170524</v>
      </c>
      <c r="C20" s="13">
        <v>73.449486794400684</v>
      </c>
    </row>
    <row r="21" spans="1:8" x14ac:dyDescent="0.25">
      <c r="A21" t="str">
        <f t="shared" si="1"/>
        <v>Intel® Core™ i9-10920X</v>
      </c>
      <c r="B21" s="13">
        <v>26.177929349055937</v>
      </c>
      <c r="C21" s="13">
        <v>27.365031032971174</v>
      </c>
    </row>
    <row r="22" spans="1:8" x14ac:dyDescent="0.25">
      <c r="A22" t="str">
        <f t="shared" si="1"/>
        <v>Intel® Core™ i7-8700T</v>
      </c>
      <c r="B22" s="13">
        <v>15.331012823179739</v>
      </c>
      <c r="C22" s="13">
        <v>15.781113422155327</v>
      </c>
    </row>
    <row r="23" spans="1:8" x14ac:dyDescent="0.25">
      <c r="A23" t="str">
        <f t="shared" si="1"/>
        <v>Intel® Core™ i5-8500</v>
      </c>
      <c r="B23" s="13">
        <v>19.354751813479123</v>
      </c>
      <c r="C23" s="13">
        <v>20.384319371744485</v>
      </c>
    </row>
    <row r="24" spans="1:8" x14ac:dyDescent="0.25">
      <c r="A24" t="str">
        <f t="shared" si="1"/>
        <v>Intel® Core™ i3-10100</v>
      </c>
      <c r="B24" s="13">
        <v>15.935848048600208</v>
      </c>
      <c r="C24" s="13">
        <v>16.895774950377454</v>
      </c>
    </row>
    <row r="25" spans="1:8" x14ac:dyDescent="0.25">
      <c r="B25" s="5" t="s">
        <v>66</v>
      </c>
    </row>
    <row r="26" spans="1:8" x14ac:dyDescent="0.25">
      <c r="A26" s="5" t="s">
        <v>55</v>
      </c>
      <c r="B26" s="23" t="str">
        <f>B18</f>
        <v>OpenVINO™ Model Server</v>
      </c>
      <c r="C26" s="23" t="str">
        <f>C18</f>
        <v>OpenVINO™</v>
      </c>
      <c r="G26" t="str">
        <f>CONCATENATE(B26," INT8")</f>
        <v>OpenVINO™ Model Server INT8</v>
      </c>
      <c r="H26" t="str">
        <f>CONCATENATE(C26, " INT8")</f>
        <v>OpenVINO™ INT8</v>
      </c>
    </row>
    <row r="27" spans="1:8" x14ac:dyDescent="0.25">
      <c r="A27" t="str">
        <f t="shared" ref="A27:A32" si="2">A19</f>
        <v>Intel® Xeon® Platinum 8260M</v>
      </c>
      <c r="B27" s="13">
        <v>425.69719729503623</v>
      </c>
      <c r="C27" s="13">
        <v>538.9611790100854</v>
      </c>
    </row>
    <row r="28" spans="1:8" x14ac:dyDescent="0.25">
      <c r="A28" t="str">
        <f t="shared" si="2"/>
        <v>Intel® Xeon® Gold 6238</v>
      </c>
      <c r="B28" s="13">
        <v>347.24204554289952</v>
      </c>
      <c r="C28" s="13">
        <v>391.33757060611867</v>
      </c>
    </row>
    <row r="29" spans="1:8" x14ac:dyDescent="0.25">
      <c r="A29" t="str">
        <f t="shared" si="2"/>
        <v>Intel® Core™ i9-10920X</v>
      </c>
      <c r="B29" s="13">
        <v>118.32406824107377</v>
      </c>
      <c r="C29" s="13">
        <v>142.36136222111222</v>
      </c>
      <c r="H29" s="25"/>
    </row>
    <row r="30" spans="1:8" x14ac:dyDescent="0.25">
      <c r="A30" t="str">
        <f t="shared" si="2"/>
        <v>Intel® Core™ i7-8700T</v>
      </c>
      <c r="B30" s="13">
        <v>26.100684308233177</v>
      </c>
      <c r="C30" s="13">
        <v>27.989419598420898</v>
      </c>
      <c r="H30" s="25"/>
    </row>
    <row r="31" spans="1:8" x14ac:dyDescent="0.25">
      <c r="A31" t="str">
        <f t="shared" si="2"/>
        <v>Intel® Core™ i5-8500</v>
      </c>
      <c r="B31" s="13">
        <v>37.923410538342132</v>
      </c>
      <c r="C31" s="13">
        <v>40.925503892313444</v>
      </c>
      <c r="H31" s="25"/>
    </row>
    <row r="32" spans="1:8" x14ac:dyDescent="0.25">
      <c r="A32" t="str">
        <f t="shared" si="2"/>
        <v>Intel® Core™ i3-10100</v>
      </c>
      <c r="B32" s="13">
        <v>28.288553518481748</v>
      </c>
      <c r="C32" s="13">
        <v>31.558579110345136</v>
      </c>
      <c r="H32" s="25"/>
    </row>
    <row r="33" spans="1:8" x14ac:dyDescent="0.25">
      <c r="B33" s="5" t="s">
        <v>67</v>
      </c>
      <c r="H33" s="25"/>
    </row>
    <row r="34" spans="1:8" x14ac:dyDescent="0.25">
      <c r="A34" s="5" t="s">
        <v>55</v>
      </c>
      <c r="B34" s="23" t="str">
        <f>B26</f>
        <v>OpenVINO™ Model Server</v>
      </c>
      <c r="C34" s="23" t="str">
        <f>C26</f>
        <v>OpenVINO™</v>
      </c>
      <c r="G34" t="str">
        <f>CONCATENATE(B34," FP32")</f>
        <v>OpenVINO™ Model Server FP32</v>
      </c>
      <c r="H34" t="str">
        <f>CONCATENATE(C34, " FP32")</f>
        <v>OpenVINO™ FP32</v>
      </c>
    </row>
    <row r="35" spans="1:8" x14ac:dyDescent="0.25">
      <c r="A35" t="str">
        <f t="shared" ref="A35:A40" si="3">A27</f>
        <v>Intel® Xeon® Platinum 8260M</v>
      </c>
      <c r="B35" s="13">
        <v>662.24628383626487</v>
      </c>
      <c r="C35" s="13">
        <v>686.39948879541703</v>
      </c>
      <c r="H35" s="25"/>
    </row>
    <row r="36" spans="1:8" x14ac:dyDescent="0.25">
      <c r="A36" t="str">
        <f t="shared" si="3"/>
        <v>Intel® Xeon® Gold 6238</v>
      </c>
      <c r="B36" s="13">
        <v>582.14259582759564</v>
      </c>
      <c r="C36" s="13">
        <v>600.77645853254103</v>
      </c>
      <c r="H36" s="25"/>
    </row>
    <row r="37" spans="1:8" x14ac:dyDescent="0.25">
      <c r="A37" t="str">
        <f t="shared" si="3"/>
        <v>Intel® Core™ i9-10920X</v>
      </c>
      <c r="B37" s="13">
        <v>204.99587085535657</v>
      </c>
      <c r="C37" s="13">
        <v>225.9700325592492</v>
      </c>
      <c r="H37" s="25"/>
    </row>
    <row r="38" spans="1:8" x14ac:dyDescent="0.25">
      <c r="A38" t="str">
        <f t="shared" si="3"/>
        <v>Intel® Core™ i7-8700T</v>
      </c>
      <c r="B38" s="13">
        <v>61.081528070004531</v>
      </c>
      <c r="C38" s="13">
        <v>62.792494457535284</v>
      </c>
      <c r="H38" s="25"/>
    </row>
    <row r="39" spans="1:8" x14ac:dyDescent="0.25">
      <c r="A39" t="str">
        <f t="shared" si="3"/>
        <v>Intel® Core™ i5-8500</v>
      </c>
      <c r="B39" s="13">
        <v>90.37094046411039</v>
      </c>
      <c r="C39" s="13">
        <v>94.025518884365198</v>
      </c>
      <c r="H39" s="25"/>
    </row>
    <row r="40" spans="1:8" x14ac:dyDescent="0.25">
      <c r="A40" t="str">
        <f t="shared" si="3"/>
        <v>Intel® Core™ i3-10100</v>
      </c>
      <c r="B40" s="13">
        <v>68.409711763246264</v>
      </c>
      <c r="C40" s="13">
        <v>71.417900855759228</v>
      </c>
      <c r="H40" s="25"/>
    </row>
    <row r="41" spans="1:8" x14ac:dyDescent="0.25">
      <c r="B41" s="5" t="s">
        <v>68</v>
      </c>
      <c r="H41" s="25"/>
    </row>
    <row r="42" spans="1:8" x14ac:dyDescent="0.25">
      <c r="A42" s="5" t="s">
        <v>55</v>
      </c>
      <c r="B42" s="23" t="str">
        <f>B34</f>
        <v>OpenVINO™ Model Server</v>
      </c>
      <c r="C42" s="23" t="str">
        <f>C34</f>
        <v>OpenVINO™</v>
      </c>
      <c r="G42" t="str">
        <f>CONCATENATE(B42," INT8")</f>
        <v>OpenVINO™ Model Server INT8</v>
      </c>
      <c r="H42" t="str">
        <f>CONCATENATE(C42, " INT8")</f>
        <v>OpenVINO™ INT8</v>
      </c>
    </row>
    <row r="43" spans="1:8" x14ac:dyDescent="0.25">
      <c r="A43" t="str">
        <f t="shared" ref="A43:A48" si="4">A35</f>
        <v>Intel® Xeon® Platinum 8260M</v>
      </c>
      <c r="B43" s="13">
        <v>2316.3853128203373</v>
      </c>
      <c r="C43" s="13">
        <v>2501.8455669629466</v>
      </c>
      <c r="H43" s="25"/>
    </row>
    <row r="44" spans="1:8" x14ac:dyDescent="0.25">
      <c r="A44" t="str">
        <f t="shared" si="4"/>
        <v>Intel® Xeon® Gold 6238</v>
      </c>
      <c r="B44" s="13">
        <v>2039.4118458353114</v>
      </c>
      <c r="C44" s="13">
        <v>2204.9978340505231</v>
      </c>
      <c r="H44" s="25"/>
    </row>
    <row r="45" spans="1:8" x14ac:dyDescent="0.25">
      <c r="A45" t="str">
        <f t="shared" si="4"/>
        <v>Intel® Core™ i9-10920X</v>
      </c>
      <c r="B45" s="13">
        <v>765.57097369891289</v>
      </c>
      <c r="C45" s="13">
        <v>857.25873314776049</v>
      </c>
      <c r="H45" s="25"/>
    </row>
    <row r="46" spans="1:8" x14ac:dyDescent="0.25">
      <c r="A46" t="str">
        <f t="shared" si="4"/>
        <v>Intel® Core™ i7-8700T</v>
      </c>
      <c r="B46" s="13">
        <v>97.491394650363375</v>
      </c>
      <c r="C46" s="13">
        <v>101.94642635946509</v>
      </c>
      <c r="H46" s="25"/>
    </row>
    <row r="47" spans="1:8" x14ac:dyDescent="0.25">
      <c r="A47" t="str">
        <f t="shared" si="4"/>
        <v>Intel® Core™ i5-8500</v>
      </c>
      <c r="B47" s="13">
        <v>151.8312177665552</v>
      </c>
      <c r="C47" s="13">
        <v>161.14665312465903</v>
      </c>
      <c r="H47" s="25"/>
    </row>
    <row r="48" spans="1:8" x14ac:dyDescent="0.25">
      <c r="A48" t="str">
        <f t="shared" si="4"/>
        <v>Intel® Core™ i3-10100</v>
      </c>
      <c r="B48" s="13">
        <v>117.67781179129246</v>
      </c>
      <c r="C48" s="13">
        <v>123.84744519420728</v>
      </c>
      <c r="H48" s="25"/>
    </row>
    <row r="49" spans="1:8" x14ac:dyDescent="0.25">
      <c r="B49" s="5" t="s">
        <v>69</v>
      </c>
    </row>
    <row r="50" spans="1:8" x14ac:dyDescent="0.25">
      <c r="A50" s="5" t="s">
        <v>55</v>
      </c>
      <c r="B50" s="23" t="str">
        <f>B26</f>
        <v>OpenVINO™ Model Server</v>
      </c>
      <c r="C50" s="23" t="str">
        <f>C26</f>
        <v>OpenVINO™</v>
      </c>
      <c r="G50" t="str">
        <f>CONCATENATE(B50," FP32")</f>
        <v>OpenVINO™ Model Server FP32</v>
      </c>
      <c r="H50" t="str">
        <f>CONCATENATE(C50, " FP32")</f>
        <v>OpenVINO™ FP32</v>
      </c>
    </row>
    <row r="51" spans="1:8" x14ac:dyDescent="0.25">
      <c r="A51" t="str">
        <f t="shared" ref="A51:A56" si="5">A27</f>
        <v>Intel® Xeon® Platinum 8260M</v>
      </c>
      <c r="B51" s="13">
        <v>244.87853477584801</v>
      </c>
      <c r="C51" s="13">
        <v>254.03200010074127</v>
      </c>
    </row>
    <row r="52" spans="1:8" x14ac:dyDescent="0.25">
      <c r="A52" t="str">
        <f t="shared" si="5"/>
        <v>Intel® Xeon® Gold 6238</v>
      </c>
      <c r="B52" s="13">
        <v>168.5219558417902</v>
      </c>
      <c r="C52" s="13">
        <v>177.62048317815768</v>
      </c>
    </row>
    <row r="53" spans="1:8" x14ac:dyDescent="0.25">
      <c r="A53" t="str">
        <f t="shared" si="5"/>
        <v>Intel® Core™ i9-10920X</v>
      </c>
      <c r="B53" s="13">
        <v>51.044576641298121</v>
      </c>
      <c r="C53" s="13">
        <v>55.327713483831694</v>
      </c>
    </row>
    <row r="54" spans="1:8" x14ac:dyDescent="0.25">
      <c r="A54" t="str">
        <f t="shared" si="5"/>
        <v>Intel® Core™ i7-8700T</v>
      </c>
      <c r="B54" s="13">
        <v>26.288070353665486</v>
      </c>
      <c r="C54" s="13">
        <v>27.900080138753573</v>
      </c>
    </row>
    <row r="55" spans="1:8" x14ac:dyDescent="0.25">
      <c r="A55" t="str">
        <f t="shared" si="5"/>
        <v>Intel® Core™ i5-8500</v>
      </c>
      <c r="B55" s="13">
        <v>29.373322896799397</v>
      </c>
      <c r="C55" s="13">
        <v>30.92813017198522</v>
      </c>
    </row>
    <row r="56" spans="1:8" x14ac:dyDescent="0.25">
      <c r="A56" t="str">
        <f t="shared" si="5"/>
        <v>Intel® Core™ i3-10100</v>
      </c>
      <c r="B56" s="13">
        <v>25.085870253794795</v>
      </c>
      <c r="C56" s="13">
        <v>26.622967025079799</v>
      </c>
    </row>
    <row r="57" spans="1:8" x14ac:dyDescent="0.25">
      <c r="B57" s="5" t="s">
        <v>70</v>
      </c>
    </row>
    <row r="58" spans="1:8" x14ac:dyDescent="0.25">
      <c r="A58" s="5" t="s">
        <v>55</v>
      </c>
      <c r="B58" s="23" t="str">
        <f>B50</f>
        <v>OpenVINO™ Model Server</v>
      </c>
      <c r="C58" s="23" t="str">
        <f>C50</f>
        <v>OpenVINO™</v>
      </c>
      <c r="G58" t="str">
        <f>CONCATENATE(B58," INT8")</f>
        <v>OpenVINO™ Model Server INT8</v>
      </c>
      <c r="H58" t="str">
        <f>CONCATENATE(C58, " INT8")</f>
        <v>OpenVINO™ INT8</v>
      </c>
    </row>
    <row r="59" spans="1:8" x14ac:dyDescent="0.25">
      <c r="A59" t="str">
        <f t="shared" ref="A59:A64" si="6">A51</f>
        <v>Intel® Xeon® Platinum 8260M</v>
      </c>
      <c r="B59" s="13">
        <v>362.65595050446314</v>
      </c>
      <c r="C59" s="13">
        <v>415.27857003368678</v>
      </c>
    </row>
    <row r="60" spans="1:8" x14ac:dyDescent="0.25">
      <c r="A60" t="str">
        <f t="shared" si="6"/>
        <v>Intel® Xeon® Gold 6238</v>
      </c>
      <c r="B60" s="13">
        <v>302.05568652687674</v>
      </c>
      <c r="C60" s="13">
        <v>335.19542361323158</v>
      </c>
    </row>
    <row r="61" spans="1:8" x14ac:dyDescent="0.25">
      <c r="A61" t="str">
        <f t="shared" si="6"/>
        <v>Intel® Core™ i9-10920X</v>
      </c>
      <c r="B61" s="13">
        <v>125.8952388181762</v>
      </c>
      <c r="C61" s="13">
        <v>143.67602068415115</v>
      </c>
      <c r="H61" s="25"/>
    </row>
    <row r="62" spans="1:8" x14ac:dyDescent="0.25">
      <c r="A62" t="str">
        <f t="shared" si="6"/>
        <v>Intel® Core™ i7-8700T</v>
      </c>
      <c r="B62" s="13">
        <v>37.475275246880926</v>
      </c>
      <c r="C62" s="13">
        <v>38.962299229887044</v>
      </c>
      <c r="H62" s="25"/>
    </row>
    <row r="63" spans="1:8" x14ac:dyDescent="0.25">
      <c r="A63" t="str">
        <f t="shared" si="6"/>
        <v>Intel® Core™ i5-8500</v>
      </c>
      <c r="B63" s="13">
        <v>49.476377031386527</v>
      </c>
      <c r="C63" s="13">
        <v>50.111435360172585</v>
      </c>
      <c r="H63" s="25"/>
    </row>
    <row r="64" spans="1:8" x14ac:dyDescent="0.25">
      <c r="A64" t="str">
        <f t="shared" si="6"/>
        <v>Intel® Core™ i3-10100</v>
      </c>
      <c r="B64" s="13">
        <v>42.258364970622452</v>
      </c>
      <c r="C64" s="13">
        <v>43.694472714593445</v>
      </c>
      <c r="H64" s="25"/>
    </row>
    <row r="65" spans="1:8" x14ac:dyDescent="0.25">
      <c r="B65" s="5" t="s">
        <v>71</v>
      </c>
    </row>
    <row r="66" spans="1:8" x14ac:dyDescent="0.25">
      <c r="A66" s="5" t="s">
        <v>55</v>
      </c>
      <c r="B66" s="23" t="str">
        <f>B58</f>
        <v>OpenVINO™ Model Server</v>
      </c>
      <c r="C66" s="23" t="str">
        <f>C58</f>
        <v>OpenVINO™</v>
      </c>
      <c r="G66" t="str">
        <f>CONCATENATE(B66," FP32")</f>
        <v>OpenVINO™ Model Server FP32</v>
      </c>
      <c r="H66" t="str">
        <f>CONCATENATE(C66, " FP32")</f>
        <v>OpenVINO™ FP32</v>
      </c>
    </row>
    <row r="67" spans="1:8" x14ac:dyDescent="0.25">
      <c r="A67" t="str">
        <f t="shared" ref="A67:A72" si="7">A59</f>
        <v>Intel® Xeon® Platinum 8260M</v>
      </c>
      <c r="B67" s="13">
        <v>185.16487225901773</v>
      </c>
      <c r="C67" s="13">
        <v>187.20911109257909</v>
      </c>
    </row>
    <row r="68" spans="1:8" x14ac:dyDescent="0.25">
      <c r="A68" t="str">
        <f t="shared" si="7"/>
        <v>Intel® Xeon® Gold 6238</v>
      </c>
      <c r="B68" s="13">
        <v>158.05356586666235</v>
      </c>
      <c r="C68" s="13">
        <v>161.39326564474348</v>
      </c>
    </row>
    <row r="69" spans="1:8" x14ac:dyDescent="0.25">
      <c r="A69" t="str">
        <f t="shared" si="7"/>
        <v>Intel® Core™ i9-10920X</v>
      </c>
      <c r="B69" s="13">
        <v>60.190575742536936</v>
      </c>
      <c r="C69" s="13">
        <v>63.551253217760888</v>
      </c>
    </row>
    <row r="70" spans="1:8" x14ac:dyDescent="0.25">
      <c r="A70" t="str">
        <f t="shared" si="7"/>
        <v>Intel® Core™ i7-8700T</v>
      </c>
      <c r="B70" s="13">
        <v>14.158217397977834</v>
      </c>
      <c r="C70" s="13">
        <v>14.408267457745401</v>
      </c>
    </row>
    <row r="71" spans="1:8" x14ac:dyDescent="0.25">
      <c r="A71" t="str">
        <f t="shared" si="7"/>
        <v>Intel® Core™ i5-8500</v>
      </c>
      <c r="B71" s="13">
        <v>22.208047522321209</v>
      </c>
      <c r="C71" s="13">
        <v>22.392730258341064</v>
      </c>
    </row>
    <row r="72" spans="1:8" x14ac:dyDescent="0.25">
      <c r="A72" t="str">
        <f t="shared" si="7"/>
        <v>Intel® Core™ i3-10100</v>
      </c>
      <c r="B72" s="13">
        <v>16.576887463365679</v>
      </c>
      <c r="C72" s="13">
        <v>17.078079577156572</v>
      </c>
    </row>
    <row r="73" spans="1:8" x14ac:dyDescent="0.25">
      <c r="B73" s="5" t="s">
        <v>71</v>
      </c>
    </row>
    <row r="74" spans="1:8" x14ac:dyDescent="0.25">
      <c r="A74" s="5" t="s">
        <v>55</v>
      </c>
      <c r="B74" s="23" t="str">
        <f>B66</f>
        <v>OpenVINO™ Model Server</v>
      </c>
      <c r="C74" s="23" t="str">
        <f>C66</f>
        <v>OpenVINO™</v>
      </c>
      <c r="G74" t="str">
        <f>CONCATENATE(B74," INT8")</f>
        <v>OpenVINO™ Model Server INT8</v>
      </c>
      <c r="H74" t="str">
        <f>CONCATENATE(C74, " INT8")</f>
        <v>OpenVINO™ INT8</v>
      </c>
    </row>
    <row r="75" spans="1:8" x14ac:dyDescent="0.25">
      <c r="A75" t="str">
        <f t="shared" ref="A75:A80" si="8">A67</f>
        <v>Intel® Xeon® Platinum 8260M</v>
      </c>
      <c r="B75" s="13">
        <v>747.0834911284328</v>
      </c>
      <c r="C75" s="13">
        <v>782.74148811107011</v>
      </c>
    </row>
    <row r="76" spans="1:8" x14ac:dyDescent="0.25">
      <c r="A76" t="str">
        <f t="shared" si="8"/>
        <v>Intel® Xeon® Gold 6238</v>
      </c>
      <c r="B76" s="13">
        <v>656.2279055238123</v>
      </c>
      <c r="C76" s="13">
        <v>690.46485257426411</v>
      </c>
    </row>
    <row r="77" spans="1:8" x14ac:dyDescent="0.25">
      <c r="A77" t="str">
        <f t="shared" si="8"/>
        <v>Intel® Core™ i9-10920X</v>
      </c>
      <c r="B77" s="13">
        <v>253.29566468556592</v>
      </c>
      <c r="C77" s="13">
        <v>275.06444475976497</v>
      </c>
      <c r="H77" s="25"/>
    </row>
    <row r="78" spans="1:8" x14ac:dyDescent="0.25">
      <c r="A78" t="str">
        <f t="shared" si="8"/>
        <v>Intel® Core™ i7-8700T</v>
      </c>
      <c r="B78" s="13">
        <v>27.760266707927538</v>
      </c>
      <c r="C78" s="13">
        <v>28.079325307667204</v>
      </c>
      <c r="H78" s="25"/>
    </row>
    <row r="79" spans="1:8" x14ac:dyDescent="0.25">
      <c r="A79" t="str">
        <f t="shared" si="8"/>
        <v>Intel® Core™ i5-8500</v>
      </c>
      <c r="B79" s="13">
        <v>43.60170382763264</v>
      </c>
      <c r="C79" s="13">
        <v>44.770023028260148</v>
      </c>
      <c r="H79" s="25"/>
    </row>
    <row r="80" spans="1:8" x14ac:dyDescent="0.25">
      <c r="A80" t="str">
        <f t="shared" si="8"/>
        <v>Intel® Core™ i3-10100</v>
      </c>
      <c r="B80" s="13">
        <v>29.950824975442078</v>
      </c>
      <c r="C80" s="13">
        <v>33.164900275467744</v>
      </c>
      <c r="H80" s="25"/>
    </row>
    <row r="81" spans="1:8" x14ac:dyDescent="0.25">
      <c r="B81" s="5" t="s">
        <v>72</v>
      </c>
    </row>
    <row r="82" spans="1:8" x14ac:dyDescent="0.25">
      <c r="A82" s="5" t="s">
        <v>55</v>
      </c>
      <c r="B82" s="23" t="str">
        <f>B74</f>
        <v>OpenVINO™ Model Server</v>
      </c>
      <c r="C82" s="23" t="str">
        <f>C74</f>
        <v>OpenVINO™</v>
      </c>
      <c r="G82" t="str">
        <f>CONCATENATE(B82," FP32")</f>
        <v>OpenVINO™ Model Server FP32</v>
      </c>
      <c r="H82" t="str">
        <f>CONCATENATE(C82, " FP32")</f>
        <v>OpenVINO™ FP32</v>
      </c>
    </row>
    <row r="83" spans="1:8" x14ac:dyDescent="0.25">
      <c r="A83" t="str">
        <f t="shared" ref="A83:A88" si="9">A75</f>
        <v>Intel® Xeon® Platinum 8260M</v>
      </c>
      <c r="B83" s="13">
        <v>1319.3196412806262</v>
      </c>
      <c r="C83" s="13">
        <v>1494.7011979340298</v>
      </c>
    </row>
    <row r="84" spans="1:8" x14ac:dyDescent="0.25">
      <c r="A84" t="str">
        <f t="shared" si="9"/>
        <v>Intel® Xeon® Gold 6238</v>
      </c>
      <c r="B84" s="13">
        <v>1062.8806832928035</v>
      </c>
      <c r="C84" s="13">
        <v>1141.5024390764563</v>
      </c>
    </row>
    <row r="85" spans="1:8" x14ac:dyDescent="0.25">
      <c r="A85" t="str">
        <f t="shared" si="9"/>
        <v>Intel® Core™ i9-10920X</v>
      </c>
      <c r="B85" s="13">
        <v>391.43233537527607</v>
      </c>
      <c r="C85" s="13">
        <v>484.27809149137818</v>
      </c>
    </row>
    <row r="86" spans="1:8" x14ac:dyDescent="0.25">
      <c r="A86" t="str">
        <f t="shared" si="9"/>
        <v>Intel® Core™ i7-8700T</v>
      </c>
      <c r="B86" s="13">
        <v>128.6259741721432</v>
      </c>
      <c r="C86" s="13">
        <v>138.08757986411894</v>
      </c>
    </row>
    <row r="87" spans="1:8" x14ac:dyDescent="0.25">
      <c r="A87" t="str">
        <f t="shared" si="9"/>
        <v>Intel® Core™ i5-8500</v>
      </c>
      <c r="B87" s="13">
        <v>176.63279065054269</v>
      </c>
      <c r="C87" s="13">
        <v>199.53143350369481</v>
      </c>
    </row>
    <row r="88" spans="1:8" x14ac:dyDescent="0.25">
      <c r="A88" t="str">
        <f t="shared" si="9"/>
        <v>Intel® Core™ i3-10100</v>
      </c>
      <c r="B88" s="13">
        <v>133.41983211855378</v>
      </c>
      <c r="C88" s="13">
        <v>148.03228914912881</v>
      </c>
    </row>
    <row r="89" spans="1:8" x14ac:dyDescent="0.25">
      <c r="B89" s="5" t="s">
        <v>73</v>
      </c>
    </row>
    <row r="90" spans="1:8" x14ac:dyDescent="0.25">
      <c r="A90" s="5" t="s">
        <v>55</v>
      </c>
      <c r="B90" s="23" t="str">
        <f>B82</f>
        <v>OpenVINO™ Model Server</v>
      </c>
      <c r="C90" s="23" t="str">
        <f>C82</f>
        <v>OpenVINO™</v>
      </c>
      <c r="G90" t="str">
        <f>CONCATENATE(B90," INT8")</f>
        <v>OpenVINO™ Model Server INT8</v>
      </c>
      <c r="H90" t="str">
        <f>CONCATENATE(C90, " INT8")</f>
        <v>OpenVINO™ INT8</v>
      </c>
    </row>
    <row r="91" spans="1:8" x14ac:dyDescent="0.25">
      <c r="A91" t="str">
        <f t="shared" ref="A91:A96" si="10">A83</f>
        <v>Intel® Xeon® Platinum 8260M</v>
      </c>
      <c r="B91" s="13">
        <v>4131.4415928386279</v>
      </c>
      <c r="C91" s="13">
        <v>5693.821123867926</v>
      </c>
    </row>
    <row r="92" spans="1:8" x14ac:dyDescent="0.25">
      <c r="A92" t="str">
        <f t="shared" si="10"/>
        <v>Intel® Xeon® Gold 6238</v>
      </c>
      <c r="B92" s="13">
        <v>3578.4908325511778</v>
      </c>
      <c r="C92" s="13">
        <v>4790.0374312744689</v>
      </c>
    </row>
    <row r="93" spans="1:8" x14ac:dyDescent="0.25">
      <c r="A93" t="str">
        <f t="shared" si="10"/>
        <v>Intel® Core™ i9-10920X</v>
      </c>
      <c r="B93" s="13">
        <v>1382.3722078236742</v>
      </c>
      <c r="C93" s="13">
        <v>1935.8818661807773</v>
      </c>
      <c r="H93" s="25"/>
    </row>
    <row r="94" spans="1:8" x14ac:dyDescent="0.25">
      <c r="A94" t="str">
        <f t="shared" si="10"/>
        <v>Intel® Core™ i7-8700T</v>
      </c>
      <c r="B94" s="13">
        <v>213.06919606422349</v>
      </c>
      <c r="C94" s="13">
        <v>237.43443075395277</v>
      </c>
      <c r="H94" s="25"/>
    </row>
    <row r="95" spans="1:8" x14ac:dyDescent="0.25">
      <c r="A95" t="str">
        <f t="shared" si="10"/>
        <v>Intel® Core™ i5-8500</v>
      </c>
      <c r="B95" s="13">
        <v>311.96187023600186</v>
      </c>
      <c r="C95" s="13">
        <v>358.31920899136878</v>
      </c>
      <c r="H95" s="25"/>
    </row>
    <row r="96" spans="1:8" x14ac:dyDescent="0.25">
      <c r="A96" t="str">
        <f t="shared" si="10"/>
        <v>Intel® Core™ i3-10100</v>
      </c>
      <c r="B96" s="13">
        <v>247.50031676778261</v>
      </c>
      <c r="C96" s="13">
        <v>275.76920849493899</v>
      </c>
      <c r="H96" s="25"/>
    </row>
    <row r="97" spans="1:8" x14ac:dyDescent="0.25">
      <c r="B97" s="5" t="s">
        <v>74</v>
      </c>
    </row>
    <row r="98" spans="1:8" x14ac:dyDescent="0.25">
      <c r="A98" s="5" t="s">
        <v>55</v>
      </c>
      <c r="B98" s="23" t="str">
        <f>B90</f>
        <v>OpenVINO™ Model Server</v>
      </c>
      <c r="C98" s="23" t="str">
        <f>C90</f>
        <v>OpenVINO™</v>
      </c>
      <c r="G98" t="str">
        <f>CONCATENATE(B98," FP32")</f>
        <v>OpenVINO™ Model Server FP32</v>
      </c>
      <c r="H98" t="str">
        <f>CONCATENATE(C98, " FP32")</f>
        <v>OpenVINO™ FP32</v>
      </c>
    </row>
    <row r="99" spans="1:8" x14ac:dyDescent="0.25">
      <c r="A99" t="str">
        <f t="shared" ref="A99:A104" si="11">A91</f>
        <v>Intel® Xeon® Platinum 8260M</v>
      </c>
      <c r="B99" s="13">
        <v>2672.9107090210578</v>
      </c>
      <c r="C99" s="13">
        <v>3192.4407639544943</v>
      </c>
    </row>
    <row r="100" spans="1:8" x14ac:dyDescent="0.25">
      <c r="A100" t="str">
        <f t="shared" si="11"/>
        <v>Intel® Xeon® Gold 6238</v>
      </c>
      <c r="B100" s="13">
        <v>2302.7759394078012</v>
      </c>
      <c r="C100" s="13">
        <v>2511.3080120878521</v>
      </c>
    </row>
    <row r="101" spans="1:8" x14ac:dyDescent="0.25">
      <c r="A101" t="str">
        <f t="shared" si="11"/>
        <v>Intel® Core™ i9-10920X</v>
      </c>
      <c r="B101" s="13">
        <v>765.45304767447942</v>
      </c>
      <c r="C101" s="13">
        <v>941.53758578728412</v>
      </c>
    </row>
    <row r="102" spans="1:8" x14ac:dyDescent="0.25">
      <c r="A102" t="str">
        <f t="shared" si="11"/>
        <v>Intel® Core™ i7-8700T</v>
      </c>
      <c r="B102" s="13">
        <v>283.32187572201019</v>
      </c>
      <c r="C102" s="13">
        <v>318.23370202554634</v>
      </c>
    </row>
    <row r="103" spans="1:8" x14ac:dyDescent="0.25">
      <c r="A103" t="str">
        <f t="shared" si="11"/>
        <v>Intel® Core™ i5-8500</v>
      </c>
      <c r="B103" s="13">
        <v>378.23866075353362</v>
      </c>
      <c r="C103" s="13">
        <v>462.46084558293978</v>
      </c>
    </row>
    <row r="104" spans="1:8" x14ac:dyDescent="0.25">
      <c r="A104" t="str">
        <f t="shared" si="11"/>
        <v>Intel® Core™ i3-10100</v>
      </c>
      <c r="B104" s="13">
        <v>286.63806367885667</v>
      </c>
      <c r="C104" s="13">
        <v>336.46781285814484</v>
      </c>
    </row>
    <row r="105" spans="1:8" x14ac:dyDescent="0.25">
      <c r="B105" s="5" t="s">
        <v>75</v>
      </c>
    </row>
    <row r="106" spans="1:8" x14ac:dyDescent="0.25">
      <c r="A106" s="5" t="s">
        <v>55</v>
      </c>
      <c r="B106" s="23" t="str">
        <f>B98</f>
        <v>OpenVINO™ Model Server</v>
      </c>
      <c r="C106" s="23" t="str">
        <f>C98</f>
        <v>OpenVINO™</v>
      </c>
      <c r="G106" t="str">
        <f>CONCATENATE(B106," INT8")</f>
        <v>OpenVINO™ Model Server INT8</v>
      </c>
      <c r="H106" t="str">
        <f>CONCATENATE(C106, " INT8")</f>
        <v>OpenVINO™ INT8</v>
      </c>
    </row>
    <row r="107" spans="1:8" x14ac:dyDescent="0.25">
      <c r="A107" t="str">
        <f t="shared" ref="A107:A112" si="12">A99</f>
        <v>Intel® Xeon® Platinum 8260M</v>
      </c>
      <c r="B107" s="13">
        <v>7371.6744105431253</v>
      </c>
      <c r="C107" s="13">
        <v>10494.294366794751</v>
      </c>
    </row>
    <row r="108" spans="1:8" x14ac:dyDescent="0.25">
      <c r="A108" t="str">
        <f t="shared" si="12"/>
        <v>Intel® Xeon® Gold 6238</v>
      </c>
      <c r="B108" s="13">
        <v>6679.139357241892</v>
      </c>
      <c r="C108" s="13">
        <v>9143.290991006641</v>
      </c>
    </row>
    <row r="109" spans="1:8" x14ac:dyDescent="0.25">
      <c r="A109" t="str">
        <f t="shared" si="12"/>
        <v>Intel® Core™ i9-10920X</v>
      </c>
      <c r="B109" s="13">
        <v>2493.117483523547</v>
      </c>
      <c r="C109" s="13">
        <v>3426.1424159785852</v>
      </c>
      <c r="H109" s="25"/>
    </row>
    <row r="110" spans="1:8" x14ac:dyDescent="0.25">
      <c r="A110" t="str">
        <f t="shared" si="12"/>
        <v>Intel® Core™ i7-8700T</v>
      </c>
      <c r="B110" s="13">
        <v>399.15380695031268</v>
      </c>
      <c r="C110" s="13">
        <v>470.87243310605663</v>
      </c>
      <c r="H110" s="25"/>
    </row>
    <row r="111" spans="1:8" x14ac:dyDescent="0.25">
      <c r="A111" t="str">
        <f t="shared" si="12"/>
        <v>Intel® Core™ i5-8500</v>
      </c>
      <c r="B111" s="13">
        <v>567.20992321931089</v>
      </c>
      <c r="C111" s="13">
        <v>690.79988293073654</v>
      </c>
      <c r="H111" s="25"/>
    </row>
    <row r="112" spans="1:8" x14ac:dyDescent="0.25">
      <c r="A112" t="str">
        <f t="shared" si="12"/>
        <v>Intel® Core™ i3-10100</v>
      </c>
      <c r="B112" s="13">
        <v>470.50826819507824</v>
      </c>
      <c r="C112" s="13">
        <v>546.6824039404579</v>
      </c>
      <c r="H112" s="25"/>
    </row>
    <row r="113" spans="1:8" x14ac:dyDescent="0.25">
      <c r="B113" s="5" t="s">
        <v>76</v>
      </c>
    </row>
    <row r="114" spans="1:8" x14ac:dyDescent="0.25">
      <c r="A114" s="5" t="s">
        <v>55</v>
      </c>
      <c r="B114" s="23" t="str">
        <f>B106</f>
        <v>OpenVINO™ Model Server</v>
      </c>
      <c r="C114" s="23" t="str">
        <f>C106</f>
        <v>OpenVINO™</v>
      </c>
      <c r="G114" t="str">
        <f>CONCATENATE(B114," FP32")</f>
        <v>OpenVINO™ Model Server FP32</v>
      </c>
      <c r="H114" t="str">
        <f>CONCATENATE(C114, " FP32")</f>
        <v>OpenVINO™ FP32</v>
      </c>
    </row>
    <row r="115" spans="1:8" x14ac:dyDescent="0.25">
      <c r="A115" t="str">
        <f t="shared" ref="A115:A120" si="13">A107</f>
        <v>Intel® Xeon® Platinum 8260M</v>
      </c>
      <c r="B115" s="13">
        <v>613.4014951513509</v>
      </c>
      <c r="C115" s="13">
        <v>632.37623665790716</v>
      </c>
    </row>
    <row r="116" spans="1:8" x14ac:dyDescent="0.25">
      <c r="A116" t="str">
        <f t="shared" si="13"/>
        <v>Intel® Xeon® Gold 6238</v>
      </c>
      <c r="B116" s="13">
        <v>464.0139495011415</v>
      </c>
      <c r="C116" s="13">
        <v>518.87584096196576</v>
      </c>
    </row>
    <row r="117" spans="1:8" x14ac:dyDescent="0.25">
      <c r="A117" t="str">
        <f t="shared" si="13"/>
        <v>Intel® Core™ i9-10920X</v>
      </c>
      <c r="B117" s="13">
        <v>182.61225187134957</v>
      </c>
      <c r="C117" s="13">
        <v>199.99550671264458</v>
      </c>
    </row>
    <row r="118" spans="1:8" x14ac:dyDescent="0.25">
      <c r="A118" t="str">
        <f t="shared" si="13"/>
        <v>Intel® Core™ i7-8700T</v>
      </c>
      <c r="B118" s="13">
        <v>47.208717191850532</v>
      </c>
      <c r="C118" s="13">
        <v>48.402237693264752</v>
      </c>
    </row>
    <row r="119" spans="1:8" x14ac:dyDescent="0.25">
      <c r="A119" t="str">
        <f t="shared" si="13"/>
        <v>Intel® Core™ i5-8500</v>
      </c>
      <c r="B119" s="13">
        <v>73.326195650433888</v>
      </c>
      <c r="C119" s="13">
        <v>75.632688583799961</v>
      </c>
    </row>
    <row r="120" spans="1:8" x14ac:dyDescent="0.25">
      <c r="A120" t="str">
        <f t="shared" si="13"/>
        <v>Intel® Core™ i3-10100</v>
      </c>
      <c r="B120" s="13">
        <v>55.148790298498106</v>
      </c>
      <c r="C120" s="13">
        <v>57.616593909425461</v>
      </c>
    </row>
    <row r="121" spans="1:8" x14ac:dyDescent="0.25">
      <c r="B121" s="5" t="s">
        <v>77</v>
      </c>
    </row>
    <row r="122" spans="1:8" x14ac:dyDescent="0.25">
      <c r="A122" s="5" t="s">
        <v>55</v>
      </c>
      <c r="B122" s="23" t="str">
        <f>B114</f>
        <v>OpenVINO™ Model Server</v>
      </c>
      <c r="C122" s="23" t="str">
        <f>C114</f>
        <v>OpenVINO™</v>
      </c>
      <c r="G122" t="str">
        <f>CONCATENATE(B122," INT8")</f>
        <v>OpenVINO™ Model Server INT8</v>
      </c>
      <c r="H122" t="str">
        <f>CONCATENATE(C122, " INT8")</f>
        <v>OpenVINO™ INT8</v>
      </c>
    </row>
    <row r="123" spans="1:8" x14ac:dyDescent="0.25">
      <c r="A123" t="str">
        <f t="shared" ref="A123:A128" si="14">A115</f>
        <v>Intel® Xeon® Platinum 8260M</v>
      </c>
      <c r="B123" s="13">
        <v>2336.4182549293268</v>
      </c>
      <c r="C123" s="13">
        <v>2508.7656600563846</v>
      </c>
    </row>
    <row r="124" spans="1:8" x14ac:dyDescent="0.25">
      <c r="A124" t="str">
        <f t="shared" si="14"/>
        <v>Intel® Xeon® Gold 6238</v>
      </c>
      <c r="B124" s="13">
        <v>2066.508047294476</v>
      </c>
      <c r="C124" s="13">
        <v>2231.6040318695023</v>
      </c>
    </row>
    <row r="125" spans="1:8" x14ac:dyDescent="0.25">
      <c r="A125" t="str">
        <f t="shared" si="14"/>
        <v>Intel® Core™ i9-10920X</v>
      </c>
      <c r="B125" s="13">
        <v>786.06314630415829</v>
      </c>
      <c r="C125" s="13">
        <v>893.36554630398052</v>
      </c>
      <c r="H125" s="25"/>
    </row>
    <row r="126" spans="1:8" x14ac:dyDescent="0.25">
      <c r="A126" t="str">
        <f t="shared" si="14"/>
        <v>Intel® Core™ i7-8700T</v>
      </c>
      <c r="B126" s="13">
        <v>98.103706834869627</v>
      </c>
      <c r="C126" s="13">
        <v>100.61989513445289</v>
      </c>
      <c r="H126" s="25"/>
    </row>
    <row r="127" spans="1:8" x14ac:dyDescent="0.25">
      <c r="A127" t="str">
        <f t="shared" si="14"/>
        <v>Intel® Core™ i5-8500</v>
      </c>
      <c r="B127" s="13">
        <v>142.73609961724216</v>
      </c>
      <c r="C127" s="13">
        <v>149.985489516228</v>
      </c>
      <c r="H127" s="25"/>
    </row>
    <row r="128" spans="1:8" x14ac:dyDescent="0.25">
      <c r="A128" t="str">
        <f t="shared" si="14"/>
        <v>Intel® Core™ i3-10100</v>
      </c>
      <c r="B128" s="13">
        <v>108.35497397550884</v>
      </c>
      <c r="C128" s="13">
        <v>114.48493886960668</v>
      </c>
      <c r="H128" s="25"/>
    </row>
    <row r="129" spans="1:8" x14ac:dyDescent="0.25">
      <c r="B129" s="5" t="s">
        <v>78</v>
      </c>
    </row>
    <row r="130" spans="1:8" x14ac:dyDescent="0.25">
      <c r="A130" s="5" t="s">
        <v>55</v>
      </c>
      <c r="B130" s="23" t="str">
        <f>B122</f>
        <v>OpenVINO™ Model Server</v>
      </c>
      <c r="C130" s="23" t="str">
        <f>C122</f>
        <v>OpenVINO™</v>
      </c>
      <c r="G130" t="str">
        <f>CONCATENATE(B130," FP32")</f>
        <v>OpenVINO™ Model Server FP32</v>
      </c>
      <c r="H130" t="str">
        <f>CONCATENATE(C130, " FP32")</f>
        <v>OpenVINO™ FP32</v>
      </c>
    </row>
    <row r="131" spans="1:8" x14ac:dyDescent="0.25">
      <c r="A131" t="str">
        <f t="shared" ref="A131:A136" si="15">A123</f>
        <v>Intel® Xeon® Platinum 8260M</v>
      </c>
      <c r="B131" s="13">
        <v>1294.959090356818</v>
      </c>
      <c r="C131" s="13">
        <v>1309.8851075565844</v>
      </c>
    </row>
    <row r="132" spans="1:8" x14ac:dyDescent="0.25">
      <c r="A132" t="str">
        <f t="shared" si="15"/>
        <v>Intel® Xeon® Gold 6238</v>
      </c>
      <c r="B132" s="13">
        <v>1138.0677746181859</v>
      </c>
      <c r="C132" s="13">
        <v>1166.2003098002995</v>
      </c>
    </row>
    <row r="133" spans="1:8" x14ac:dyDescent="0.25">
      <c r="A133" t="str">
        <f t="shared" si="15"/>
        <v>Intel® Core™ i9-10920X</v>
      </c>
      <c r="B133" s="13">
        <v>409.17031758788704</v>
      </c>
      <c r="C133" s="13">
        <v>464.61721434213251</v>
      </c>
    </row>
    <row r="134" spans="1:8" x14ac:dyDescent="0.25">
      <c r="A134" t="str">
        <f t="shared" si="15"/>
        <v>Intel® Core™ i7-8700T</v>
      </c>
      <c r="B134" s="13">
        <v>91.602212109802807</v>
      </c>
      <c r="C134" s="13">
        <v>94.532542562327066</v>
      </c>
    </row>
    <row r="135" spans="1:8" x14ac:dyDescent="0.25">
      <c r="A135" t="str">
        <f t="shared" si="15"/>
        <v>Intel® Core™ i5-8500</v>
      </c>
      <c r="B135" s="13">
        <v>142.79261092091483</v>
      </c>
      <c r="C135" s="13">
        <v>151.44641552269186</v>
      </c>
    </row>
    <row r="136" spans="1:8" x14ac:dyDescent="0.25">
      <c r="A136" t="str">
        <f t="shared" si="15"/>
        <v>Intel® Core™ i3-10100</v>
      </c>
      <c r="B136" s="13">
        <v>106.61190541979119</v>
      </c>
      <c r="C136" s="13">
        <v>116.30196417759548</v>
      </c>
    </row>
    <row r="137" spans="1:8" x14ac:dyDescent="0.25">
      <c r="B137" s="5" t="s">
        <v>79</v>
      </c>
    </row>
    <row r="138" spans="1:8" x14ac:dyDescent="0.25">
      <c r="A138" s="5" t="s">
        <v>55</v>
      </c>
      <c r="B138" s="23" t="str">
        <f>B130</f>
        <v>OpenVINO™ Model Server</v>
      </c>
      <c r="C138" s="23" t="str">
        <f>C130</f>
        <v>OpenVINO™</v>
      </c>
      <c r="G138" t="str">
        <f>CONCATENATE(B138," INT8")</f>
        <v>OpenVINO™ Model Server INT8</v>
      </c>
      <c r="H138" t="str">
        <f>CONCATENATE(C138, " INT8")</f>
        <v>OpenVINO™ INT8</v>
      </c>
    </row>
    <row r="139" spans="1:8" x14ac:dyDescent="0.25">
      <c r="A139" t="str">
        <f t="shared" ref="A139:A144" si="16">A131</f>
        <v>Intel® Xeon® Platinum 8260M</v>
      </c>
      <c r="B139" s="13">
        <v>4477.092492471631</v>
      </c>
      <c r="C139" s="13">
        <v>5192.7702469401866</v>
      </c>
    </row>
    <row r="140" spans="1:8" x14ac:dyDescent="0.25">
      <c r="A140" t="str">
        <f t="shared" si="16"/>
        <v>Intel® Xeon® Gold 6238</v>
      </c>
      <c r="B140" s="13">
        <v>3918.5196188814057</v>
      </c>
      <c r="C140" s="13">
        <v>4568.6691250841686</v>
      </c>
    </row>
    <row r="141" spans="1:8" x14ac:dyDescent="0.25">
      <c r="A141" t="str">
        <f t="shared" si="16"/>
        <v>Intel® Core™ i9-10920X</v>
      </c>
      <c r="B141" s="13">
        <v>1490.6524256532882</v>
      </c>
      <c r="C141" s="13">
        <v>1809.3154821774099</v>
      </c>
      <c r="H141" s="25"/>
    </row>
    <row r="142" spans="1:8" x14ac:dyDescent="0.25">
      <c r="A142" t="str">
        <f t="shared" si="16"/>
        <v>Intel® Core™ i7-8700T</v>
      </c>
      <c r="B142" s="13">
        <v>184.05903012145757</v>
      </c>
      <c r="C142" s="13">
        <v>194.48247742121617</v>
      </c>
      <c r="H142" s="25"/>
    </row>
    <row r="143" spans="1:8" x14ac:dyDescent="0.25">
      <c r="A143" t="str">
        <f t="shared" si="16"/>
        <v>Intel® Core™ i5-8500</v>
      </c>
      <c r="B143" s="13">
        <v>279.43055744600059</v>
      </c>
      <c r="C143" s="13">
        <v>303.26842360580815</v>
      </c>
      <c r="H143" s="25"/>
    </row>
    <row r="144" spans="1:8" x14ac:dyDescent="0.25">
      <c r="A144" t="str">
        <f t="shared" si="16"/>
        <v>Intel® Core™ i3-10100</v>
      </c>
      <c r="B144" s="13"/>
      <c r="C144" s="13"/>
      <c r="H144" s="25"/>
    </row>
    <row r="145" spans="1:8" x14ac:dyDescent="0.25">
      <c r="B145" s="5" t="s">
        <v>80</v>
      </c>
    </row>
    <row r="146" spans="1:8" x14ac:dyDescent="0.25">
      <c r="A146" s="5" t="s">
        <v>55</v>
      </c>
      <c r="B146" s="23" t="str">
        <f>B138</f>
        <v>OpenVINO™ Model Server</v>
      </c>
      <c r="C146" s="23" t="str">
        <f>C138</f>
        <v>OpenVINO™</v>
      </c>
      <c r="G146" t="str">
        <f>CONCATENATE(B146," FP32")</f>
        <v>OpenVINO™ Model Server FP32</v>
      </c>
      <c r="H146" t="str">
        <f>CONCATENATE(C146, " FP32")</f>
        <v>OpenVINO™ FP32</v>
      </c>
    </row>
    <row r="147" spans="1:8" x14ac:dyDescent="0.25">
      <c r="A147" t="str">
        <f t="shared" ref="A147:A152" si="17">A139</f>
        <v>Intel® Xeon® Platinum 8260M</v>
      </c>
      <c r="B147" s="13">
        <v>11.732974546634628</v>
      </c>
      <c r="C147" s="13">
        <v>12.204913188841996</v>
      </c>
    </row>
    <row r="148" spans="1:8" x14ac:dyDescent="0.25">
      <c r="A148" t="str">
        <f t="shared" si="17"/>
        <v>Intel® Xeon® Gold 6238</v>
      </c>
      <c r="B148" s="13">
        <v>10.136926774715691</v>
      </c>
      <c r="C148" s="13">
        <v>10.460036694058257</v>
      </c>
    </row>
    <row r="149" spans="1:8" x14ac:dyDescent="0.25">
      <c r="A149" t="str">
        <f t="shared" si="17"/>
        <v>Intel® Core™ i9-10920X</v>
      </c>
      <c r="B149" s="13">
        <v>3.9694891659040339</v>
      </c>
      <c r="C149" s="13">
        <v>4.0290792350208964</v>
      </c>
    </row>
    <row r="150" spans="1:8" x14ac:dyDescent="0.25">
      <c r="A150" t="str">
        <f t="shared" si="17"/>
        <v>Intel® Core™ i7-8700T</v>
      </c>
      <c r="B150" s="13">
        <v>0.65607960145299915</v>
      </c>
      <c r="C150" s="13">
        <v>0.88350411475653368</v>
      </c>
    </row>
    <row r="151" spans="1:8" x14ac:dyDescent="0.25">
      <c r="A151" t="str">
        <f t="shared" si="17"/>
        <v>Intel® Core™ i5-8500</v>
      </c>
      <c r="B151" s="13">
        <v>1.3702041253216377</v>
      </c>
      <c r="C151" s="13">
        <v>1.4198662341831816</v>
      </c>
    </row>
    <row r="152" spans="1:8" x14ac:dyDescent="0.25">
      <c r="A152" t="str">
        <f t="shared" si="17"/>
        <v>Intel® Core™ i3-10100</v>
      </c>
      <c r="B152" s="13">
        <v>0.88575814005827636</v>
      </c>
      <c r="C152" s="13">
        <v>1.0463124421069421</v>
      </c>
    </row>
    <row r="153" spans="1:8" x14ac:dyDescent="0.25">
      <c r="B153" s="5" t="s">
        <v>81</v>
      </c>
    </row>
    <row r="154" spans="1:8" x14ac:dyDescent="0.25">
      <c r="A154" s="5" t="s">
        <v>55</v>
      </c>
      <c r="B154" s="23" t="str">
        <f>B146</f>
        <v>OpenVINO™ Model Server</v>
      </c>
      <c r="C154" s="23" t="str">
        <f>C146</f>
        <v>OpenVINO™</v>
      </c>
      <c r="G154" t="str">
        <f>CONCATENATE(B154," INT8")</f>
        <v>OpenVINO™ Model Server INT8</v>
      </c>
      <c r="H154" t="str">
        <f>CONCATENATE(C154, " INT8")</f>
        <v>OpenVINO™ INT8</v>
      </c>
    </row>
    <row r="155" spans="1:8" x14ac:dyDescent="0.25">
      <c r="A155" t="str">
        <f t="shared" ref="A155:A160" si="18">A147</f>
        <v>Intel® Xeon® Platinum 8260M</v>
      </c>
      <c r="B155" s="13">
        <v>41.35097082901045</v>
      </c>
      <c r="C155" s="13">
        <v>43.931870254412786</v>
      </c>
    </row>
    <row r="156" spans="1:8" x14ac:dyDescent="0.25">
      <c r="A156" t="str">
        <f t="shared" si="18"/>
        <v>Intel® Xeon® Gold 6238</v>
      </c>
      <c r="B156" s="13">
        <v>35.424814915326287</v>
      </c>
      <c r="C156" s="13">
        <v>36.772326370420451</v>
      </c>
    </row>
    <row r="157" spans="1:8" x14ac:dyDescent="0.25">
      <c r="A157" t="str">
        <f t="shared" si="18"/>
        <v>Intel® Core™ i9-10920X</v>
      </c>
      <c r="B157" s="13">
        <v>14.586733753472616</v>
      </c>
      <c r="C157" s="13">
        <v>15.290236465291128</v>
      </c>
      <c r="H157" s="25"/>
    </row>
    <row r="158" spans="1:8" x14ac:dyDescent="0.25">
      <c r="A158" t="str">
        <f t="shared" si="18"/>
        <v>Intel® Core™ i7-8700T</v>
      </c>
      <c r="B158" s="13">
        <v>1.4057256237722626</v>
      </c>
      <c r="C158" s="13">
        <v>1.5788656983666396</v>
      </c>
      <c r="H158" s="25"/>
    </row>
    <row r="159" spans="1:8" x14ac:dyDescent="0.25">
      <c r="A159" t="str">
        <f t="shared" si="18"/>
        <v>Intel® Core™ i5-8500</v>
      </c>
      <c r="B159" s="13">
        <v>2.4625376207558292</v>
      </c>
      <c r="C159" s="13">
        <v>2.4787943085162478</v>
      </c>
      <c r="H159" s="25"/>
    </row>
    <row r="160" spans="1:8" x14ac:dyDescent="0.25">
      <c r="A160" t="str">
        <f t="shared" si="18"/>
        <v>Intel® Core™ i3-10100</v>
      </c>
      <c r="B160" s="13">
        <v>1.7368202401414425</v>
      </c>
      <c r="C160" s="13">
        <v>1.8310762230837356</v>
      </c>
      <c r="H160" s="25"/>
    </row>
    <row r="161" spans="1:8" x14ac:dyDescent="0.25">
      <c r="B161" s="5" t="s">
        <v>82</v>
      </c>
    </row>
    <row r="162" spans="1:8" x14ac:dyDescent="0.25">
      <c r="A162" s="5" t="s">
        <v>55</v>
      </c>
      <c r="B162" s="23" t="str">
        <f>B154</f>
        <v>OpenVINO™ Model Server</v>
      </c>
      <c r="C162" s="23" t="str">
        <f>C154</f>
        <v>OpenVINO™</v>
      </c>
      <c r="G162" t="str">
        <f>CONCATENATE(B162," FP32")</f>
        <v>OpenVINO™ Model Server FP32</v>
      </c>
      <c r="H162" t="str">
        <f>CONCATENATE(C162, " FP32")</f>
        <v>OpenVINO™ FP32</v>
      </c>
    </row>
    <row r="163" spans="1:8" x14ac:dyDescent="0.25">
      <c r="A163" t="str">
        <f t="shared" ref="A163:A168" si="19">A155</f>
        <v>Intel® Xeon® Platinum 8260M</v>
      </c>
      <c r="B163" s="13">
        <v>17.160487483113531</v>
      </c>
      <c r="C163" s="13">
        <v>17.970868159106768</v>
      </c>
    </row>
    <row r="164" spans="1:8" x14ac:dyDescent="0.25">
      <c r="A164" t="str">
        <f t="shared" si="19"/>
        <v>Intel® Xeon® Gold 6238</v>
      </c>
      <c r="B164" s="13">
        <v>15.012044660271002</v>
      </c>
      <c r="C164" s="13">
        <v>15.153908772412855</v>
      </c>
    </row>
    <row r="165" spans="1:8" x14ac:dyDescent="0.25">
      <c r="A165" t="str">
        <f t="shared" si="19"/>
        <v>Intel® Core™ i9-10920X</v>
      </c>
      <c r="B165" s="13">
        <v>5.5697349320458516</v>
      </c>
      <c r="C165" s="13">
        <v>5.6867442144173284</v>
      </c>
    </row>
    <row r="166" spans="1:8" x14ac:dyDescent="0.25">
      <c r="A166" t="str">
        <f t="shared" si="19"/>
        <v>Intel® Core™ i7-8700T</v>
      </c>
      <c r="B166" s="13">
        <v>1.3590807578833133</v>
      </c>
      <c r="C166" s="13">
        <v>1.451233402131336</v>
      </c>
    </row>
    <row r="167" spans="1:8" x14ac:dyDescent="0.25">
      <c r="A167" t="str">
        <f t="shared" si="19"/>
        <v>Intel® Core™ i5-8500</v>
      </c>
      <c r="B167" s="13">
        <v>2.1546064721821323</v>
      </c>
      <c r="C167" s="13">
        <v>2.2890613255940377</v>
      </c>
    </row>
    <row r="168" spans="1:8" x14ac:dyDescent="0.25">
      <c r="A168" t="str">
        <f t="shared" si="19"/>
        <v>Intel® Core™ i3-10100</v>
      </c>
      <c r="B168" s="13">
        <v>1.6204143545776066</v>
      </c>
      <c r="C168" s="13">
        <v>1.6974987490232576</v>
      </c>
    </row>
    <row r="169" spans="1:8" x14ac:dyDescent="0.25">
      <c r="B169" s="5" t="s">
        <v>83</v>
      </c>
    </row>
    <row r="170" spans="1:8" x14ac:dyDescent="0.25">
      <c r="A170" s="5" t="s">
        <v>55</v>
      </c>
      <c r="B170" s="23" t="str">
        <f>B162</f>
        <v>OpenVINO™ Model Server</v>
      </c>
      <c r="C170" s="23" t="str">
        <f>C162</f>
        <v>OpenVINO™</v>
      </c>
      <c r="G170" t="str">
        <f>CONCATENATE(B170," INT8")</f>
        <v>OpenVINO™ Model Server INT8</v>
      </c>
      <c r="H170" t="str">
        <f>CONCATENATE(C170, " INT8")</f>
        <v>OpenVINO™ INT8</v>
      </c>
    </row>
    <row r="171" spans="1:8" x14ac:dyDescent="0.25">
      <c r="A171" t="str">
        <f t="shared" ref="A171:A176" si="20">A163</f>
        <v>Intel® Xeon® Platinum 8260M</v>
      </c>
      <c r="B171" s="13">
        <v>69.582145219177406</v>
      </c>
      <c r="C171" s="13">
        <v>76.460555012459494</v>
      </c>
    </row>
    <row r="172" spans="1:8" x14ac:dyDescent="0.25">
      <c r="A172" t="str">
        <f t="shared" si="20"/>
        <v>Intel® Xeon® Gold 6238</v>
      </c>
      <c r="B172" s="13">
        <v>60.153709577357738</v>
      </c>
      <c r="C172" s="13">
        <v>65.106284248622472</v>
      </c>
    </row>
    <row r="173" spans="1:8" x14ac:dyDescent="0.25">
      <c r="A173" t="str">
        <f t="shared" si="20"/>
        <v>Intel® Core™ i9-10920X</v>
      </c>
      <c r="B173" s="13">
        <v>25.524879583869343</v>
      </c>
      <c r="C173" s="13">
        <v>26.928148631709188</v>
      </c>
      <c r="H173" s="25"/>
    </row>
    <row r="174" spans="1:8" x14ac:dyDescent="0.25">
      <c r="A174" t="str">
        <f t="shared" si="20"/>
        <v>Intel® Core™ i7-8700T</v>
      </c>
      <c r="B174" s="13">
        <v>2.2486388449202503</v>
      </c>
      <c r="C174" s="13">
        <v>2.3768092801873122</v>
      </c>
      <c r="H174" s="25"/>
    </row>
    <row r="175" spans="1:8" x14ac:dyDescent="0.25">
      <c r="A175" t="str">
        <f t="shared" si="20"/>
        <v>Intel® Core™ i5-8500</v>
      </c>
      <c r="B175" s="13">
        <v>3.678276588370307</v>
      </c>
      <c r="C175" s="13">
        <v>3.7148256967426092</v>
      </c>
      <c r="H175" s="25"/>
    </row>
    <row r="176" spans="1:8" x14ac:dyDescent="0.25">
      <c r="A176" t="str">
        <f t="shared" si="20"/>
        <v>Intel® Core™ i3-10100</v>
      </c>
      <c r="B176" s="13">
        <v>2.5735992098338492</v>
      </c>
      <c r="C176" s="13">
        <v>2.7827248743276858</v>
      </c>
      <c r="H176" s="25"/>
    </row>
    <row r="177" spans="1:8" x14ac:dyDescent="0.25">
      <c r="B177" s="5" t="s">
        <v>84</v>
      </c>
    </row>
    <row r="178" spans="1:8" x14ac:dyDescent="0.25">
      <c r="A178" s="5" t="s">
        <v>55</v>
      </c>
      <c r="B178" s="23" t="str">
        <f>B170</f>
        <v>OpenVINO™ Model Server</v>
      </c>
      <c r="C178" s="23" t="str">
        <f>C170</f>
        <v>OpenVINO™</v>
      </c>
      <c r="G178" t="str">
        <f>CONCATENATE(B178," FP32")</f>
        <v>OpenVINO™ Model Server FP32</v>
      </c>
      <c r="H178" t="str">
        <f>CONCATENATE(C178, " FP32")</f>
        <v>OpenVINO™ FP32</v>
      </c>
    </row>
    <row r="179" spans="1:8" x14ac:dyDescent="0.25">
      <c r="A179" t="str">
        <f t="shared" ref="A179:A184" si="21">A171</f>
        <v>Intel® Xeon® Platinum 8260M</v>
      </c>
      <c r="B179" s="13">
        <v>691.96146626432176</v>
      </c>
      <c r="C179" s="13">
        <v>725.59538181506002</v>
      </c>
    </row>
    <row r="180" spans="1:8" x14ac:dyDescent="0.25">
      <c r="A180" t="str">
        <f t="shared" si="21"/>
        <v>Intel® Xeon® Gold 6238</v>
      </c>
      <c r="B180" s="13">
        <v>534.51358026532762</v>
      </c>
      <c r="C180" s="13">
        <v>611.68132753735131</v>
      </c>
    </row>
    <row r="181" spans="1:8" x14ac:dyDescent="0.25">
      <c r="A181" t="str">
        <f t="shared" si="21"/>
        <v>Intel® Core™ i9-10920X</v>
      </c>
      <c r="B181" s="13">
        <v>207.96083992616212</v>
      </c>
      <c r="C181" s="13">
        <v>240.89772036857906</v>
      </c>
    </row>
    <row r="182" spans="1:8" x14ac:dyDescent="0.25">
      <c r="A182" t="str">
        <f t="shared" si="21"/>
        <v>Intel® Core™ i7-8700T</v>
      </c>
      <c r="B182" s="13">
        <v>56.424538545223186</v>
      </c>
      <c r="C182" s="13">
        <v>60.411225490317385</v>
      </c>
    </row>
    <row r="183" spans="1:8" x14ac:dyDescent="0.25">
      <c r="A183" t="str">
        <f t="shared" si="21"/>
        <v>Intel® Core™ i5-8500</v>
      </c>
      <c r="B183" s="13">
        <v>85.624163790683212</v>
      </c>
      <c r="C183" s="13">
        <v>91.659283543862784</v>
      </c>
    </row>
    <row r="184" spans="1:8" x14ac:dyDescent="0.25">
      <c r="A184" t="str">
        <f t="shared" si="21"/>
        <v>Intel® Core™ i3-10100</v>
      </c>
      <c r="B184" s="13">
        <v>67.06220380519386</v>
      </c>
      <c r="C184" s="13">
        <v>72.203948825019879</v>
      </c>
    </row>
    <row r="185" spans="1:8" x14ac:dyDescent="0.25">
      <c r="B185" s="5" t="s">
        <v>85</v>
      </c>
    </row>
    <row r="186" spans="1:8" x14ac:dyDescent="0.25">
      <c r="A186" s="5" t="s">
        <v>55</v>
      </c>
      <c r="B186" s="23" t="str">
        <f>B178</f>
        <v>OpenVINO™ Model Server</v>
      </c>
      <c r="C186" s="23" t="str">
        <f>C178</f>
        <v>OpenVINO™</v>
      </c>
      <c r="G186" t="str">
        <f>CONCATENATE(B186," INT8")</f>
        <v>OpenVINO™ Model Server INT8</v>
      </c>
      <c r="H186" t="str">
        <f>CONCATENATE(C186, " INT8")</f>
        <v>OpenVINO™ INT8</v>
      </c>
    </row>
    <row r="187" spans="1:8" x14ac:dyDescent="0.25">
      <c r="A187" t="str">
        <f t="shared" ref="A187:A192" si="22">A179</f>
        <v>Intel® Xeon® Platinum 8260M</v>
      </c>
      <c r="B187" s="13">
        <v>1774.40770779837</v>
      </c>
      <c r="C187" s="13">
        <v>2428.0008580658082</v>
      </c>
    </row>
    <row r="188" spans="1:8" x14ac:dyDescent="0.25">
      <c r="A188" t="str">
        <f t="shared" si="22"/>
        <v>Intel® Xeon® Gold 6238</v>
      </c>
      <c r="B188" s="13">
        <v>1631.4888703621357</v>
      </c>
      <c r="C188" s="13">
        <v>2031.4600118310491</v>
      </c>
    </row>
    <row r="189" spans="1:8" x14ac:dyDescent="0.25">
      <c r="A189" t="str">
        <f t="shared" si="22"/>
        <v>Intel® Core™ i9-10920X</v>
      </c>
      <c r="B189" s="13">
        <v>592.91988856132389</v>
      </c>
      <c r="C189" s="13">
        <v>850.57951520611437</v>
      </c>
      <c r="H189" s="25"/>
    </row>
    <row r="190" spans="1:8" x14ac:dyDescent="0.25">
      <c r="A190" t="str">
        <f t="shared" si="22"/>
        <v>Intel® Core™ i7-8700T</v>
      </c>
      <c r="B190" s="13">
        <v>98.435289213951279</v>
      </c>
      <c r="C190" s="13">
        <v>107.52855862959858</v>
      </c>
      <c r="H190" s="25"/>
    </row>
    <row r="191" spans="1:8" x14ac:dyDescent="0.25">
      <c r="A191" t="str">
        <f t="shared" si="22"/>
        <v>Intel® Core™ i5-8500</v>
      </c>
      <c r="B191" s="13">
        <v>148.71676833007612</v>
      </c>
      <c r="C191" s="13">
        <v>168.41320401516637</v>
      </c>
      <c r="H191" s="25"/>
    </row>
    <row r="192" spans="1:8" x14ac:dyDescent="0.25">
      <c r="A192" t="str">
        <f t="shared" si="22"/>
        <v>Intel® Core™ i3-10100</v>
      </c>
      <c r="B192" s="13">
        <v>114.01708493292212</v>
      </c>
      <c r="C192" s="13">
        <v>127.3660649751759</v>
      </c>
      <c r="H192" s="25"/>
    </row>
    <row r="193" spans="1:8" x14ac:dyDescent="0.25">
      <c r="B193" s="5" t="s">
        <v>86</v>
      </c>
    </row>
    <row r="194" spans="1:8" x14ac:dyDescent="0.25">
      <c r="A194" s="5" t="s">
        <v>55</v>
      </c>
      <c r="B194" s="23" t="str">
        <f>B186</f>
        <v>OpenVINO™ Model Server</v>
      </c>
      <c r="C194" s="23" t="str">
        <f>C186</f>
        <v>OpenVINO™</v>
      </c>
      <c r="G194" t="str">
        <f>CONCATENATE(B194," FP32")</f>
        <v>OpenVINO™ Model Server FP32</v>
      </c>
      <c r="H194" t="str">
        <f>CONCATENATE(C194, " FP32")</f>
        <v>OpenVINO™ FP32</v>
      </c>
    </row>
    <row r="195" spans="1:8" x14ac:dyDescent="0.25">
      <c r="A195" t="str">
        <f t="shared" ref="A195:A200" si="23">A187</f>
        <v>Intel® Xeon® Platinum 8260M</v>
      </c>
      <c r="B195" s="13">
        <v>30.477968409618398</v>
      </c>
      <c r="C195" s="13">
        <v>34.49583991085219</v>
      </c>
    </row>
    <row r="196" spans="1:8" x14ac:dyDescent="0.25">
      <c r="A196" t="str">
        <f t="shared" si="23"/>
        <v>Intel® Xeon® Gold 6238</v>
      </c>
      <c r="B196" s="13">
        <v>26.429180383749792</v>
      </c>
      <c r="C196" s="13">
        <v>27.569852872611392</v>
      </c>
    </row>
    <row r="197" spans="1:8" x14ac:dyDescent="0.25">
      <c r="A197" t="str">
        <f t="shared" si="23"/>
        <v>Intel® Core™ i9-10920X</v>
      </c>
      <c r="B197" s="13">
        <v>10.519077297254253</v>
      </c>
      <c r="C197" s="13">
        <v>10.896142088703556</v>
      </c>
    </row>
    <row r="198" spans="1:8" x14ac:dyDescent="0.25">
      <c r="A198" t="str">
        <f t="shared" si="23"/>
        <v>Intel® Core™ i7-8700T</v>
      </c>
      <c r="B198" s="13">
        <v>2.4475710718754291</v>
      </c>
      <c r="C198" s="13">
        <v>2.6831293964167182</v>
      </c>
    </row>
    <row r="199" spans="1:8" x14ac:dyDescent="0.25">
      <c r="A199" t="str">
        <f t="shared" si="23"/>
        <v>Intel® Core™ i5-8500</v>
      </c>
      <c r="B199" s="13">
        <v>4.1870671241052628</v>
      </c>
      <c r="C199" s="13">
        <v>4.2053264833550186</v>
      </c>
    </row>
    <row r="200" spans="1:8" x14ac:dyDescent="0.25">
      <c r="A200" t="str">
        <f t="shared" si="23"/>
        <v>Intel® Core™ i3-10100</v>
      </c>
      <c r="B200" s="13">
        <v>3.168793092868802</v>
      </c>
      <c r="C200" s="13">
        <v>3.2545920004844571</v>
      </c>
    </row>
    <row r="201" spans="1:8" x14ac:dyDescent="0.25">
      <c r="B201" s="5" t="s">
        <v>87</v>
      </c>
    </row>
    <row r="202" spans="1:8" x14ac:dyDescent="0.25">
      <c r="A202" s="5" t="s">
        <v>55</v>
      </c>
      <c r="B202" s="23" t="str">
        <f>B194</f>
        <v>OpenVINO™ Model Server</v>
      </c>
      <c r="C202" s="23" t="str">
        <f>C194</f>
        <v>OpenVINO™</v>
      </c>
      <c r="G202" t="str">
        <f>CONCATENATE(B202," INT8")</f>
        <v>OpenVINO™ Model Server INT8</v>
      </c>
      <c r="H202" t="str">
        <f>CONCATENATE(C202, " INT8")</f>
        <v>OpenVINO™ INT8</v>
      </c>
    </row>
    <row r="203" spans="1:8" x14ac:dyDescent="0.25">
      <c r="A203" t="str">
        <f t="shared" ref="A203:A208" si="24">A195</f>
        <v>Intel® Xeon® Platinum 8260M</v>
      </c>
      <c r="B203" s="13">
        <v>96.581709806655709</v>
      </c>
      <c r="C203" s="13">
        <v>111.93133596884455</v>
      </c>
    </row>
    <row r="204" spans="1:8" x14ac:dyDescent="0.25">
      <c r="A204" t="str">
        <f t="shared" si="24"/>
        <v>Intel® Xeon® Gold 6238</v>
      </c>
      <c r="B204" s="13">
        <v>81.881331688238546</v>
      </c>
      <c r="C204" s="13">
        <v>95.455260695005734</v>
      </c>
    </row>
    <row r="205" spans="1:8" x14ac:dyDescent="0.25">
      <c r="A205" t="str">
        <f t="shared" si="24"/>
        <v>Intel® Core™ i9-10920X</v>
      </c>
      <c r="B205" s="13">
        <v>36.327636173051047</v>
      </c>
      <c r="C205" s="13">
        <v>40.2084662466225</v>
      </c>
      <c r="H205" s="25"/>
    </row>
    <row r="206" spans="1:8" x14ac:dyDescent="0.25">
      <c r="A206" t="str">
        <f t="shared" si="24"/>
        <v>Intel® Core™ i7-8700T</v>
      </c>
      <c r="B206" s="13">
        <v>4.6000966647441475</v>
      </c>
      <c r="C206" s="13">
        <v>4.7137215807359043</v>
      </c>
      <c r="H206" s="25"/>
    </row>
    <row r="207" spans="1:8" x14ac:dyDescent="0.25">
      <c r="A207" t="str">
        <f t="shared" si="24"/>
        <v>Intel® Core™ i5-8500</v>
      </c>
      <c r="B207" s="13">
        <v>7.2371170964994382</v>
      </c>
      <c r="C207" s="13">
        <v>7.3967464922152883</v>
      </c>
      <c r="H207" s="25"/>
    </row>
    <row r="208" spans="1:8" x14ac:dyDescent="0.25">
      <c r="A208" t="str">
        <f t="shared" si="24"/>
        <v>Intel® Core™ i3-10100</v>
      </c>
      <c r="B208" s="13">
        <v>5.4371247604454238</v>
      </c>
      <c r="C208" s="13">
        <v>5.6579032564706866</v>
      </c>
    </row>
  </sheetData>
  <sheetProtection algorithmName="SHA-512" hashValue="7ECG4fYgag1LFx/4h15j7Jq/s+Z9mvMt/uhA/f25mAFwRk9UTdU0SQZ1U9TJ97SBU4xmM/gPEA0UkFxdU3N8Kg==" saltValue="qf/VLIgmy80uFCtri68X9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VHjAU7xtVD6IuTmEfSmFahnwLmmeQKkATBBEEL1jwmrBezJ07UZvHKIpMwImLg4eRHd6lz2pJ69B6iuAA9yz3g==" saltValue="PJS9CdVD3/U4JFTTRHQbQQ==" spinCount="100000" sheet="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M20" sqref="M20"/>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May 25,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2" sqref="A2"/>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May 25,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May 25,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May 25,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2023-05-29T04:13:00Z</dcterms:modified>
  <cp:category/>
  <cp:contentStatus/>
</cp:coreProperties>
</file>