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7.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8.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9.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xr:revisionPtr revIDLastSave="108" documentId="8_{7B69ACCD-4F4B-4D79-B007-52A75E2F8625}" xr6:coauthVersionLast="47" xr6:coauthVersionMax="47" xr10:uidLastSave="{B48328C3-4688-439A-8299-6DD4E7C08F86}"/>
  <bookViews>
    <workbookView xWindow="-30435" yWindow="885" windowWidth="22710" windowHeight="14955" tabRatio="569" firstSheet="4" activeTab="5"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CPU'!$D$108:$D$109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5" l="1"/>
  <c r="A16" i="24" l="1"/>
  <c r="A24" i="24" s="1"/>
  <c r="A32" i="24" s="1"/>
  <c r="A15" i="24"/>
  <c r="A23" i="24" s="1"/>
  <c r="A31" i="24" s="1"/>
  <c r="A14" i="24"/>
  <c r="A22" i="24" s="1"/>
  <c r="A30" i="24" s="1"/>
  <c r="A13" i="24"/>
  <c r="A21" i="24" s="1"/>
  <c r="A29" i="24" s="1"/>
  <c r="A12" i="24"/>
  <c r="A20" i="24" s="1"/>
  <c r="A28" i="24" s="1"/>
  <c r="A11" i="24"/>
  <c r="A19" i="24" s="1"/>
  <c r="A27" i="24" s="1"/>
  <c r="C10" i="24"/>
  <c r="C18" i="24" s="1"/>
  <c r="B10" i="24"/>
  <c r="B18" i="24" s="1"/>
  <c r="B26" i="24" l="1"/>
  <c r="C26" i="24"/>
  <c r="A53" i="24"/>
  <c r="A61" i="24" s="1"/>
  <c r="A69" i="24" s="1"/>
  <c r="A77" i="24" s="1"/>
  <c r="A37" i="24"/>
  <c r="A45" i="24" s="1"/>
  <c r="A51" i="24"/>
  <c r="A59" i="24" s="1"/>
  <c r="A67" i="24" s="1"/>
  <c r="A75" i="24" s="1"/>
  <c r="A35" i="24"/>
  <c r="A43" i="24" s="1"/>
  <c r="A38" i="24"/>
  <c r="A46" i="24" s="1"/>
  <c r="A54" i="24"/>
  <c r="A62" i="24" s="1"/>
  <c r="A70" i="24" s="1"/>
  <c r="A78" i="24" s="1"/>
  <c r="A52" i="24"/>
  <c r="A60" i="24" s="1"/>
  <c r="A68" i="24" s="1"/>
  <c r="A76" i="24" s="1"/>
  <c r="A36" i="24"/>
  <c r="A44" i="24" s="1"/>
  <c r="A39" i="24"/>
  <c r="A47" i="24" s="1"/>
  <c r="A55" i="24"/>
  <c r="A63" i="24" s="1"/>
  <c r="A71" i="24" s="1"/>
  <c r="A79" i="24" s="1"/>
  <c r="A40" i="24"/>
  <c r="A48" i="24" s="1"/>
  <c r="A56" i="24"/>
  <c r="A64" i="24" s="1"/>
  <c r="A72" i="24" s="1"/>
  <c r="A80" i="24" s="1"/>
  <c r="A84" i="24" l="1"/>
  <c r="A92" i="24" s="1"/>
  <c r="A100" i="24" s="1"/>
  <c r="A108" i="24" s="1"/>
  <c r="A116" i="24" s="1"/>
  <c r="A124" i="24" s="1"/>
  <c r="A132" i="24" s="1"/>
  <c r="A140" i="24" s="1"/>
  <c r="A148" i="24" s="1"/>
  <c r="A156" i="24" s="1"/>
  <c r="A164" i="24" s="1"/>
  <c r="A172" i="24" s="1"/>
  <c r="A180" i="24" s="1"/>
  <c r="A188" i="24" s="1"/>
  <c r="A196" i="24" s="1"/>
  <c r="A204" i="24" s="1"/>
  <c r="A94" i="24"/>
  <c r="A102" i="24" s="1"/>
  <c r="A110" i="24" s="1"/>
  <c r="A118" i="24" s="1"/>
  <c r="A126" i="24" s="1"/>
  <c r="A134" i="24" s="1"/>
  <c r="A142" i="24" s="1"/>
  <c r="A150" i="24" s="1"/>
  <c r="A158" i="24" s="1"/>
  <c r="A166" i="24" s="1"/>
  <c r="A174" i="24" s="1"/>
  <c r="A182" i="24" s="1"/>
  <c r="A190" i="24" s="1"/>
  <c r="A198" i="24" s="1"/>
  <c r="A206" i="24" s="1"/>
  <c r="A86" i="24"/>
  <c r="A88" i="24"/>
  <c r="A96" i="24" s="1"/>
  <c r="A104" i="24" s="1"/>
  <c r="A112" i="24" s="1"/>
  <c r="A120" i="24" s="1"/>
  <c r="A128" i="24" s="1"/>
  <c r="A136" i="24" s="1"/>
  <c r="A144" i="24" s="1"/>
  <c r="A152" i="24" s="1"/>
  <c r="A160" i="24" s="1"/>
  <c r="A168" i="24" s="1"/>
  <c r="A176" i="24" s="1"/>
  <c r="A184" i="24" s="1"/>
  <c r="A192" i="24" s="1"/>
  <c r="A200" i="24" s="1"/>
  <c r="A208" i="24" s="1"/>
  <c r="A87" i="24"/>
  <c r="A95" i="24" s="1"/>
  <c r="A103" i="24" s="1"/>
  <c r="A111" i="24" s="1"/>
  <c r="A119" i="24" s="1"/>
  <c r="A127" i="24" s="1"/>
  <c r="A135" i="24" s="1"/>
  <c r="A143" i="24" s="1"/>
  <c r="A151" i="24" s="1"/>
  <c r="A159" i="24" s="1"/>
  <c r="A167" i="24" s="1"/>
  <c r="A175" i="24" s="1"/>
  <c r="A183" i="24" s="1"/>
  <c r="A191" i="24" s="1"/>
  <c r="A199" i="24" s="1"/>
  <c r="A207" i="24" s="1"/>
  <c r="A83" i="24"/>
  <c r="A91" i="24" s="1"/>
  <c r="A99" i="24" s="1"/>
  <c r="A107" i="24" s="1"/>
  <c r="A115" i="24" s="1"/>
  <c r="A123" i="24" s="1"/>
  <c r="A131" i="24" s="1"/>
  <c r="A139" i="24" s="1"/>
  <c r="A147" i="24" s="1"/>
  <c r="A155" i="24" s="1"/>
  <c r="A163" i="24" s="1"/>
  <c r="A171" i="24" s="1"/>
  <c r="A179" i="24" s="1"/>
  <c r="A187" i="24" s="1"/>
  <c r="A195" i="24" s="1"/>
  <c r="A203" i="24" s="1"/>
  <c r="A93" i="24"/>
  <c r="A101" i="24" s="1"/>
  <c r="A109" i="24" s="1"/>
  <c r="A117" i="24" s="1"/>
  <c r="A125" i="24" s="1"/>
  <c r="A133" i="24" s="1"/>
  <c r="A141" i="24" s="1"/>
  <c r="A149" i="24" s="1"/>
  <c r="A157" i="24" s="1"/>
  <c r="A165" i="24" s="1"/>
  <c r="A173" i="24" s="1"/>
  <c r="A181" i="24" s="1"/>
  <c r="A189" i="24" s="1"/>
  <c r="A197" i="24" s="1"/>
  <c r="A205" i="24" s="1"/>
  <c r="A85" i="24"/>
  <c r="C34" i="24"/>
  <c r="C50" i="24"/>
  <c r="B34" i="24"/>
  <c r="B50" i="24"/>
  <c r="B58" i="24" l="1"/>
  <c r="B42" i="24"/>
  <c r="C58" i="24"/>
  <c r="C42" i="24"/>
  <c r="C66" i="24" l="1"/>
  <c r="B66" i="24"/>
  <c r="B74" i="24" l="1"/>
  <c r="B82" i="24" s="1"/>
  <c r="C74" i="24"/>
  <c r="C82" i="24" s="1"/>
  <c r="B90" i="24" l="1"/>
  <c r="C90" i="24"/>
  <c r="C98" i="24" l="1"/>
  <c r="B98" i="24"/>
  <c r="B106" i="24" l="1"/>
  <c r="C106" i="24"/>
  <c r="C114" i="24" l="1"/>
  <c r="B114" i="24"/>
  <c r="B122" i="24" l="1"/>
  <c r="C122" i="24"/>
  <c r="C130" i="24" l="1"/>
  <c r="B130" i="24"/>
  <c r="B138" i="24" l="1"/>
  <c r="C138" i="24"/>
  <c r="C146" i="24" l="1"/>
  <c r="B146" i="24"/>
  <c r="B154" i="24" l="1"/>
  <c r="C154" i="24"/>
  <c r="C162" i="24" l="1"/>
  <c r="B162" i="24"/>
  <c r="B170" i="24" l="1"/>
  <c r="C170" i="24"/>
  <c r="C178" i="24" l="1"/>
  <c r="B178" i="24"/>
  <c r="B186" i="24" l="1"/>
  <c r="C186" i="24"/>
  <c r="C194" i="24" l="1"/>
  <c r="B194" i="24"/>
  <c r="B202" i="24" l="1"/>
  <c r="C202" i="24"/>
  <c r="F38" i="22" l="1"/>
  <c r="E38" i="22"/>
  <c r="A97" i="17"/>
  <c r="A96" i="17"/>
  <c r="A95" i="17"/>
  <c r="A94" i="17"/>
  <c r="A93" i="17"/>
  <c r="A92" i="17"/>
  <c r="A91" i="17"/>
  <c r="A90" i="17"/>
  <c r="A89" i="17"/>
  <c r="J88" i="17"/>
  <c r="J89" i="17" s="1"/>
  <c r="A88" i="17"/>
  <c r="L87" i="17"/>
  <c r="F87" i="17" s="1"/>
  <c r="K87" i="17"/>
  <c r="K88" i="17" s="1"/>
  <c r="K89" i="17" s="1"/>
  <c r="K90" i="17" s="1"/>
  <c r="K91" i="17" s="1"/>
  <c r="K92" i="17" s="1"/>
  <c r="K93" i="17" s="1"/>
  <c r="K94" i="17" s="1"/>
  <c r="K95" i="17" s="1"/>
  <c r="K96" i="17" s="1"/>
  <c r="K97" i="17" s="1"/>
  <c r="J87" i="17"/>
  <c r="E87" i="17"/>
  <c r="A87" i="17"/>
  <c r="I86" i="17"/>
  <c r="H86" i="17"/>
  <c r="A86" i="17"/>
  <c r="F49" i="18"/>
  <c r="F48" i="18"/>
  <c r="F47" i="18"/>
  <c r="F46" i="18"/>
  <c r="F45" i="18"/>
  <c r="F44" i="18"/>
  <c r="F43" i="18"/>
  <c r="F42" i="18"/>
  <c r="F41" i="18"/>
  <c r="F40" i="18"/>
  <c r="F39" i="18"/>
  <c r="E49" i="18"/>
  <c r="E48" i="18"/>
  <c r="E47" i="18"/>
  <c r="E46" i="18"/>
  <c r="E45" i="18"/>
  <c r="E44" i="18"/>
  <c r="E43" i="18"/>
  <c r="E42" i="18"/>
  <c r="E41" i="18"/>
  <c r="E40" i="18"/>
  <c r="E39" i="18"/>
  <c r="A77" i="18"/>
  <c r="A76" i="18"/>
  <c r="A75" i="18"/>
  <c r="A74" i="18"/>
  <c r="A73" i="18"/>
  <c r="A72" i="18"/>
  <c r="A71" i="18"/>
  <c r="A70" i="18"/>
  <c r="A69" i="18"/>
  <c r="A68" i="18"/>
  <c r="A67" i="18"/>
  <c r="I66" i="18"/>
  <c r="H66" i="18"/>
  <c r="L88" i="17" l="1"/>
  <c r="J90" i="17"/>
  <c r="E89" i="17"/>
  <c r="E88" i="17"/>
  <c r="L3" i="17"/>
  <c r="K3" i="17"/>
  <c r="K4" i="17" s="1"/>
  <c r="K5" i="17" s="1"/>
  <c r="K6" i="17" s="1"/>
  <c r="K7" i="17" s="1"/>
  <c r="K8" i="17" s="1"/>
  <c r="K9" i="17" s="1"/>
  <c r="K10" i="17" s="1"/>
  <c r="K11" i="17" s="1"/>
  <c r="K12" i="17" s="1"/>
  <c r="K13" i="17" s="1"/>
  <c r="J3" i="17"/>
  <c r="J211" i="17"/>
  <c r="J212" i="17" s="1"/>
  <c r="J213" i="17" s="1"/>
  <c r="J214" i="17" s="1"/>
  <c r="J215" i="17" s="1"/>
  <c r="J216" i="17" s="1"/>
  <c r="J217" i="17" s="1"/>
  <c r="J218" i="17" s="1"/>
  <c r="J219" i="17" s="1"/>
  <c r="J220" i="17" s="1"/>
  <c r="J221" i="17" s="1"/>
  <c r="K211" i="17"/>
  <c r="K212" i="17" s="1"/>
  <c r="K213" i="17" s="1"/>
  <c r="K214" i="17" s="1"/>
  <c r="K215" i="17" s="1"/>
  <c r="K216" i="17" s="1"/>
  <c r="K217" i="17" s="1"/>
  <c r="K218" i="17" s="1"/>
  <c r="K219" i="17" s="1"/>
  <c r="K220" i="17" s="1"/>
  <c r="K221" i="17" s="1"/>
  <c r="L211" i="17"/>
  <c r="L212" i="17" s="1"/>
  <c r="L213" i="17" s="1"/>
  <c r="L214" i="17" s="1"/>
  <c r="L215" i="17" s="1"/>
  <c r="L216" i="17" s="1"/>
  <c r="L217" i="17" s="1"/>
  <c r="L218" i="17" s="1"/>
  <c r="L219" i="17" s="1"/>
  <c r="L220" i="17" s="1"/>
  <c r="L221" i="17" s="1"/>
  <c r="L195" i="17"/>
  <c r="L196" i="17" s="1"/>
  <c r="L197" i="17" s="1"/>
  <c r="L198" i="17" s="1"/>
  <c r="L199" i="17" s="1"/>
  <c r="L200" i="17" s="1"/>
  <c r="L201" i="17" s="1"/>
  <c r="L202" i="17" s="1"/>
  <c r="L203" i="17" s="1"/>
  <c r="L204" i="17" s="1"/>
  <c r="L205" i="17" s="1"/>
  <c r="K195" i="17"/>
  <c r="K196" i="17" s="1"/>
  <c r="K197" i="17" s="1"/>
  <c r="K198" i="17" s="1"/>
  <c r="K199" i="17" s="1"/>
  <c r="K200" i="17" s="1"/>
  <c r="K201" i="17" s="1"/>
  <c r="K202" i="17" s="1"/>
  <c r="K203" i="17" s="1"/>
  <c r="K204" i="17" s="1"/>
  <c r="K205" i="17" s="1"/>
  <c r="J195" i="17"/>
  <c r="J196" i="17" s="1"/>
  <c r="J197" i="17" s="1"/>
  <c r="J198" i="17" s="1"/>
  <c r="J199" i="17" s="1"/>
  <c r="J200" i="17" s="1"/>
  <c r="J201" i="17" s="1"/>
  <c r="J202" i="17" s="1"/>
  <c r="J203" i="17" s="1"/>
  <c r="J204" i="17" s="1"/>
  <c r="J205" i="17" s="1"/>
  <c r="J183" i="17"/>
  <c r="J184" i="17" s="1"/>
  <c r="J185" i="17" s="1"/>
  <c r="J186" i="17" s="1"/>
  <c r="J187" i="17" s="1"/>
  <c r="J188" i="17" s="1"/>
  <c r="J189" i="17" s="1"/>
  <c r="J190" i="17" s="1"/>
  <c r="J191" i="17" s="1"/>
  <c r="J192" i="17" s="1"/>
  <c r="J193" i="17" s="1"/>
  <c r="K183" i="17"/>
  <c r="K184" i="17" s="1"/>
  <c r="K185" i="17" s="1"/>
  <c r="K186" i="17" s="1"/>
  <c r="K187" i="17" s="1"/>
  <c r="K188" i="17" s="1"/>
  <c r="K189" i="17" s="1"/>
  <c r="K190" i="17" s="1"/>
  <c r="K191" i="17" s="1"/>
  <c r="K192" i="17" s="1"/>
  <c r="K193" i="17" s="1"/>
  <c r="L183" i="17"/>
  <c r="L184" i="17" s="1"/>
  <c r="L185" i="17" s="1"/>
  <c r="L186" i="17" s="1"/>
  <c r="L187" i="17" s="1"/>
  <c r="L188" i="17" s="1"/>
  <c r="L189" i="17" s="1"/>
  <c r="L190" i="17" s="1"/>
  <c r="L191" i="17" s="1"/>
  <c r="L192" i="17" s="1"/>
  <c r="L193" i="17" s="1"/>
  <c r="L171" i="17"/>
  <c r="K171" i="17"/>
  <c r="K172" i="17" s="1"/>
  <c r="K173" i="17" s="1"/>
  <c r="K174" i="17" s="1"/>
  <c r="K175" i="17" s="1"/>
  <c r="K176" i="17" s="1"/>
  <c r="K177" i="17" s="1"/>
  <c r="K178" i="17" s="1"/>
  <c r="K179" i="17" s="1"/>
  <c r="K180" i="17" s="1"/>
  <c r="K181" i="17" s="1"/>
  <c r="J171" i="17"/>
  <c r="J172" i="17" s="1"/>
  <c r="J173" i="17" s="1"/>
  <c r="J174" i="17" s="1"/>
  <c r="J175" i="17" s="1"/>
  <c r="J176" i="17" s="1"/>
  <c r="J177" i="17" s="1"/>
  <c r="J178" i="17" s="1"/>
  <c r="J179" i="17" s="1"/>
  <c r="J180" i="17" s="1"/>
  <c r="J181" i="17" s="1"/>
  <c r="L159" i="17"/>
  <c r="L160" i="17" s="1"/>
  <c r="L161" i="17" s="1"/>
  <c r="L162" i="17" s="1"/>
  <c r="L163" i="17" s="1"/>
  <c r="L164" i="17" s="1"/>
  <c r="L165" i="17" s="1"/>
  <c r="L166" i="17" s="1"/>
  <c r="L167" i="17" s="1"/>
  <c r="L168" i="17" s="1"/>
  <c r="L169" i="17" s="1"/>
  <c r="K159" i="17"/>
  <c r="J159" i="17"/>
  <c r="J160" i="17" s="1"/>
  <c r="J161" i="17" s="1"/>
  <c r="J162" i="17" s="1"/>
  <c r="J163" i="17" s="1"/>
  <c r="J164" i="17" s="1"/>
  <c r="J165" i="17" s="1"/>
  <c r="J166" i="17" s="1"/>
  <c r="J167" i="17" s="1"/>
  <c r="J168" i="17" s="1"/>
  <c r="J169" i="17" s="1"/>
  <c r="L147" i="17"/>
  <c r="L148" i="17" s="1"/>
  <c r="L149" i="17" s="1"/>
  <c r="L150" i="17" s="1"/>
  <c r="L151" i="17" s="1"/>
  <c r="L152" i="17" s="1"/>
  <c r="L153" i="17" s="1"/>
  <c r="L154" i="17" s="1"/>
  <c r="L155" i="17" s="1"/>
  <c r="L156" i="17" s="1"/>
  <c r="L157" i="17" s="1"/>
  <c r="K147" i="17"/>
  <c r="J147" i="17"/>
  <c r="J148" i="17" s="1"/>
  <c r="J149" i="17" s="1"/>
  <c r="J150" i="17" s="1"/>
  <c r="J151" i="17" s="1"/>
  <c r="J152" i="17" s="1"/>
  <c r="J153" i="17" s="1"/>
  <c r="J154" i="17" s="1"/>
  <c r="J155" i="17" s="1"/>
  <c r="J156" i="17" s="1"/>
  <c r="J157" i="17" s="1"/>
  <c r="L135" i="17"/>
  <c r="L136" i="17" s="1"/>
  <c r="L137" i="17" s="1"/>
  <c r="L138" i="17" s="1"/>
  <c r="L139" i="17" s="1"/>
  <c r="L140" i="17" s="1"/>
  <c r="L141" i="17" s="1"/>
  <c r="L142" i="17" s="1"/>
  <c r="L143" i="17" s="1"/>
  <c r="L144" i="17" s="1"/>
  <c r="L145" i="17" s="1"/>
  <c r="K135" i="17"/>
  <c r="K136" i="17" s="1"/>
  <c r="K137" i="17" s="1"/>
  <c r="K138" i="17" s="1"/>
  <c r="K139" i="17" s="1"/>
  <c r="K140" i="17" s="1"/>
  <c r="K141" i="17" s="1"/>
  <c r="K142" i="17" s="1"/>
  <c r="K143" i="17" s="1"/>
  <c r="K144" i="17" s="1"/>
  <c r="K145" i="17" s="1"/>
  <c r="J135" i="17"/>
  <c r="J136" i="17" s="1"/>
  <c r="J137" i="17" s="1"/>
  <c r="J138" i="17" s="1"/>
  <c r="J139" i="17" s="1"/>
  <c r="J140" i="17" s="1"/>
  <c r="J141" i="17" s="1"/>
  <c r="J142" i="17" s="1"/>
  <c r="J143" i="17" s="1"/>
  <c r="J144" i="17" s="1"/>
  <c r="J145" i="17" s="1"/>
  <c r="L123" i="17"/>
  <c r="L124" i="17" s="1"/>
  <c r="L125" i="17" s="1"/>
  <c r="L126" i="17" s="1"/>
  <c r="L127" i="17" s="1"/>
  <c r="L128" i="17" s="1"/>
  <c r="L129" i="17" s="1"/>
  <c r="L130" i="17" s="1"/>
  <c r="L131" i="17" s="1"/>
  <c r="L132" i="17" s="1"/>
  <c r="L133" i="17" s="1"/>
  <c r="K123" i="17"/>
  <c r="K124" i="17" s="1"/>
  <c r="K125" i="17" s="1"/>
  <c r="K126" i="17" s="1"/>
  <c r="K127" i="17" s="1"/>
  <c r="K128" i="17" s="1"/>
  <c r="K129" i="17" s="1"/>
  <c r="K130" i="17" s="1"/>
  <c r="K131" i="17" s="1"/>
  <c r="K132" i="17" s="1"/>
  <c r="K133" i="17" s="1"/>
  <c r="J123" i="17"/>
  <c r="J124" i="17" s="1"/>
  <c r="J125" i="17" s="1"/>
  <c r="J126" i="17" s="1"/>
  <c r="J127" i="17" s="1"/>
  <c r="J128" i="17" s="1"/>
  <c r="J129" i="17" s="1"/>
  <c r="J130" i="17" s="1"/>
  <c r="J131" i="17" s="1"/>
  <c r="J132" i="17" s="1"/>
  <c r="J133" i="17" s="1"/>
  <c r="L111" i="17"/>
  <c r="L112" i="17" s="1"/>
  <c r="L113" i="17" s="1"/>
  <c r="L114" i="17" s="1"/>
  <c r="L115" i="17" s="1"/>
  <c r="L116" i="17" s="1"/>
  <c r="L117" i="17" s="1"/>
  <c r="L118" i="17" s="1"/>
  <c r="L119" i="17" s="1"/>
  <c r="L120" i="17" s="1"/>
  <c r="L121" i="17" s="1"/>
  <c r="K111" i="17"/>
  <c r="J111" i="17"/>
  <c r="J112" i="17" s="1"/>
  <c r="J113" i="17" s="1"/>
  <c r="J114" i="17" s="1"/>
  <c r="J115" i="17" s="1"/>
  <c r="J116" i="17" s="1"/>
  <c r="J117" i="17" s="1"/>
  <c r="J118" i="17" s="1"/>
  <c r="J119" i="17" s="1"/>
  <c r="J120" i="17" s="1"/>
  <c r="J121" i="17" s="1"/>
  <c r="J99" i="17"/>
  <c r="K99" i="17"/>
  <c r="K100" i="17" s="1"/>
  <c r="K101" i="17" s="1"/>
  <c r="K102" i="17" s="1"/>
  <c r="K103" i="17" s="1"/>
  <c r="K104" i="17" s="1"/>
  <c r="K105" i="17" s="1"/>
  <c r="K106" i="17" s="1"/>
  <c r="K107" i="17" s="1"/>
  <c r="K108" i="17" s="1"/>
  <c r="K109" i="17" s="1"/>
  <c r="L99" i="17"/>
  <c r="L100" i="17" s="1"/>
  <c r="L101" i="17" s="1"/>
  <c r="L102" i="17" s="1"/>
  <c r="L103" i="17" s="1"/>
  <c r="L104" i="17" s="1"/>
  <c r="L105" i="17" s="1"/>
  <c r="L106" i="17" s="1"/>
  <c r="L107" i="17" s="1"/>
  <c r="L108" i="17" s="1"/>
  <c r="L109" i="17" s="1"/>
  <c r="L75" i="17"/>
  <c r="L76" i="17" s="1"/>
  <c r="L77" i="17" s="1"/>
  <c r="L78" i="17" s="1"/>
  <c r="L79" i="17" s="1"/>
  <c r="L80" i="17" s="1"/>
  <c r="L81" i="17" s="1"/>
  <c r="L82" i="17" s="1"/>
  <c r="L83" i="17" s="1"/>
  <c r="L84" i="17" s="1"/>
  <c r="L85" i="17" s="1"/>
  <c r="K75" i="17"/>
  <c r="K76" i="17" s="1"/>
  <c r="K77" i="17" s="1"/>
  <c r="K78" i="17" s="1"/>
  <c r="K79" i="17" s="1"/>
  <c r="K80" i="17" s="1"/>
  <c r="K81" i="17" s="1"/>
  <c r="K82" i="17" s="1"/>
  <c r="K83" i="17" s="1"/>
  <c r="K84" i="17" s="1"/>
  <c r="K85" i="17" s="1"/>
  <c r="J75" i="17"/>
  <c r="J63" i="17"/>
  <c r="J64" i="17" s="1"/>
  <c r="J65" i="17" s="1"/>
  <c r="J66" i="17" s="1"/>
  <c r="J67" i="17" s="1"/>
  <c r="J68" i="17" s="1"/>
  <c r="J69" i="17" s="1"/>
  <c r="J70" i="17" s="1"/>
  <c r="J71" i="17" s="1"/>
  <c r="J72" i="17" s="1"/>
  <c r="J73" i="17" s="1"/>
  <c r="K63" i="17"/>
  <c r="K64" i="17" s="1"/>
  <c r="K65" i="17" s="1"/>
  <c r="K66" i="17" s="1"/>
  <c r="K67" i="17" s="1"/>
  <c r="K68" i="17" s="1"/>
  <c r="K69" i="17" s="1"/>
  <c r="K70" i="17" s="1"/>
  <c r="K71" i="17" s="1"/>
  <c r="K72" i="17" s="1"/>
  <c r="K73" i="17" s="1"/>
  <c r="L63" i="17"/>
  <c r="L64" i="17" s="1"/>
  <c r="L65" i="17" s="1"/>
  <c r="L66" i="17" s="1"/>
  <c r="L67" i="17" s="1"/>
  <c r="L68" i="17" s="1"/>
  <c r="L69" i="17" s="1"/>
  <c r="L70" i="17" s="1"/>
  <c r="L71" i="17" s="1"/>
  <c r="L72" i="17" s="1"/>
  <c r="L73" i="17" s="1"/>
  <c r="L51" i="17"/>
  <c r="L52" i="17" s="1"/>
  <c r="L53" i="17" s="1"/>
  <c r="L54" i="17" s="1"/>
  <c r="L55" i="17" s="1"/>
  <c r="L56" i="17" s="1"/>
  <c r="L57" i="17" s="1"/>
  <c r="L58" i="17" s="1"/>
  <c r="L59" i="17" s="1"/>
  <c r="L60" i="17" s="1"/>
  <c r="L61" i="17" s="1"/>
  <c r="K51" i="17"/>
  <c r="J51" i="17"/>
  <c r="J52" i="17" s="1"/>
  <c r="J53" i="17" s="1"/>
  <c r="J54" i="17" s="1"/>
  <c r="J55" i="17" s="1"/>
  <c r="J56" i="17" s="1"/>
  <c r="J57" i="17" s="1"/>
  <c r="J58" i="17" s="1"/>
  <c r="J59" i="17" s="1"/>
  <c r="J60" i="17" s="1"/>
  <c r="J61" i="17" s="1"/>
  <c r="J39" i="17"/>
  <c r="J40" i="17" s="1"/>
  <c r="J41" i="17" s="1"/>
  <c r="J42" i="17" s="1"/>
  <c r="J43" i="17" s="1"/>
  <c r="J44" i="17" s="1"/>
  <c r="J45" i="17" s="1"/>
  <c r="J46" i="17" s="1"/>
  <c r="J47" i="17" s="1"/>
  <c r="J48" i="17" s="1"/>
  <c r="J49" i="17" s="1"/>
  <c r="K39" i="17"/>
  <c r="K40" i="17" s="1"/>
  <c r="K41" i="17" s="1"/>
  <c r="K42" i="17" s="1"/>
  <c r="K43" i="17" s="1"/>
  <c r="K44" i="17" s="1"/>
  <c r="K45" i="17" s="1"/>
  <c r="K46" i="17" s="1"/>
  <c r="K47" i="17" s="1"/>
  <c r="K48" i="17" s="1"/>
  <c r="K49" i="17" s="1"/>
  <c r="L39" i="17"/>
  <c r="L40" i="17" s="1"/>
  <c r="L41" i="17" s="1"/>
  <c r="L42" i="17" s="1"/>
  <c r="L43" i="17" s="1"/>
  <c r="L44" i="17" s="1"/>
  <c r="L45" i="17" s="1"/>
  <c r="L46" i="17" s="1"/>
  <c r="L47" i="17" s="1"/>
  <c r="L48" i="17" s="1"/>
  <c r="L49" i="17" s="1"/>
  <c r="J27" i="17"/>
  <c r="K27" i="17"/>
  <c r="K28" i="17" s="1"/>
  <c r="K29" i="17" s="1"/>
  <c r="K30" i="17" s="1"/>
  <c r="K31" i="17" s="1"/>
  <c r="K32" i="17" s="1"/>
  <c r="K33" i="17" s="1"/>
  <c r="K34" i="17" s="1"/>
  <c r="K35" i="17" s="1"/>
  <c r="K36" i="17" s="1"/>
  <c r="K37" i="17" s="1"/>
  <c r="L27" i="17"/>
  <c r="L28" i="17" s="1"/>
  <c r="L29" i="17" s="1"/>
  <c r="L30" i="17" s="1"/>
  <c r="L31" i="17" s="1"/>
  <c r="L32" i="17" s="1"/>
  <c r="L33" i="17" s="1"/>
  <c r="L34" i="17" s="1"/>
  <c r="L35" i="17" s="1"/>
  <c r="L36" i="17" s="1"/>
  <c r="L37" i="17" s="1"/>
  <c r="L15" i="17"/>
  <c r="K15" i="17"/>
  <c r="J15" i="17"/>
  <c r="L227" i="17"/>
  <c r="L228" i="17" s="1"/>
  <c r="L229" i="17" s="1"/>
  <c r="L230" i="17" s="1"/>
  <c r="L231" i="17" s="1"/>
  <c r="L232" i="17" s="1"/>
  <c r="L233" i="17" s="1"/>
  <c r="L234" i="17" s="1"/>
  <c r="L235" i="17" s="1"/>
  <c r="L236" i="17" s="1"/>
  <c r="L237" i="17" s="1"/>
  <c r="K227" i="17"/>
  <c r="K228" i="17" s="1"/>
  <c r="K229" i="17" s="1"/>
  <c r="K230" i="17" s="1"/>
  <c r="K231" i="17" s="1"/>
  <c r="K232" i="17" s="1"/>
  <c r="K233" i="17" s="1"/>
  <c r="K234" i="17" s="1"/>
  <c r="K235" i="17" s="1"/>
  <c r="K236" i="17" s="1"/>
  <c r="K237" i="17" s="1"/>
  <c r="J227" i="17"/>
  <c r="J228" i="17" s="1"/>
  <c r="J229" i="17" s="1"/>
  <c r="J230" i="17" s="1"/>
  <c r="J231" i="17" s="1"/>
  <c r="J232" i="17" s="1"/>
  <c r="J233" i="17" s="1"/>
  <c r="J234" i="17" s="1"/>
  <c r="J235" i="17" s="1"/>
  <c r="J236" i="17" s="1"/>
  <c r="J237" i="17" s="1"/>
  <c r="L243" i="17"/>
  <c r="L244" i="17" s="1"/>
  <c r="L245" i="17" s="1"/>
  <c r="L246" i="17" s="1"/>
  <c r="L247" i="17" s="1"/>
  <c r="L248" i="17" s="1"/>
  <c r="L249" i="17" s="1"/>
  <c r="L250" i="17" s="1"/>
  <c r="L251" i="17" s="1"/>
  <c r="L252" i="17" s="1"/>
  <c r="L253" i="17" s="1"/>
  <c r="K243" i="17"/>
  <c r="K244" i="17" s="1"/>
  <c r="K245" i="17" s="1"/>
  <c r="K246" i="17" s="1"/>
  <c r="K247" i="17" s="1"/>
  <c r="K248" i="17" s="1"/>
  <c r="K249" i="17" s="1"/>
  <c r="K250" i="17" s="1"/>
  <c r="K251" i="17" s="1"/>
  <c r="K252" i="17" s="1"/>
  <c r="K253" i="17" s="1"/>
  <c r="J243" i="17"/>
  <c r="J244" i="17" s="1"/>
  <c r="J245" i="17" s="1"/>
  <c r="J246" i="17" s="1"/>
  <c r="J247" i="17" s="1"/>
  <c r="J248" i="17" s="1"/>
  <c r="J249" i="17" s="1"/>
  <c r="J250" i="17" s="1"/>
  <c r="J251" i="17" s="1"/>
  <c r="J252" i="17" s="1"/>
  <c r="J253" i="17" s="1"/>
  <c r="A14" i="17"/>
  <c r="A26" i="17" s="1"/>
  <c r="K160" i="17"/>
  <c r="K161" i="17" s="1"/>
  <c r="K162" i="17" s="1"/>
  <c r="K163" i="17" s="1"/>
  <c r="K164" i="17" s="1"/>
  <c r="K165" i="17" s="1"/>
  <c r="K166" i="17" s="1"/>
  <c r="K167" i="17" s="1"/>
  <c r="K168" i="17" s="1"/>
  <c r="K169" i="17" s="1"/>
  <c r="K148" i="17"/>
  <c r="K149" i="17" s="1"/>
  <c r="K150" i="17" s="1"/>
  <c r="K151" i="17" s="1"/>
  <c r="K152" i="17" s="1"/>
  <c r="K153" i="17" s="1"/>
  <c r="K154" i="17" s="1"/>
  <c r="K155" i="17" s="1"/>
  <c r="K156" i="17" s="1"/>
  <c r="K157" i="17" s="1"/>
  <c r="K112" i="17"/>
  <c r="K113" i="17" s="1"/>
  <c r="K114" i="17" s="1"/>
  <c r="K115" i="17" s="1"/>
  <c r="K116" i="17" s="1"/>
  <c r="K117" i="17" s="1"/>
  <c r="K118" i="17" s="1"/>
  <c r="K119" i="17" s="1"/>
  <c r="K120" i="17" s="1"/>
  <c r="K121" i="17" s="1"/>
  <c r="J76" i="17"/>
  <c r="J77" i="17" s="1"/>
  <c r="J78" i="17" s="1"/>
  <c r="J79" i="17" s="1"/>
  <c r="J80" i="17" s="1"/>
  <c r="J81" i="17" s="1"/>
  <c r="J82" i="17" s="1"/>
  <c r="J83" i="17" s="1"/>
  <c r="J84" i="17" s="1"/>
  <c r="J85" i="17" s="1"/>
  <c r="K52" i="17"/>
  <c r="K53" i="17" s="1"/>
  <c r="K54" i="17" s="1"/>
  <c r="K55" i="17" s="1"/>
  <c r="K56" i="17" s="1"/>
  <c r="K57" i="17" s="1"/>
  <c r="K58" i="17" s="1"/>
  <c r="K59" i="17" s="1"/>
  <c r="K60" i="17" s="1"/>
  <c r="K61" i="17" s="1"/>
  <c r="I2" i="17"/>
  <c r="H2" i="17"/>
  <c r="L89" i="17" l="1"/>
  <c r="F88" i="17"/>
  <c r="E90" i="17"/>
  <c r="J91" i="17"/>
  <c r="J100" i="17"/>
  <c r="E100" i="17" s="1"/>
  <c r="F27" i="18"/>
  <c r="E27" i="18"/>
  <c r="E15" i="18"/>
  <c r="F15" i="18"/>
  <c r="E3" i="18"/>
  <c r="F3" i="18"/>
  <c r="E15" i="17"/>
  <c r="F15" i="17"/>
  <c r="K16" i="17"/>
  <c r="K17" i="17" s="1"/>
  <c r="K18" i="17" s="1"/>
  <c r="K19" i="17" s="1"/>
  <c r="K20" i="17" s="1"/>
  <c r="K21" i="17" s="1"/>
  <c r="K22" i="17" s="1"/>
  <c r="K23" i="17" s="1"/>
  <c r="K24" i="17" s="1"/>
  <c r="K25" i="17" s="1"/>
  <c r="E221" i="17"/>
  <c r="E237" i="17"/>
  <c r="F193" i="17"/>
  <c r="E73" i="17"/>
  <c r="E169" i="17"/>
  <c r="E228" i="17"/>
  <c r="E85" i="17"/>
  <c r="E181" i="17"/>
  <c r="E229" i="17"/>
  <c r="E253" i="17"/>
  <c r="E162" i="17"/>
  <c r="E128" i="17"/>
  <c r="F121" i="17"/>
  <c r="E231" i="17"/>
  <c r="E165" i="17"/>
  <c r="E132" i="17"/>
  <c r="E61" i="17"/>
  <c r="E157" i="17"/>
  <c r="E235" i="17"/>
  <c r="E166" i="17"/>
  <c r="E167" i="17"/>
  <c r="E63" i="17"/>
  <c r="F133" i="17"/>
  <c r="E65" i="17"/>
  <c r="E69" i="17"/>
  <c r="E205" i="17"/>
  <c r="E159" i="17"/>
  <c r="E124" i="17"/>
  <c r="E71" i="17"/>
  <c r="E49" i="17"/>
  <c r="E145" i="17"/>
  <c r="E161" i="17"/>
  <c r="E126" i="17"/>
  <c r="E250" i="17"/>
  <c r="E215" i="17"/>
  <c r="E200" i="17"/>
  <c r="E189" i="17"/>
  <c r="E178" i="17"/>
  <c r="E148" i="17"/>
  <c r="E156" i="17"/>
  <c r="E137" i="17"/>
  <c r="E115" i="17"/>
  <c r="E82" i="17"/>
  <c r="E52" i="17"/>
  <c r="E60" i="17"/>
  <c r="E41" i="17"/>
  <c r="E230" i="17"/>
  <c r="E243" i="17"/>
  <c r="E251" i="17"/>
  <c r="E216" i="17"/>
  <c r="E201" i="17"/>
  <c r="E190" i="17"/>
  <c r="E171" i="17"/>
  <c r="E179" i="17"/>
  <c r="E160" i="17"/>
  <c r="E168" i="17"/>
  <c r="E149" i="17"/>
  <c r="E138" i="17"/>
  <c r="E127" i="17"/>
  <c r="E116" i="17"/>
  <c r="E75" i="17"/>
  <c r="E83" i="17"/>
  <c r="E64" i="17"/>
  <c r="E72" i="17"/>
  <c r="E53" i="17"/>
  <c r="E42" i="17"/>
  <c r="E217" i="17"/>
  <c r="E183" i="17"/>
  <c r="E172" i="17"/>
  <c r="E180" i="17"/>
  <c r="E139" i="17"/>
  <c r="E117" i="17"/>
  <c r="E99" i="17"/>
  <c r="E76" i="17"/>
  <c r="E84" i="17"/>
  <c r="E54" i="17"/>
  <c r="E43" i="17"/>
  <c r="E232" i="17"/>
  <c r="E245" i="17"/>
  <c r="E218" i="17"/>
  <c r="E195" i="17"/>
  <c r="E203" i="17"/>
  <c r="E184" i="17"/>
  <c r="E192" i="17"/>
  <c r="E173" i="17"/>
  <c r="E151" i="17"/>
  <c r="E140" i="17"/>
  <c r="E129" i="17"/>
  <c r="E118" i="17"/>
  <c r="E77" i="17"/>
  <c r="E66" i="17"/>
  <c r="E55" i="17"/>
  <c r="E44" i="17"/>
  <c r="E233" i="17"/>
  <c r="E246" i="17"/>
  <c r="E211" i="17"/>
  <c r="E219" i="17"/>
  <c r="E196" i="17"/>
  <c r="E204" i="17"/>
  <c r="E185" i="17"/>
  <c r="E193" i="17"/>
  <c r="E174" i="17"/>
  <c r="E163" i="17"/>
  <c r="E152" i="17"/>
  <c r="E141" i="17"/>
  <c r="E130" i="17"/>
  <c r="E111" i="17"/>
  <c r="E119" i="17"/>
  <c r="E78" i="17"/>
  <c r="E67" i="17"/>
  <c r="E56" i="17"/>
  <c r="E45" i="17"/>
  <c r="E244" i="17"/>
  <c r="E252" i="17"/>
  <c r="E202" i="17"/>
  <c r="E191" i="17"/>
  <c r="E150" i="17"/>
  <c r="E234" i="17"/>
  <c r="E247" i="17"/>
  <c r="E212" i="17"/>
  <c r="E220" i="17"/>
  <c r="E197" i="17"/>
  <c r="E186" i="17"/>
  <c r="E175" i="17"/>
  <c r="E164" i="17"/>
  <c r="E153" i="17"/>
  <c r="E142" i="17"/>
  <c r="E123" i="17"/>
  <c r="E131" i="17"/>
  <c r="E112" i="17"/>
  <c r="E120" i="17"/>
  <c r="E79" i="17"/>
  <c r="E68" i="17"/>
  <c r="E57" i="17"/>
  <c r="E46" i="17"/>
  <c r="E248" i="17"/>
  <c r="E213" i="17"/>
  <c r="E198" i="17"/>
  <c r="E187" i="17"/>
  <c r="E176" i="17"/>
  <c r="E154" i="17"/>
  <c r="E135" i="17"/>
  <c r="E143" i="17"/>
  <c r="E113" i="17"/>
  <c r="E121" i="17"/>
  <c r="E80" i="17"/>
  <c r="E58" i="17"/>
  <c r="E39" i="17"/>
  <c r="E47" i="17"/>
  <c r="E227" i="17"/>
  <c r="E236" i="17"/>
  <c r="E249" i="17"/>
  <c r="E214" i="17"/>
  <c r="E199" i="17"/>
  <c r="E188" i="17"/>
  <c r="E177" i="17"/>
  <c r="E147" i="17"/>
  <c r="E155" i="17"/>
  <c r="E136" i="17"/>
  <c r="E144" i="17"/>
  <c r="E125" i="17"/>
  <c r="E133" i="17"/>
  <c r="E114" i="17"/>
  <c r="E81" i="17"/>
  <c r="E70" i="17"/>
  <c r="E51" i="17"/>
  <c r="E59" i="17"/>
  <c r="E40" i="17"/>
  <c r="E48" i="17"/>
  <c r="F145" i="17"/>
  <c r="F253" i="17"/>
  <c r="F61" i="17"/>
  <c r="F59" i="17"/>
  <c r="F85" i="17"/>
  <c r="F157" i="17"/>
  <c r="F73" i="17"/>
  <c r="F49" i="17"/>
  <c r="F169" i="17"/>
  <c r="F237" i="17"/>
  <c r="F51" i="17"/>
  <c r="F55" i="17"/>
  <c r="F205" i="17"/>
  <c r="F198" i="17"/>
  <c r="F202" i="17"/>
  <c r="F195" i="17"/>
  <c r="F199" i="17"/>
  <c r="F203" i="17"/>
  <c r="F196" i="17"/>
  <c r="F200" i="17"/>
  <c r="F204" i="17"/>
  <c r="F197" i="17"/>
  <c r="F201" i="17"/>
  <c r="F185" i="17"/>
  <c r="F189" i="17"/>
  <c r="F186" i="17"/>
  <c r="F190" i="17"/>
  <c r="F183" i="17"/>
  <c r="F187" i="17"/>
  <c r="F191" i="17"/>
  <c r="F184" i="17"/>
  <c r="F188" i="17"/>
  <c r="F192" i="17"/>
  <c r="F159" i="17"/>
  <c r="F163" i="17"/>
  <c r="F167" i="17"/>
  <c r="F160" i="17"/>
  <c r="F164" i="17"/>
  <c r="F168" i="17"/>
  <c r="F161" i="17"/>
  <c r="F165" i="17"/>
  <c r="F162" i="17"/>
  <c r="F166" i="17"/>
  <c r="F150" i="17"/>
  <c r="F154" i="17"/>
  <c r="F147" i="17"/>
  <c r="F151" i="17"/>
  <c r="F155" i="17"/>
  <c r="F148" i="17"/>
  <c r="F152" i="17"/>
  <c r="F156" i="17"/>
  <c r="F149" i="17"/>
  <c r="F153" i="17"/>
  <c r="F141" i="17"/>
  <c r="F138" i="17"/>
  <c r="F142" i="17"/>
  <c r="F135" i="17"/>
  <c r="F139" i="17"/>
  <c r="F143" i="17"/>
  <c r="F137" i="17"/>
  <c r="F136" i="17"/>
  <c r="F140" i="17"/>
  <c r="F144" i="17"/>
  <c r="F124" i="17"/>
  <c r="F128" i="17"/>
  <c r="F132" i="17"/>
  <c r="F125" i="17"/>
  <c r="F129" i="17"/>
  <c r="F126" i="17"/>
  <c r="F130" i="17"/>
  <c r="F123" i="17"/>
  <c r="F127" i="17"/>
  <c r="F131" i="17"/>
  <c r="F111" i="17"/>
  <c r="F115" i="17"/>
  <c r="F119" i="17"/>
  <c r="F112" i="17"/>
  <c r="F116" i="17"/>
  <c r="F120" i="17"/>
  <c r="F113" i="17"/>
  <c r="F117" i="17"/>
  <c r="F114" i="17"/>
  <c r="F118" i="17"/>
  <c r="F99" i="17"/>
  <c r="F100" i="17"/>
  <c r="F77" i="17"/>
  <c r="F78" i="17"/>
  <c r="F82" i="17"/>
  <c r="F75" i="17"/>
  <c r="F79" i="17"/>
  <c r="F83" i="17"/>
  <c r="F76" i="17"/>
  <c r="F80" i="17"/>
  <c r="F84" i="17"/>
  <c r="F81" i="17"/>
  <c r="F65" i="17"/>
  <c r="F69" i="17"/>
  <c r="F68" i="17"/>
  <c r="F66" i="17"/>
  <c r="F70" i="17"/>
  <c r="F72" i="17"/>
  <c r="F64" i="17"/>
  <c r="F63" i="17"/>
  <c r="F67" i="17"/>
  <c r="F71" i="17"/>
  <c r="F52" i="17"/>
  <c r="F56" i="17"/>
  <c r="F60" i="17"/>
  <c r="F53" i="17"/>
  <c r="F57" i="17"/>
  <c r="F54" i="17"/>
  <c r="F58" i="17"/>
  <c r="F39" i="17"/>
  <c r="F43" i="17"/>
  <c r="F47" i="17"/>
  <c r="F46" i="17"/>
  <c r="F40" i="17"/>
  <c r="F44" i="17"/>
  <c r="F48" i="17"/>
  <c r="F42" i="17"/>
  <c r="F41" i="17"/>
  <c r="F45" i="17"/>
  <c r="L16" i="17"/>
  <c r="F245" i="17"/>
  <c r="F249" i="17"/>
  <c r="F232" i="17"/>
  <c r="F227" i="17"/>
  <c r="F228" i="17"/>
  <c r="F231" i="17"/>
  <c r="F221" i="17"/>
  <c r="F246" i="17"/>
  <c r="F250" i="17"/>
  <c r="F243" i="17"/>
  <c r="F247" i="17"/>
  <c r="F251" i="17"/>
  <c r="F244" i="17"/>
  <c r="F248" i="17"/>
  <c r="F252" i="17"/>
  <c r="F229" i="17"/>
  <c r="F233" i="17"/>
  <c r="F230" i="17"/>
  <c r="F234" i="17"/>
  <c r="F235" i="17"/>
  <c r="F236" i="17"/>
  <c r="F212" i="17"/>
  <c r="F216" i="17"/>
  <c r="F220" i="17"/>
  <c r="F213" i="17"/>
  <c r="F217" i="17"/>
  <c r="F214" i="17"/>
  <c r="F218" i="17"/>
  <c r="F211" i="17"/>
  <c r="F215" i="17"/>
  <c r="F219" i="17"/>
  <c r="L90" i="17" l="1"/>
  <c r="F89" i="17"/>
  <c r="J92" i="17"/>
  <c r="E91" i="17"/>
  <c r="J101" i="17"/>
  <c r="E28" i="18"/>
  <c r="F28" i="18"/>
  <c r="L17" i="17"/>
  <c r="L4" i="17"/>
  <c r="F2" i="22"/>
  <c r="E2" i="22"/>
  <c r="I38" i="18"/>
  <c r="H38" i="18"/>
  <c r="A49" i="18"/>
  <c r="A48" i="18"/>
  <c r="A47" i="18"/>
  <c r="A46" i="18"/>
  <c r="A45" i="18"/>
  <c r="A44" i="18"/>
  <c r="A43" i="18"/>
  <c r="A42" i="18"/>
  <c r="A41" i="18"/>
  <c r="A40" i="18"/>
  <c r="A39" i="18"/>
  <c r="I2" i="18"/>
  <c r="H2" i="18"/>
  <c r="L91" i="17" l="1"/>
  <c r="F90" i="17"/>
  <c r="J93" i="17"/>
  <c r="E92" i="17"/>
  <c r="J102" i="17"/>
  <c r="E29" i="18"/>
  <c r="F29" i="18"/>
  <c r="F101" i="17"/>
  <c r="E101" i="17"/>
  <c r="L18" i="17"/>
  <c r="L5" i="17"/>
  <c r="A253" i="17"/>
  <c r="A252" i="17"/>
  <c r="A251" i="17"/>
  <c r="A250" i="17"/>
  <c r="A249" i="17"/>
  <c r="A248" i="17"/>
  <c r="A247" i="17"/>
  <c r="A246" i="17"/>
  <c r="A245" i="17"/>
  <c r="A244" i="17"/>
  <c r="A243" i="17"/>
  <c r="I238" i="17"/>
  <c r="H238" i="17"/>
  <c r="A237" i="17"/>
  <c r="A236" i="17"/>
  <c r="A235" i="17"/>
  <c r="A234" i="17"/>
  <c r="A233" i="17"/>
  <c r="A232" i="17"/>
  <c r="A231" i="17"/>
  <c r="A230" i="17"/>
  <c r="A229" i="17"/>
  <c r="A228" i="17"/>
  <c r="A227" i="17"/>
  <c r="I222" i="17"/>
  <c r="H222" i="17"/>
  <c r="A221" i="17"/>
  <c r="A220" i="17"/>
  <c r="A219" i="17"/>
  <c r="A218" i="17"/>
  <c r="A217" i="17"/>
  <c r="A216" i="17"/>
  <c r="A215" i="17"/>
  <c r="A214" i="17"/>
  <c r="A213" i="17"/>
  <c r="A212" i="17"/>
  <c r="A211" i="17"/>
  <c r="A205" i="17"/>
  <c r="A204" i="17"/>
  <c r="A203" i="17"/>
  <c r="A202" i="17"/>
  <c r="A201" i="17"/>
  <c r="A200" i="17"/>
  <c r="A199" i="17"/>
  <c r="A198" i="17"/>
  <c r="A197" i="17"/>
  <c r="A196" i="17"/>
  <c r="A195" i="17"/>
  <c r="I206" i="17"/>
  <c r="H206" i="17"/>
  <c r="I194" i="17"/>
  <c r="H194" i="17"/>
  <c r="A193" i="17"/>
  <c r="A192" i="17"/>
  <c r="A191" i="17"/>
  <c r="A190" i="17"/>
  <c r="A189" i="17"/>
  <c r="A188" i="17"/>
  <c r="A187" i="17"/>
  <c r="A186" i="17"/>
  <c r="A185" i="17"/>
  <c r="A184" i="17"/>
  <c r="A183" i="17"/>
  <c r="I182" i="17"/>
  <c r="H182" i="17"/>
  <c r="F26" i="22"/>
  <c r="E26" i="22"/>
  <c r="F14" i="22"/>
  <c r="E14" i="22"/>
  <c r="A1" i="23"/>
  <c r="L92" i="17" l="1"/>
  <c r="F91" i="17"/>
  <c r="J94" i="17"/>
  <c r="E93" i="17"/>
  <c r="J103" i="17"/>
  <c r="F30" i="18"/>
  <c r="E30" i="18"/>
  <c r="F102" i="17"/>
  <c r="E102" i="17"/>
  <c r="F3" i="17"/>
  <c r="E3" i="17"/>
  <c r="J16" i="17"/>
  <c r="J4" i="17"/>
  <c r="E27" i="17"/>
  <c r="L19" i="17"/>
  <c r="L6" i="17"/>
  <c r="I50" i="18"/>
  <c r="H50" i="18"/>
  <c r="I26" i="18"/>
  <c r="H26" i="18"/>
  <c r="I14" i="18"/>
  <c r="H14" i="18"/>
  <c r="I170" i="17"/>
  <c r="I158" i="17"/>
  <c r="I146" i="17"/>
  <c r="I134" i="17"/>
  <c r="I122" i="17"/>
  <c r="I110" i="17"/>
  <c r="I98" i="17"/>
  <c r="I74" i="17"/>
  <c r="I62" i="17"/>
  <c r="I50" i="17"/>
  <c r="I38" i="17"/>
  <c r="I26" i="17"/>
  <c r="I14" i="17"/>
  <c r="H170" i="17"/>
  <c r="H158" i="17"/>
  <c r="H146" i="17"/>
  <c r="H134" i="17"/>
  <c r="H122" i="17"/>
  <c r="H110" i="17"/>
  <c r="H98" i="17"/>
  <c r="H74" i="17"/>
  <c r="H62" i="17"/>
  <c r="H50" i="17"/>
  <c r="H38" i="17"/>
  <c r="H26" i="17"/>
  <c r="H14" i="17"/>
  <c r="L93" i="17" l="1"/>
  <c r="F92" i="17"/>
  <c r="E94" i="17"/>
  <c r="J95" i="17"/>
  <c r="E16" i="18"/>
  <c r="F16" i="18"/>
  <c r="E4" i="17"/>
  <c r="F4" i="18"/>
  <c r="E4" i="18"/>
  <c r="J104" i="17"/>
  <c r="F31" i="18"/>
  <c r="E31" i="18"/>
  <c r="E103" i="17"/>
  <c r="F103" i="17"/>
  <c r="F16" i="17"/>
  <c r="E16" i="17"/>
  <c r="J17" i="17"/>
  <c r="J5" i="17"/>
  <c r="F4" i="17"/>
  <c r="J28" i="17"/>
  <c r="E28" i="17" s="1"/>
  <c r="F27" i="17"/>
  <c r="L20" i="17"/>
  <c r="L7" i="17"/>
  <c r="A85" i="17"/>
  <c r="A84" i="17"/>
  <c r="A83" i="17"/>
  <c r="A82" i="17"/>
  <c r="A81" i="17"/>
  <c r="A80" i="17"/>
  <c r="A79" i="17"/>
  <c r="A78" i="17"/>
  <c r="A77" i="17"/>
  <c r="A76" i="17"/>
  <c r="A75" i="17"/>
  <c r="A37" i="17"/>
  <c r="A36" i="17"/>
  <c r="A35" i="17"/>
  <c r="A34" i="17"/>
  <c r="A33" i="17"/>
  <c r="A32" i="17"/>
  <c r="A31" i="17"/>
  <c r="A30" i="17"/>
  <c r="A29" i="17"/>
  <c r="A28" i="17"/>
  <c r="A27" i="17"/>
  <c r="A181" i="17"/>
  <c r="A180" i="17"/>
  <c r="A179" i="17"/>
  <c r="A178" i="17"/>
  <c r="A177" i="17"/>
  <c r="A176" i="17"/>
  <c r="A175" i="17"/>
  <c r="A174" i="17"/>
  <c r="A173" i="17"/>
  <c r="A172" i="17"/>
  <c r="A171" i="17"/>
  <c r="A25" i="17"/>
  <c r="A24" i="17"/>
  <c r="A23" i="17"/>
  <c r="A22" i="17"/>
  <c r="A21" i="17"/>
  <c r="A20" i="17"/>
  <c r="A19" i="17"/>
  <c r="A18" i="17"/>
  <c r="A17" i="17"/>
  <c r="A16" i="17"/>
  <c r="A15" i="17"/>
  <c r="A65" i="18"/>
  <c r="A64" i="18"/>
  <c r="A63" i="18"/>
  <c r="A62" i="18"/>
  <c r="A61" i="18"/>
  <c r="A60" i="18"/>
  <c r="A59" i="18"/>
  <c r="A58" i="18"/>
  <c r="A57" i="18"/>
  <c r="A56" i="18"/>
  <c r="A55" i="18"/>
  <c r="A37" i="18"/>
  <c r="A36" i="18"/>
  <c r="A35" i="18"/>
  <c r="A34" i="18"/>
  <c r="A33" i="18"/>
  <c r="A32" i="18"/>
  <c r="A31" i="18"/>
  <c r="A30" i="18"/>
  <c r="A29" i="18"/>
  <c r="A28" i="18"/>
  <c r="A27" i="18"/>
  <c r="A121" i="17"/>
  <c r="A120" i="17"/>
  <c r="A119" i="17"/>
  <c r="A118" i="17"/>
  <c r="A117" i="17"/>
  <c r="A116" i="17"/>
  <c r="A115" i="17"/>
  <c r="A114" i="17"/>
  <c r="A113" i="17"/>
  <c r="A112" i="17"/>
  <c r="A111" i="17"/>
  <c r="A109" i="17"/>
  <c r="A108" i="17"/>
  <c r="A107" i="17"/>
  <c r="A106" i="17"/>
  <c r="A105" i="17"/>
  <c r="A104" i="17"/>
  <c r="A103" i="17"/>
  <c r="A102" i="17"/>
  <c r="A101" i="17"/>
  <c r="A100" i="17"/>
  <c r="A99" i="17"/>
  <c r="A133" i="17"/>
  <c r="A132" i="17"/>
  <c r="A131" i="17"/>
  <c r="A130" i="17"/>
  <c r="A129" i="17"/>
  <c r="A128" i="17"/>
  <c r="A127" i="17"/>
  <c r="A126" i="17"/>
  <c r="A125" i="17"/>
  <c r="A124" i="17"/>
  <c r="A123" i="17"/>
  <c r="A145" i="17"/>
  <c r="A144" i="17"/>
  <c r="A143" i="17"/>
  <c r="A142" i="17"/>
  <c r="A141" i="17"/>
  <c r="A140" i="17"/>
  <c r="A139" i="17"/>
  <c r="A138" i="17"/>
  <c r="A137" i="17"/>
  <c r="A136" i="17"/>
  <c r="A135" i="17"/>
  <c r="A169" i="17"/>
  <c r="A168" i="17"/>
  <c r="A167" i="17"/>
  <c r="A166" i="17"/>
  <c r="A165" i="17"/>
  <c r="A164" i="17"/>
  <c r="A163" i="17"/>
  <c r="A162" i="17"/>
  <c r="A161" i="17"/>
  <c r="A160" i="17"/>
  <c r="A159" i="17"/>
  <c r="A157" i="17"/>
  <c r="A156" i="17"/>
  <c r="A155" i="17"/>
  <c r="A154" i="17"/>
  <c r="A153" i="17"/>
  <c r="A152" i="17"/>
  <c r="A151" i="17"/>
  <c r="A150" i="17"/>
  <c r="A149" i="17"/>
  <c r="A148" i="17"/>
  <c r="A147" i="17"/>
  <c r="A73" i="17"/>
  <c r="A72" i="17"/>
  <c r="A71" i="17"/>
  <c r="A70" i="17"/>
  <c r="A69" i="17"/>
  <c r="A68" i="17"/>
  <c r="A67" i="17"/>
  <c r="A66" i="17"/>
  <c r="A65" i="17"/>
  <c r="A64" i="17"/>
  <c r="A63" i="17"/>
  <c r="A61" i="17"/>
  <c r="A60" i="17"/>
  <c r="A59" i="17"/>
  <c r="A58" i="17"/>
  <c r="A57" i="17"/>
  <c r="A56" i="17"/>
  <c r="A55" i="17"/>
  <c r="A54" i="17"/>
  <c r="A53" i="17"/>
  <c r="A52" i="17"/>
  <c r="A51" i="17"/>
  <c r="A49" i="17"/>
  <c r="A48" i="17"/>
  <c r="A47" i="17"/>
  <c r="A46" i="17"/>
  <c r="A45" i="17"/>
  <c r="A44" i="17"/>
  <c r="A43" i="17"/>
  <c r="A42" i="17"/>
  <c r="A41" i="17"/>
  <c r="A40" i="17"/>
  <c r="A39" i="17"/>
  <c r="L94" i="17" l="1"/>
  <c r="F93" i="17"/>
  <c r="J96" i="17"/>
  <c r="E95" i="17"/>
  <c r="J105" i="17"/>
  <c r="F32" i="18"/>
  <c r="E32" i="18"/>
  <c r="E104" i="17"/>
  <c r="F104" i="17"/>
  <c r="F17" i="18"/>
  <c r="E17" i="18"/>
  <c r="E5" i="17"/>
  <c r="E5" i="18"/>
  <c r="F5" i="18"/>
  <c r="F17" i="17"/>
  <c r="E17" i="17"/>
  <c r="J18" i="17"/>
  <c r="J6" i="17"/>
  <c r="F5" i="17"/>
  <c r="F28" i="17"/>
  <c r="J29" i="17"/>
  <c r="E29" i="17" s="1"/>
  <c r="L21" i="17"/>
  <c r="L8" i="17"/>
  <c r="A38" i="17"/>
  <c r="A50" i="17" s="1"/>
  <c r="A62" i="17" s="1"/>
  <c r="A74" i="17" s="1"/>
  <c r="A98" i="17" s="1"/>
  <c r="A1" i="9"/>
  <c r="A1" i="10"/>
  <c r="A1" i="15"/>
  <c r="A1" i="11"/>
  <c r="A1" i="8"/>
  <c r="A1" i="14"/>
  <c r="L95" i="17" l="1"/>
  <c r="F94" i="17"/>
  <c r="J97" i="17"/>
  <c r="E96" i="17"/>
  <c r="E6" i="17"/>
  <c r="E6" i="18"/>
  <c r="F6" i="18"/>
  <c r="F18" i="18"/>
  <c r="E18" i="18"/>
  <c r="J106" i="17"/>
  <c r="E33" i="18"/>
  <c r="F33" i="18"/>
  <c r="F105" i="17"/>
  <c r="E105" i="17"/>
  <c r="A110" i="17"/>
  <c r="A122" i="17" s="1"/>
  <c r="A134" i="17" s="1"/>
  <c r="A146" i="17" s="1"/>
  <c r="A158" i="17" s="1"/>
  <c r="A170" i="17" s="1"/>
  <c r="A182" i="17" s="1"/>
  <c r="A194" i="17" s="1"/>
  <c r="A206" i="17" s="1"/>
  <c r="A222" i="17" s="1"/>
  <c r="A238" i="17" s="1"/>
  <c r="E18" i="17"/>
  <c r="F18" i="17"/>
  <c r="J19" i="17"/>
  <c r="J7" i="17"/>
  <c r="F6" i="17"/>
  <c r="F29" i="17"/>
  <c r="J30" i="17"/>
  <c r="E30" i="17" s="1"/>
  <c r="L22" i="17"/>
  <c r="L9" i="17"/>
  <c r="L96" i="17" l="1"/>
  <c r="F95" i="17"/>
  <c r="E97" i="17"/>
  <c r="E7" i="17"/>
  <c r="E7" i="18"/>
  <c r="F7" i="18"/>
  <c r="F19" i="18"/>
  <c r="E19" i="18"/>
  <c r="J107" i="17"/>
  <c r="E34" i="18"/>
  <c r="F34" i="18"/>
  <c r="E106" i="17"/>
  <c r="F106" i="17"/>
  <c r="F19" i="17"/>
  <c r="E19" i="17"/>
  <c r="J20" i="17"/>
  <c r="J8" i="17"/>
  <c r="F7" i="17"/>
  <c r="F30" i="17"/>
  <c r="J31" i="17"/>
  <c r="E31" i="17" s="1"/>
  <c r="L23" i="17"/>
  <c r="L10" i="17"/>
  <c r="L97" i="17" l="1"/>
  <c r="F97" i="17" s="1"/>
  <c r="F96" i="17"/>
  <c r="E20" i="18"/>
  <c r="F20" i="18"/>
  <c r="J108" i="17"/>
  <c r="F35" i="18"/>
  <c r="E35" i="18"/>
  <c r="F107" i="17"/>
  <c r="E107" i="17"/>
  <c r="E8" i="17"/>
  <c r="E8" i="18"/>
  <c r="F8" i="18"/>
  <c r="F20" i="17"/>
  <c r="E20" i="17"/>
  <c r="J21" i="17"/>
  <c r="J9" i="17"/>
  <c r="F8" i="17"/>
  <c r="F31" i="17"/>
  <c r="J32" i="17"/>
  <c r="E32" i="17" s="1"/>
  <c r="L24" i="17"/>
  <c r="L11" i="17"/>
  <c r="F21" i="18" l="1"/>
  <c r="E21" i="18"/>
  <c r="E9" i="17"/>
  <c r="F9" i="18"/>
  <c r="E9" i="18"/>
  <c r="J109" i="17"/>
  <c r="F36" i="18"/>
  <c r="E36" i="18"/>
  <c r="E108" i="17"/>
  <c r="F108" i="17"/>
  <c r="F21" i="17"/>
  <c r="E21" i="17"/>
  <c r="J22" i="17"/>
  <c r="J10" i="17"/>
  <c r="F9" i="17"/>
  <c r="F32" i="17"/>
  <c r="J33" i="17"/>
  <c r="E33" i="17" s="1"/>
  <c r="L25" i="17"/>
  <c r="L12" i="17"/>
  <c r="E10" i="17" l="1"/>
  <c r="E10" i="18"/>
  <c r="F10" i="18"/>
  <c r="F37" i="18"/>
  <c r="E37" i="18"/>
  <c r="F109" i="17"/>
  <c r="E109" i="17"/>
  <c r="E22" i="18"/>
  <c r="F22" i="18"/>
  <c r="E22" i="17"/>
  <c r="F22" i="17"/>
  <c r="J23" i="17"/>
  <c r="J11" i="17"/>
  <c r="F10" i="17"/>
  <c r="F33" i="17"/>
  <c r="J34" i="17"/>
  <c r="E34" i="17" s="1"/>
  <c r="L13" i="17"/>
  <c r="E11" i="17" l="1"/>
  <c r="F11" i="18"/>
  <c r="E11" i="18"/>
  <c r="F23" i="18"/>
  <c r="E23" i="18"/>
  <c r="F23" i="17"/>
  <c r="E23" i="17"/>
  <c r="J24" i="17"/>
  <c r="J12" i="17"/>
  <c r="F11" i="17"/>
  <c r="F34" i="17"/>
  <c r="J35" i="17"/>
  <c r="E35" i="17" s="1"/>
  <c r="E12" i="17" l="1"/>
  <c r="E12" i="18"/>
  <c r="F12" i="18"/>
  <c r="E24" i="18"/>
  <c r="F24" i="18"/>
  <c r="F24" i="17"/>
  <c r="E24" i="17"/>
  <c r="J25" i="17"/>
  <c r="J13" i="17"/>
  <c r="F12" i="17"/>
  <c r="F35" i="17"/>
  <c r="J36" i="17"/>
  <c r="E36" i="17" s="1"/>
  <c r="E13" i="18" l="1"/>
  <c r="F13" i="18"/>
  <c r="F25" i="18"/>
  <c r="E25" i="18"/>
  <c r="F13" i="17"/>
  <c r="E13" i="17"/>
  <c r="F25" i="17"/>
  <c r="E25" i="17"/>
  <c r="J37" i="17"/>
  <c r="F37" i="17" s="1"/>
  <c r="F36" i="17"/>
  <c r="E37" i="17" l="1"/>
  <c r="L172" i="17" l="1"/>
  <c r="F172" i="17" s="1"/>
  <c r="F171" i="17"/>
  <c r="L173" i="17" l="1"/>
  <c r="F173" i="17" l="1"/>
  <c r="L174" i="17"/>
  <c r="F174" i="17" l="1"/>
  <c r="L175" i="17"/>
  <c r="L176" i="17" l="1"/>
  <c r="F175" i="17"/>
  <c r="L177" i="17" l="1"/>
  <c r="F176" i="17"/>
  <c r="F177" i="17" l="1"/>
  <c r="L178" i="17"/>
  <c r="L179" i="17" l="1"/>
  <c r="F178" i="17"/>
  <c r="L180" i="17" l="1"/>
  <c r="F179" i="17"/>
  <c r="F180" i="17" l="1"/>
  <c r="L181" i="17"/>
  <c r="F181" i="17" s="1"/>
</calcChain>
</file>

<file path=xl/sharedStrings.xml><?xml version="1.0" encoding="utf-8"?>
<sst xmlns="http://schemas.openxmlformats.org/spreadsheetml/2006/main" count="430" uniqueCount="113">
  <si>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</si>
  <si>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</si>
  <si>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</si>
  <si>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</si>
  <si>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</si>
  <si>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</si>
  <si>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</si>
  <si>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</si>
  <si>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</si>
  <si>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</si>
  <si>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</si>
  <si>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</si>
  <si>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</si>
  <si>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</si>
  <si>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</si>
  <si>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</si>
  <si>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</si>
  <si>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</si>
  <si>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</si>
  <si>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</si>
  <si>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i5-8500</t>
  </si>
  <si>
    <t>Intel® Core™ i7-8700T</t>
  </si>
  <si>
    <t>Intel® Xeon® Gold 5218T</t>
  </si>
  <si>
    <t>Intel® Xeon® Platinum 8270</t>
  </si>
  <si>
    <t>Intel® Xeon® Silver 4216R</t>
  </si>
  <si>
    <t>Intel® Xeon® W1290P</t>
  </si>
  <si>
    <t>Intel® Celeron 6305E</t>
  </si>
  <si>
    <t>Intel® Core™ i9-10900TE</t>
  </si>
  <si>
    <t>resnet-50</t>
  </si>
  <si>
    <t>deeplabv3</t>
  </si>
  <si>
    <t>yolo_v3_tiny</t>
  </si>
  <si>
    <t>ssd-resnet34-1200</t>
  </si>
  <si>
    <t>Intel® Core™ i9-12900TE</t>
  </si>
  <si>
    <t>Price/socket</t>
  </si>
  <si>
    <t>TDP/socket</t>
  </si>
  <si>
    <t>Series name</t>
  </si>
  <si>
    <t>Intel® Flex-170</t>
  </si>
  <si>
    <t>Value</t>
  </si>
  <si>
    <t>Efficiency</t>
  </si>
  <si>
    <t>Intel® Core™ i5-13600K</t>
  </si>
  <si>
    <t>mobilenet-v2</t>
  </si>
  <si>
    <t>yolo_v3</t>
  </si>
  <si>
    <t>yolo_v8n</t>
  </si>
  <si>
    <t>Intel® Core™ i5-10500TE</t>
  </si>
  <si>
    <t>Intel® Core™ i7-1185GRE</t>
  </si>
  <si>
    <t>Intel® Xeon® E2124G</t>
  </si>
  <si>
    <t>Intel® Xeon® Silver 4316</t>
  </si>
  <si>
    <t>Intel® Xeon® Platinum 8380</t>
  </si>
  <si>
    <t>Intel® Xeon® Platinum 8490H</t>
  </si>
  <si>
    <t>Intel® Core™  i9-13900K</t>
  </si>
  <si>
    <t>FP16</t>
  </si>
  <si>
    <t>Intel® Processor N200</t>
  </si>
  <si>
    <t>Test Date: September 4, 2023</t>
  </si>
  <si>
    <t>BERT-base-cased</t>
  </si>
  <si>
    <t>BERT-large-uncased-whole-word-masking-squad-0001</t>
  </si>
  <si>
    <t>DeeplabV3</t>
  </si>
  <si>
    <t>Resnet-50</t>
  </si>
  <si>
    <t>SSD-resnet34-1200</t>
  </si>
  <si>
    <t>SSD-mobilenet-V1-coco</t>
  </si>
  <si>
    <t>Unet-camvid-onnx-0001</t>
  </si>
  <si>
    <t>Yolo-V3</t>
  </si>
  <si>
    <t>Yolo-V3-tiny</t>
  </si>
  <si>
    <t>Yolo-V8n</t>
  </si>
  <si>
    <t>Mobilenet-v2</t>
  </si>
  <si>
    <t>Number of sockets</t>
  </si>
  <si>
    <t>ssd-mobilenet-v1-coco</t>
  </si>
  <si>
    <t>Intel® Flex-140</t>
  </si>
  <si>
    <t>Intel® Processor N200-GPU</t>
  </si>
  <si>
    <t>Intel® Celeron 6305E GPU</t>
  </si>
  <si>
    <t>Intel® Core™ i7-1185GRE GPU</t>
  </si>
  <si>
    <t>Intel® Core™ i7-1185G7 GPU</t>
  </si>
  <si>
    <t>BLOOMZ-560m</t>
  </si>
  <si>
    <t>GPT-J-6b</t>
  </si>
  <si>
    <t>Llama-2-7b-chat</t>
  </si>
  <si>
    <t>Stable-Diffusion-v2-1</t>
  </si>
  <si>
    <t>Intel® Core™ i7-1185G7</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</si>
  <si>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</si>
  <si>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</si>
  <si>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</si>
  <si>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</si>
  <si>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</si>
  <si>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</si>
  <si>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</si>
  <si>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</si>
  <si>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</si>
  <si>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</si>
  <si>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</si>
  <si>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</si>
  <si>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</si>
  <si>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</si>
  <si>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Deeplabv3, Precision: FP32</t>
  </si>
  <si>
    <t>Model: Deeplabv3, Precision: INT8</t>
  </si>
  <si>
    <t>Model: EfficientdetD0, Precision: FP32</t>
  </si>
  <si>
    <t>Model: EfficientdetD0, Precision: INT8</t>
  </si>
  <si>
    <t>Model: faster_rcnn_resnet50_coco, Precision: FP32</t>
  </si>
  <si>
    <t>Model: faster_rcnn_resnet50_coco, Precision: INT8</t>
  </si>
  <si>
    <t>Model: mobilenet-v2, Precision: FP32</t>
  </si>
  <si>
    <t>Model: mobilenet-v2, Precision: INT8</t>
  </si>
  <si>
    <t>Model: Resnet50, Precision: FP32</t>
  </si>
  <si>
    <t>Model: Resnet50, Precision: INT8</t>
  </si>
  <si>
    <t>Model: SSD-resnet34, Precision: FP32</t>
  </si>
  <si>
    <t>Model: SSD-resnet34, Precision: INT8</t>
  </si>
  <si>
    <t>Model: YoloV3, Precision: FP32</t>
  </si>
  <si>
    <t>Model: YoloV3,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</si>
  <si>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</si>
  <si>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</si>
  <si>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</si>
  <si>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</si>
  <si>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</si>
  <si>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</si>
  <si>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</si>
  <si>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</si>
  <si>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Test date: September 4,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</si>
</sst>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1" xfId="0" applyFont="1" applyBorder="1" applyAlignment="1">
      <alignment horizontal="center"/>
    </xf>
    <xf numFmtId="164" fontId="0" fillId="0" borderId="1" xfId="0" applyNumberFormat="1" applyBorder="1" applyAlignment="1">
      <alignment horizontal="center"/>
    </xf>
    <xf numFmtId="2" fontId="0" fillId="0" borderId="1" xfId="0" applyNumberFormat="1" applyBorder="1" applyAlignment="1">
      <alignment horizontal="right"/>
    </xf>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3" fillId="0" borderId="1"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5"/>
          <c:tx>
            <c:strRef>
              <c:f>'Performance Tables  CPU'!$H$86</c:f>
              <c:strCache>
                <c:ptCount val="1"/>
                <c:pt idx="0">
                  <c:v>Intel® Core™ i7-1185G7 INT8</c:v>
                </c:pt>
              </c:strCache>
            </c:strRef>
          </c:tx>
          <c:spPr>
            <a:solidFill>
              <a:schemeClr val="accent1"/>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CPU'!$B$87:$B$97</c:f>
              <c:numCache>
                <c:formatCode>0.00</c:formatCode>
                <c:ptCount val="11"/>
                <c:pt idx="0">
                  <c:v>51.26726</c:v>
                </c:pt>
                <c:pt idx="1">
                  <c:v>5.0912170000000003</c:v>
                </c:pt>
                <c:pt idx="2">
                  <c:v>52.88158</c:v>
                </c:pt>
                <c:pt idx="3">
                  <c:v>1372.5429999999999</c:v>
                </c:pt>
                <c:pt idx="4">
                  <c:v>229.97839999999999</c:v>
                </c:pt>
                <c:pt idx="5">
                  <c:v>3.9267910000000001</c:v>
                </c:pt>
                <c:pt idx="6">
                  <c:v>518.48</c:v>
                </c:pt>
                <c:pt idx="7">
                  <c:v>6.5550490000000003</c:v>
                </c:pt>
                <c:pt idx="8">
                  <c:v>24.16057</c:v>
                </c:pt>
                <c:pt idx="9">
                  <c:v>251.02090000000001</c:v>
                </c:pt>
                <c:pt idx="10">
                  <c:v>110.8425</c:v>
                </c:pt>
              </c:numCache>
            </c:numRef>
          </c:val>
          <c:extLst>
            <c:ext xmlns:c16="http://schemas.microsoft.com/office/drawing/2014/chart" uri="{C3380CC4-5D6E-409C-BE32-E72D297353CC}">
              <c16:uniqueId val="{00000000-FB1B-4FCA-A0E1-3304474EB03F}"/>
            </c:ext>
          </c:extLst>
        </c:ser>
        <c:ser>
          <c:idx val="17"/>
          <c:order val="11"/>
          <c:tx>
            <c:strRef>
              <c:f>'Performance Tables  CPU'!$H$170</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CPU'!$B$171:$B$181</c:f>
              <c:numCache>
                <c:formatCode>0.00</c:formatCode>
                <c:ptCount val="11"/>
                <c:pt idx="0">
                  <c:v>204.8428873877159</c:v>
                </c:pt>
                <c:pt idx="1">
                  <c:v>20.80874072861149</c:v>
                </c:pt>
                <c:pt idx="2">
                  <c:v>184.30758924189371</c:v>
                </c:pt>
                <c:pt idx="3">
                  <c:v>5229.8661060678069</c:v>
                </c:pt>
                <c:pt idx="4">
                  <c:v>930.8633064896386</c:v>
                </c:pt>
                <c:pt idx="5">
                  <c:v>16.774170523207101</c:v>
                </c:pt>
                <c:pt idx="6">
                  <c:v>1946.9410299320241</c:v>
                </c:pt>
                <c:pt idx="7">
                  <c:v>27.76743874780211</c:v>
                </c:pt>
                <c:pt idx="8">
                  <c:v>101.2696919914152</c:v>
                </c:pt>
                <c:pt idx="9">
                  <c:v>1008.440936376842</c:v>
                </c:pt>
                <c:pt idx="10">
                  <c:v>431.61710050886319</c:v>
                </c:pt>
              </c:numCache>
            </c:numRef>
          </c:val>
          <c:extLst xmlns:c15="http://schemas.microsoft.com/office/drawing/2012/chart">
            <c:ext xmlns:c16="http://schemas.microsoft.com/office/drawing/2014/chart" uri="{C3380CC4-5D6E-409C-BE32-E72D297353CC}">
              <c16:uniqueId val="{00000011-428C-4218-A848-26864FE3207B}"/>
            </c:ext>
          </c:extLst>
        </c:ser>
        <c:ser>
          <c:idx val="9"/>
          <c:order val="12"/>
          <c:tx>
            <c:strRef>
              <c:f>'Performance Tables  CPU'!$H$182</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CPU'!$B$183:$B$193</c:f>
              <c:numCache>
                <c:formatCode>0.00</c:formatCode>
                <c:ptCount val="11"/>
                <c:pt idx="0">
                  <c:v>217.8290607632193</c:v>
                </c:pt>
                <c:pt idx="1">
                  <c:v>21.26713408153514</c:v>
                </c:pt>
                <c:pt idx="2">
                  <c:v>190.40475382401121</c:v>
                </c:pt>
                <c:pt idx="3">
                  <c:v>5479.842987189013</c:v>
                </c:pt>
                <c:pt idx="4">
                  <c:v>967.50775854876395</c:v>
                </c:pt>
                <c:pt idx="5">
                  <c:v>17.634944659510541</c:v>
                </c:pt>
                <c:pt idx="6">
                  <c:v>2048.9568442280988</c:v>
                </c:pt>
                <c:pt idx="7">
                  <c:v>29.16707880149508</c:v>
                </c:pt>
                <c:pt idx="8">
                  <c:v>106.3031698403865</c:v>
                </c:pt>
                <c:pt idx="9">
                  <c:v>1051.2987340474131</c:v>
                </c:pt>
                <c:pt idx="10">
                  <c:v>452.92012981228203</c:v>
                </c:pt>
              </c:numCache>
            </c:numRef>
          </c:val>
          <c:extLst xmlns:c15="http://schemas.microsoft.com/office/drawing/2012/chart">
            <c:ext xmlns:c16="http://schemas.microsoft.com/office/drawing/2014/chart" uri="{C3380CC4-5D6E-409C-BE32-E72D297353CC}">
              <c16:uniqueId val="{00000012-428C-4218-A848-26864FE3207B}"/>
            </c:ext>
          </c:extLst>
        </c:ser>
        <c:ser>
          <c:idx val="40"/>
          <c:order val="13"/>
          <c:tx>
            <c:strRef>
              <c:f>'Performance Tables  CPU'!$H$194</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CPU'!$B$195:$B$205</c:f>
              <c:numCache>
                <c:formatCode>0.00</c:formatCode>
                <c:ptCount val="11"/>
                <c:pt idx="0">
                  <c:v>572.09657975015512</c:v>
                </c:pt>
                <c:pt idx="1">
                  <c:v>50.908230128093351</c:v>
                </c:pt>
                <c:pt idx="2">
                  <c:v>416.76673328223779</c:v>
                </c:pt>
                <c:pt idx="3">
                  <c:v>14421.48040116753</c:v>
                </c:pt>
                <c:pt idx="4">
                  <c:v>2904.1356150187562</c:v>
                </c:pt>
                <c:pt idx="5">
                  <c:v>57.854276784963218</c:v>
                </c:pt>
                <c:pt idx="6">
                  <c:v>5725.2394296840921</c:v>
                </c:pt>
                <c:pt idx="7">
                  <c:v>95.183574877328965</c:v>
                </c:pt>
                <c:pt idx="8">
                  <c:v>313.21943439255352</c:v>
                </c:pt>
                <c:pt idx="9">
                  <c:v>2824.661214818093</c:v>
                </c:pt>
                <c:pt idx="10">
                  <c:v>978.33653087979496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4"/>
          <c:tx>
            <c:strRef>
              <c:f>'Performance Tables  CPU'!$H$206</c:f>
              <c:strCache>
                <c:ptCount val="1"/>
                <c:pt idx="0">
                  <c:v>Intel® Xeon® Silver 4316 INT8</c:v>
                </c:pt>
              </c:strCache>
            </c:strRef>
          </c:tx>
          <c:spPr>
            <a:solidFill>
              <a:schemeClr val="accent4">
                <a:lumMod val="60000"/>
                <a:lumOff val="4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CPU'!$B$211:$B$221</c:f>
              <c:numCache>
                <c:formatCode>0.00</c:formatCode>
                <c:ptCount val="11"/>
                <c:pt idx="0">
                  <c:v>426.78082301165273</c:v>
                </c:pt>
                <c:pt idx="1">
                  <c:v>38.764847339109608</c:v>
                </c:pt>
                <c:pt idx="2">
                  <c:v>370.9295514284521</c:v>
                </c:pt>
                <c:pt idx="3">
                  <c:v>12359.258620602201</c:v>
                </c:pt>
                <c:pt idx="4">
                  <c:v>2277.8942958845341</c:v>
                </c:pt>
                <c:pt idx="5">
                  <c:v>42.588871807981633</c:v>
                </c:pt>
                <c:pt idx="6">
                  <c:v>4808.85014798666</c:v>
                </c:pt>
                <c:pt idx="7">
                  <c:v>68.210332285752642</c:v>
                </c:pt>
                <c:pt idx="8">
                  <c:v>242.00272366739111</c:v>
                </c:pt>
                <c:pt idx="9">
                  <c:v>2217.5835196340258</c:v>
                </c:pt>
                <c:pt idx="10">
                  <c:v>855.04106161642505</c:v>
                </c:pt>
              </c:numCache>
            </c:numRef>
          </c:val>
          <c:extLst>
            <c:ext xmlns:c16="http://schemas.microsoft.com/office/drawing/2014/chart" uri="{C3380CC4-5D6E-409C-BE32-E72D297353CC}">
              <c16:uniqueId val="{00000000-428C-4218-A848-26864FE3207B}"/>
            </c:ext>
          </c:extLst>
        </c:ser>
        <c:ser>
          <c:idx val="29"/>
          <c:order val="15"/>
          <c:tx>
            <c:strRef>
              <c:f>'Performance Tables  CPU'!$H$222</c:f>
              <c:strCache>
                <c:ptCount val="1"/>
                <c:pt idx="0">
                  <c:v>Intel® Xeon® Platinum 8380 INT8</c:v>
                </c:pt>
              </c:strCache>
            </c:strRef>
          </c:tx>
          <c:spPr>
            <a:solidFill>
              <a:schemeClr val="accent6">
                <a:lumMod val="60000"/>
                <a:lumOff val="4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CPU'!$B$227:$B$237</c:f>
              <c:numCache>
                <c:formatCode>0.00</c:formatCode>
                <c:ptCount val="11"/>
                <c:pt idx="0">
                  <c:v>872.61856727537781</c:v>
                </c:pt>
                <c:pt idx="1">
                  <c:v>67.032815355979281</c:v>
                </c:pt>
                <c:pt idx="2">
                  <c:v>584.9162809280474</c:v>
                </c:pt>
                <c:pt idx="3">
                  <c:v>22622.041088464921</c:v>
                </c:pt>
                <c:pt idx="4">
                  <c:v>4995.3832655031902</c:v>
                </c:pt>
                <c:pt idx="5">
                  <c:v>79.094002560300794</c:v>
                </c:pt>
                <c:pt idx="6">
                  <c:v>10274.064678032521</c:v>
                </c:pt>
                <c:pt idx="7">
                  <c:v>129.6581712028206</c:v>
                </c:pt>
                <c:pt idx="8">
                  <c:v>493.02372285155889</c:v>
                </c:pt>
                <c:pt idx="9">
                  <c:v>4664.3376278565038</c:v>
                </c:pt>
                <c:pt idx="10">
                  <c:v>1708.1296985455631</c:v>
                </c:pt>
              </c:numCache>
            </c:numRef>
          </c:val>
          <c:extLst>
            <c:ext xmlns:c16="http://schemas.microsoft.com/office/drawing/2014/chart" uri="{C3380CC4-5D6E-409C-BE32-E72D297353CC}">
              <c16:uniqueId val="{00000001-428C-4218-A848-26864FE3207B}"/>
            </c:ext>
          </c:extLst>
        </c:ser>
        <c:ser>
          <c:idx val="36"/>
          <c:order val="16"/>
          <c:tx>
            <c:strRef>
              <c:f>'Performance Tables  CPU'!$H$238</c:f>
              <c:strCache>
                <c:ptCount val="1"/>
                <c:pt idx="0">
                  <c:v>Intel® Xeon® Platinum 8490H INT8</c:v>
                </c:pt>
              </c:strCache>
            </c:strRef>
          </c:tx>
          <c:spPr>
            <a:solidFill>
              <a:schemeClr val="accent1">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CPU'!$B$243:$B$253</c:f>
              <c:numCache>
                <c:formatCode>0.00</c:formatCode>
                <c:ptCount val="11"/>
                <c:pt idx="0">
                  <c:v>3255.596918790799</c:v>
                </c:pt>
                <c:pt idx="1">
                  <c:v>251.10466192724769</c:v>
                </c:pt>
                <c:pt idx="2">
                  <c:v>999.21776986465682</c:v>
                </c:pt>
                <c:pt idx="3">
                  <c:v>38771.757147547432</c:v>
                </c:pt>
                <c:pt idx="4">
                  <c:v>20106.679706569339</c:v>
                </c:pt>
                <c:pt idx="5">
                  <c:v>445.98338629292863</c:v>
                </c:pt>
                <c:pt idx="6">
                  <c:v>22569.912453877019</c:v>
                </c:pt>
                <c:pt idx="7">
                  <c:v>597.42494779006688</c:v>
                </c:pt>
                <c:pt idx="8">
                  <c:v>2136.9244922200742</c:v>
                </c:pt>
                <c:pt idx="9">
                  <c:v>13094.96515998064</c:v>
                </c:pt>
                <c:pt idx="10">
                  <c:v>2882.6235141351481</c:v>
                </c:pt>
              </c:numCache>
            </c:numRef>
          </c:val>
          <c:extLst>
            <c:ext xmlns:c16="http://schemas.microsoft.com/office/drawing/2014/chart" uri="{C3380CC4-5D6E-409C-BE32-E72D297353CC}">
              <c16:uniqueId val="{00000002-428C-4218-A848-26864FE3207B}"/>
            </c:ext>
          </c:extLst>
        </c:ser>
        <c:ser>
          <c:idx val="2"/>
          <c:order val="23"/>
          <c:tx>
            <c:strRef>
              <c:f>'Performance Tables  CPU'!$I$86</c:f>
              <c:strCache>
                <c:ptCount val="1"/>
                <c:pt idx="0">
                  <c:v>Intel® Core™ i7-1185G7 FP32</c:v>
                </c:pt>
              </c:strCache>
            </c:strRef>
          </c:tx>
          <c:spPr>
            <a:solidFill>
              <a:schemeClr val="accent3"/>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CPU'!$C$87:$C$97</c:f>
              <c:numCache>
                <c:formatCode>0.00</c:formatCode>
                <c:ptCount val="11"/>
                <c:pt idx="0">
                  <c:v>18.437370000000001</c:v>
                </c:pt>
                <c:pt idx="1">
                  <c:v>1.634736</c:v>
                </c:pt>
                <c:pt idx="2">
                  <c:v>16.505189999999999</c:v>
                </c:pt>
                <c:pt idx="3">
                  <c:v>531.48260000000005</c:v>
                </c:pt>
                <c:pt idx="4">
                  <c:v>61.965519999999998</c:v>
                </c:pt>
                <c:pt idx="5">
                  <c:v>1.0039089999999999</c:v>
                </c:pt>
                <c:pt idx="6">
                  <c:v>150.3552</c:v>
                </c:pt>
                <c:pt idx="7">
                  <c:v>1.649742</c:v>
                </c:pt>
                <c:pt idx="8">
                  <c:v>6.6213100000000003</c:v>
                </c:pt>
                <c:pt idx="9">
                  <c:v>77.472499999999997</c:v>
                </c:pt>
                <c:pt idx="10">
                  <c:v>40.7727</c:v>
                </c:pt>
              </c:numCache>
            </c:numRef>
          </c:val>
          <c:extLst>
            <c:ext xmlns:c16="http://schemas.microsoft.com/office/drawing/2014/chart" uri="{C3380CC4-5D6E-409C-BE32-E72D297353CC}">
              <c16:uniqueId val="{00000001-FB1B-4FCA-A0E1-3304474EB03F}"/>
            </c:ext>
          </c:extLst>
        </c:ser>
        <c:ser>
          <c:idx val="35"/>
          <c:order val="29"/>
          <c:tx>
            <c:strRef>
              <c:f>'Performance Tables  CPU'!$I$170</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CPU'!$C$171:$C$181</c:f>
              <c:numCache>
                <c:formatCode>0.00</c:formatCode>
                <c:ptCount val="11"/>
                <c:pt idx="0">
                  <c:v>76.404896061669703</c:v>
                </c:pt>
                <c:pt idx="1">
                  <c:v>6.6414231697820956</c:v>
                </c:pt>
                <c:pt idx="2">
                  <c:v>74.609458333909132</c:v>
                </c:pt>
                <c:pt idx="3">
                  <c:v>1856.5933964302519</c:v>
                </c:pt>
                <c:pt idx="4">
                  <c:v>255.72859923784091</c:v>
                </c:pt>
                <c:pt idx="5">
                  <c:v>4.3426084069984938</c:v>
                </c:pt>
                <c:pt idx="6">
                  <c:v>612.86783707990878</c:v>
                </c:pt>
                <c:pt idx="7">
                  <c:v>6.9591836110606211</c:v>
                </c:pt>
                <c:pt idx="8">
                  <c:v>28.404547624593139</c:v>
                </c:pt>
                <c:pt idx="9">
                  <c:v>322.63780563479042</c:v>
                </c:pt>
                <c:pt idx="10">
                  <c:v>166.0996516287845</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0"/>
          <c:tx>
            <c:strRef>
              <c:f>'Performance Tables  CPU'!$I$182</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CPU'!$C$183:$C$193</c:f>
              <c:numCache>
                <c:formatCode>0.00</c:formatCode>
                <c:ptCount val="11"/>
                <c:pt idx="0">
                  <c:v>80.655892736575396</c:v>
                </c:pt>
                <c:pt idx="1">
                  <c:v>6.8969160114338264</c:v>
                </c:pt>
                <c:pt idx="2">
                  <c:v>77.075667296208493</c:v>
                </c:pt>
                <c:pt idx="3">
                  <c:v>1921.8842261426571</c:v>
                </c:pt>
                <c:pt idx="4">
                  <c:v>269.32429268444042</c:v>
                </c:pt>
                <c:pt idx="5">
                  <c:v>4.5698770560236301</c:v>
                </c:pt>
                <c:pt idx="6">
                  <c:v>639.54047454175429</c:v>
                </c:pt>
                <c:pt idx="7">
                  <c:v>7.3197421176341191</c:v>
                </c:pt>
                <c:pt idx="8">
                  <c:v>29.81554050958637</c:v>
                </c:pt>
                <c:pt idx="9">
                  <c:v>339.07894273425052</c:v>
                </c:pt>
                <c:pt idx="10">
                  <c:v>175.36968906840011</c:v>
                </c:pt>
              </c:numCache>
            </c:numRef>
          </c:val>
          <c:extLst xmlns:c15="http://schemas.microsoft.com/office/drawing/2012/chart">
            <c:ext xmlns:c16="http://schemas.microsoft.com/office/drawing/2014/chart" uri="{C3380CC4-5D6E-409C-BE32-E72D297353CC}">
              <c16:uniqueId val="{00000021-428C-4218-A848-26864FE3207B}"/>
            </c:ext>
          </c:extLst>
        </c:ser>
        <c:ser>
          <c:idx val="41"/>
          <c:order val="31"/>
          <c:tx>
            <c:strRef>
              <c:f>'Performance Tables  CPU'!$I$194</c:f>
              <c:strCache>
                <c:ptCount val="1"/>
                <c:pt idx="0">
                  <c:v>Intel® Xeon® Platinum 8270 FP32</c:v>
                </c:pt>
              </c:strCache>
              <c:extLst xmlns:c15="http://schemas.microsoft.com/office/drawing/2012/chart"/>
            </c:strRef>
          </c:tx>
          <c:spPr>
            <a:solidFill>
              <a:schemeClr val="accent6">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CPU'!$C$195:$C$205</c:f>
              <c:numCache>
                <c:formatCode>0.00</c:formatCode>
                <c:ptCount val="11"/>
                <c:pt idx="0">
                  <c:v>224.7336000751385</c:v>
                </c:pt>
                <c:pt idx="1">
                  <c:v>17.707490183591311</c:v>
                </c:pt>
                <c:pt idx="2">
                  <c:v>155.12772261065689</c:v>
                </c:pt>
                <c:pt idx="3">
                  <c:v>4410.2660826900292</c:v>
                </c:pt>
                <c:pt idx="4">
                  <c:v>747.7194360858125</c:v>
                </c:pt>
                <c:pt idx="5">
                  <c:v>14.822731398804921</c:v>
                </c:pt>
                <c:pt idx="6">
                  <c:v>1655.7617339373469</c:v>
                </c:pt>
                <c:pt idx="7">
                  <c:v>21.748108243621349</c:v>
                </c:pt>
                <c:pt idx="8">
                  <c:v>88.195636864140724</c:v>
                </c:pt>
                <c:pt idx="9">
                  <c:v>923.96477567129182</c:v>
                </c:pt>
                <c:pt idx="10">
                  <c:v>454.71526626573382</c:v>
                </c:pt>
              </c:numCache>
            </c:numRef>
          </c:val>
          <c:extLst xmlns:c15="http://schemas.microsoft.com/office/drawing/2012/chart">
            <c:ext xmlns:c16="http://schemas.microsoft.com/office/drawing/2014/chart" uri="{C3380CC4-5D6E-409C-BE32-E72D297353CC}">
              <c16:uniqueId val="{00000022-428C-4218-A848-26864FE3207B}"/>
            </c:ext>
          </c:extLst>
        </c:ser>
        <c:ser>
          <c:idx val="37"/>
          <c:order val="32"/>
          <c:tx>
            <c:strRef>
              <c:f>'Performance Tables  CPU'!$I$206</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CPU'!$C$211:$C$221</c:f>
              <c:numCache>
                <c:formatCode>0.00</c:formatCode>
                <c:ptCount val="11"/>
                <c:pt idx="0">
                  <c:v>167.54016282996989</c:v>
                </c:pt>
                <c:pt idx="1">
                  <c:v>14.75122891920204</c:v>
                </c:pt>
                <c:pt idx="2">
                  <c:v>139.95852132180329</c:v>
                </c:pt>
                <c:pt idx="3">
                  <c:v>3615.9627696977432</c:v>
                </c:pt>
                <c:pt idx="4">
                  <c:v>566.74168571759526</c:v>
                </c:pt>
                <c:pt idx="5">
                  <c:v>10.538822959747129</c:v>
                </c:pt>
                <c:pt idx="6">
                  <c:v>1247.6744348199311</c:v>
                </c:pt>
                <c:pt idx="7">
                  <c:v>15.92642120708614</c:v>
                </c:pt>
                <c:pt idx="8">
                  <c:v>62.343755251611952</c:v>
                </c:pt>
                <c:pt idx="9">
                  <c:v>702.90037487478173</c:v>
                </c:pt>
                <c:pt idx="10">
                  <c:v>342.64736248244498</c:v>
                </c:pt>
              </c:numCache>
            </c:numRef>
          </c:val>
          <c:extLst xmlns:c15="http://schemas.microsoft.com/office/drawing/2012/chart">
            <c:ext xmlns:c16="http://schemas.microsoft.com/office/drawing/2014/chart" uri="{C3380CC4-5D6E-409C-BE32-E72D297353CC}">
              <c16:uniqueId val="{00000003-428C-4218-A848-26864FE3207B}"/>
            </c:ext>
          </c:extLst>
        </c:ser>
        <c:ser>
          <c:idx val="38"/>
          <c:order val="33"/>
          <c:tx>
            <c:strRef>
              <c:f>'Performance Tables  CPU'!$I$222</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CPU'!$C$227:$C$237</c:f>
              <c:numCache>
                <c:formatCode>0.00</c:formatCode>
                <c:ptCount val="11"/>
                <c:pt idx="0">
                  <c:v>338.46931988651801</c:v>
                </c:pt>
                <c:pt idx="1">
                  <c:v>27.69270881982553</c:v>
                </c:pt>
                <c:pt idx="2">
                  <c:v>227.29868340278719</c:v>
                </c:pt>
                <c:pt idx="3">
                  <c:v>6912.7121273618041</c:v>
                </c:pt>
                <c:pt idx="4">
                  <c:v>1161.6147840147421</c:v>
                </c:pt>
                <c:pt idx="5">
                  <c:v>20.81304288989347</c:v>
                </c:pt>
                <c:pt idx="6">
                  <c:v>2354.6941211601011</c:v>
                </c:pt>
                <c:pt idx="7">
                  <c:v>31.772118488017291</c:v>
                </c:pt>
                <c:pt idx="8">
                  <c:v>109.1076436094566</c:v>
                </c:pt>
                <c:pt idx="9">
                  <c:v>1378.5109830504371</c:v>
                </c:pt>
                <c:pt idx="10">
                  <c:v>573.45319802979111</c:v>
                </c:pt>
              </c:numCache>
            </c:numRef>
          </c:val>
          <c:extLst xmlns:c15="http://schemas.microsoft.com/office/drawing/2012/chart">
            <c:ext xmlns:c16="http://schemas.microsoft.com/office/drawing/2014/chart" uri="{C3380CC4-5D6E-409C-BE32-E72D297353CC}">
              <c16:uniqueId val="{00000004-428C-4218-A848-26864FE3207B}"/>
            </c:ext>
          </c:extLst>
        </c:ser>
        <c:ser>
          <c:idx val="39"/>
          <c:order val="34"/>
          <c:tx>
            <c:strRef>
              <c:f>'Performance Tables  CPU'!$I$238</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CPU'!$C$243:$C$253</c:f>
              <c:numCache>
                <c:formatCode>0.00</c:formatCode>
                <c:ptCount val="11"/>
                <c:pt idx="0">
                  <c:v>505.87740682089878</c:v>
                </c:pt>
                <c:pt idx="1">
                  <c:v>47.692540652318989</c:v>
                </c:pt>
                <c:pt idx="2">
                  <c:v>380.82476162084708</c:v>
                </c:pt>
                <c:pt idx="3">
                  <c:v>10993.76194344653</c:v>
                </c:pt>
                <c:pt idx="4">
                  <c:v>1683.031244245718</c:v>
                </c:pt>
                <c:pt idx="5">
                  <c:v>31.395341505050901</c:v>
                </c:pt>
                <c:pt idx="6">
                  <c:v>3519.343296546997</c:v>
                </c:pt>
                <c:pt idx="7">
                  <c:v>48.084414942823287</c:v>
                </c:pt>
                <c:pt idx="8">
                  <c:v>194.87570894948379</c:v>
                </c:pt>
                <c:pt idx="9">
                  <c:v>2139.9953614138581</c:v>
                </c:pt>
                <c:pt idx="10">
                  <c:v>945.60475650148771</c:v>
                </c:pt>
              </c:numCache>
            </c:numRef>
          </c:val>
          <c:extLst xmlns:c15="http://schemas.microsoft.com/office/drawing/2012/chart">
            <c:ext xmlns:c16="http://schemas.microsoft.com/office/drawing/2014/chart" uri="{C3380CC4-5D6E-409C-BE32-E72D297353CC}">
              <c16:uniqueId val="{00000005-428C-4218-A848-26864FE3207B}"/>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
                <c:order val="0"/>
                <c:tx>
                  <c:strRef>
                    <c:extLst>
                      <c:ext uri="{02D57815-91ED-43cb-92C2-25804820EDAC}">
                        <c15:formulaRef>
                          <c15:sqref>'Performance Tables  CPU'!$G$2</c15:sqref>
                        </c15:formulaRef>
                      </c:ext>
                    </c:extLst>
                    <c:strCache>
                      <c:ptCount val="1"/>
                      <c:pt idx="0">
                        <c:v>Intel® Processor N200</c:v>
                      </c:pt>
                    </c:strCache>
                  </c:strRef>
                </c:tx>
                <c:spPr>
                  <a:solidFill>
                    <a:schemeClr val="accent2"/>
                  </a:solidFill>
                  <a:ln>
                    <a:noFill/>
                  </a:ln>
                  <a:effectLst/>
                </c:spPr>
                <c:invertIfNegative val="0"/>
                <c:cat>
                  <c:strRef>
                    <c:extLst>
                      <c:ex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c:ext uri="{02D57815-91ED-43cb-92C2-25804820EDAC}">
                        <c15:formulaRef>
                          <c15:sqref>'Performance Tables  CPU'!$B$3:$B$13</c15:sqref>
                        </c15:formulaRef>
                      </c:ext>
                    </c:extLst>
                    <c:numCache>
                      <c:formatCode>0.00</c:formatCode>
                      <c:ptCount val="11"/>
                      <c:pt idx="0">
                        <c:v>1.646108798857397</c:v>
                      </c:pt>
                      <c:pt idx="1">
                        <c:v>0.15984720202548311</c:v>
                      </c:pt>
                      <c:pt idx="2">
                        <c:v>1.7171947652358199</c:v>
                      </c:pt>
                      <c:pt idx="3">
                        <c:v>39.60567418915273</c:v>
                      </c:pt>
                      <c:pt idx="4">
                        <c:v>6.5528845154742887</c:v>
                      </c:pt>
                      <c:pt idx="5">
                        <c:v>0.1122052228578268</c:v>
                      </c:pt>
                      <c:pt idx="6">
                        <c:v>14.486623926860061</c:v>
                      </c:pt>
                      <c:pt idx="7">
                        <c:v>0.17277840270677031</c:v>
                      </c:pt>
                      <c:pt idx="8">
                        <c:v>0.70297236802957297</c:v>
                      </c:pt>
                      <c:pt idx="9">
                        <c:v>7.6470885579879653</c:v>
                      </c:pt>
                      <c:pt idx="10">
                        <c:v>3.2557702673151292</c:v>
                      </c:pt>
                    </c:numCache>
                  </c:numRef>
                </c:val>
                <c:extLst>
                  <c:ext xmlns:c16="http://schemas.microsoft.com/office/drawing/2014/chart" uri="{C3380CC4-5D6E-409C-BE32-E72D297353CC}">
                    <c16:uniqueId val="{00000006-428C-4218-A848-26864FE3207B}"/>
                  </c:ext>
                </c:extLst>
              </c15:ser>
            </c15:filteredBarSeries>
            <c15:filteredBarSeries>
              <c15:ser>
                <c:idx val="3"/>
                <c:order val="1"/>
                <c:tx>
                  <c:strRef>
                    <c:extLst xmlns:c15="http://schemas.microsoft.com/office/drawing/2012/chart">
                      <c:ext xmlns:c15="http://schemas.microsoft.com/office/drawing/2012/chart" uri="{02D57815-91ED-43cb-92C2-25804820EDAC}">
                        <c15:formulaRef>
                          <c15:sqref>'Performance Tables  CPU'!$H$38</c15:sqref>
                        </c15:formulaRef>
                      </c:ext>
                    </c:extLst>
                    <c:strCache>
                      <c:ptCount val="1"/>
                      <c:pt idx="0">
                        <c:v>Intel® Core™ i5-8500 INT8</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CPU'!$B$39:$B$49</c15:sqref>
                        </c15:formulaRef>
                      </c:ext>
                    </c:extLst>
                    <c:numCache>
                      <c:formatCode>0.00</c:formatCode>
                      <c:ptCount val="11"/>
                      <c:pt idx="0">
                        <c:v>34.342469613956602</c:v>
                      </c:pt>
                      <c:pt idx="1">
                        <c:v>3.3635422247626172</c:v>
                      </c:pt>
                      <c:pt idx="2">
                        <c:v>37.180984619488697</c:v>
                      </c:pt>
                      <c:pt idx="3">
                        <c:v>868.2719894107895</c:v>
                      </c:pt>
                      <c:pt idx="4">
                        <c:v>158.18037680252289</c:v>
                      </c:pt>
                      <c:pt idx="5">
                        <c:v>2.784226403801989</c:v>
                      </c:pt>
                      <c:pt idx="6">
                        <c:v>343.2255394890642</c:v>
                      </c:pt>
                      <c:pt idx="7">
                        <c:v>3.950730544469355</c:v>
                      </c:pt>
                      <c:pt idx="8">
                        <c:v>17.55612176950638</c:v>
                      </c:pt>
                      <c:pt idx="9">
                        <c:v>185.17281730427291</c:v>
                      </c:pt>
                      <c:pt idx="10">
                        <c:v>86.773861594606174</c:v>
                      </c:pt>
                    </c:numCache>
                  </c:numRef>
                </c:val>
                <c:extLst xmlns:c15="http://schemas.microsoft.com/office/drawing/2012/chart">
                  <c:ext xmlns:c16="http://schemas.microsoft.com/office/drawing/2014/chart" uri="{C3380CC4-5D6E-409C-BE32-E72D297353CC}">
                    <c16:uniqueId val="{00000007-428C-4218-A848-26864FE3207B}"/>
                  </c:ext>
                </c:extLst>
              </c15:ser>
            </c15:filteredBarSeries>
            <c15:filteredBarSeries>
              <c15:ser>
                <c:idx val="4"/>
                <c:order val="2"/>
                <c:tx>
                  <c:strRef>
                    <c:extLst xmlns:c15="http://schemas.microsoft.com/office/drawing/2012/chart">
                      <c:ext xmlns:c15="http://schemas.microsoft.com/office/drawing/2012/chart" uri="{02D57815-91ED-43cb-92C2-25804820EDAC}">
                        <c15:formulaRef>
                          <c15:sqref>'Performance Tables  CPU'!$H$50</c15:sqref>
                        </c15:formulaRef>
                      </c:ext>
                    </c:extLst>
                    <c:strCache>
                      <c:ptCount val="1"/>
                      <c:pt idx="0">
                        <c:v>Intel® Core™ i7-8700T INT8</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CPU'!$B$51:$B$61</c15:sqref>
                        </c15:formulaRef>
                      </c:ext>
                    </c:extLst>
                    <c:numCache>
                      <c:formatCode>0.00</c:formatCode>
                      <c:ptCount val="11"/>
                      <c:pt idx="0">
                        <c:v>27.599314081677711</c:v>
                      </c:pt>
                      <c:pt idx="1">
                        <c:v>2.707900340451709</c:v>
                      </c:pt>
                      <c:pt idx="2">
                        <c:v>32.023525902856619</c:v>
                      </c:pt>
                      <c:pt idx="3">
                        <c:v>741.91160811930536</c:v>
                      </c:pt>
                      <c:pt idx="4">
                        <c:v>122.8507879314996</c:v>
                      </c:pt>
                      <c:pt idx="5">
                        <c:v>2.0193154852174531</c:v>
                      </c:pt>
                      <c:pt idx="6">
                        <c:v>275.38422700649647</c:v>
                      </c:pt>
                      <c:pt idx="7">
                        <c:v>3.0227533940688831</c:v>
                      </c:pt>
                      <c:pt idx="8">
                        <c:v>12.66078402989657</c:v>
                      </c:pt>
                      <c:pt idx="9">
                        <c:v>137.7226487402076</c:v>
                      </c:pt>
                      <c:pt idx="10">
                        <c:v>71.400091668243206</c:v>
                      </c:pt>
                    </c:numCache>
                  </c:numRef>
                </c:val>
                <c:extLst xmlns:c15="http://schemas.microsoft.com/office/drawing/2012/chart">
                  <c:ext xmlns:c16="http://schemas.microsoft.com/office/drawing/2014/chart" uri="{C3380CC4-5D6E-409C-BE32-E72D297353CC}">
                    <c16:uniqueId val="{00000008-428C-4218-A848-26864FE3207B}"/>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'Performance Tables  CPU'!$H$62</c15:sqref>
                        </c15:formulaRef>
                      </c:ext>
                    </c:extLst>
                    <c:strCache>
                      <c:ptCount val="1"/>
                      <c:pt idx="0">
                        <c:v>Intel® Core™ i5-10500TE INT8</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CPU'!$B$63:$B$73</c15:sqref>
                        </c15:formulaRef>
                      </c:ext>
                    </c:extLst>
                    <c:numCache>
                      <c:formatCode>0.00</c:formatCode>
                      <c:ptCount val="11"/>
                      <c:pt idx="0">
                        <c:v>32.23084813145222</c:v>
                      </c:pt>
                      <c:pt idx="1">
                        <c:v>2.9708535293658311</c:v>
                      </c:pt>
                      <c:pt idx="2">
                        <c:v>34.468597379184082</c:v>
                      </c:pt>
                      <c:pt idx="3">
                        <c:v>899.53867276317339</c:v>
                      </c:pt>
                      <c:pt idx="4">
                        <c:v>145.22989879372071</c:v>
                      </c:pt>
                      <c:pt idx="5">
                        <c:v>2.418466416428958</c:v>
                      </c:pt>
                      <c:pt idx="6">
                        <c:v>327.95195561241871</c:v>
                      </c:pt>
                      <c:pt idx="7">
                        <c:v>3.621947701289125</c:v>
                      </c:pt>
                      <c:pt idx="8">
                        <c:v>15.376206475815019</c:v>
                      </c:pt>
                      <c:pt idx="9">
                        <c:v>167.15363547111451</c:v>
                      </c:pt>
                      <c:pt idx="10">
                        <c:v>81.9081170687503</c:v>
                      </c:pt>
                    </c:numCache>
                  </c:numRef>
                </c:val>
                <c:extLst xmlns:c15="http://schemas.microsoft.com/office/drawing/2012/chart">
                  <c:ext xmlns:c16="http://schemas.microsoft.com/office/drawing/2014/chart" uri="{C3380CC4-5D6E-409C-BE32-E72D297353CC}">
                    <c16:uniqueId val="{00000009-428C-4218-A848-26864FE3207B}"/>
                  </c:ext>
                </c:extLst>
              </c15:ser>
            </c15:filteredBarSeries>
            <c15:filteredBarSeries>
              <c15:ser>
                <c:idx val="6"/>
                <c:order val="4"/>
                <c:tx>
                  <c:strRef>
                    <c:extLst xmlns:c15="http://schemas.microsoft.com/office/drawing/2012/chart">
                      <c:ext xmlns:c15="http://schemas.microsoft.com/office/drawing/2012/chart" uri="{02D57815-91ED-43cb-92C2-25804820EDAC}">
                        <c15:formulaRef>
                          <c15:sqref>'Performance Tables  CPU'!$H$74</c15:sqref>
                        </c15:formulaRef>
                      </c:ext>
                    </c:extLst>
                    <c:strCache>
                      <c:ptCount val="1"/>
                      <c:pt idx="0">
                        <c:v>Intel® Core™ i9-10900TE INT8</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CPU'!$B$75:$B$85</c15:sqref>
                        </c15:formulaRef>
                      </c:ext>
                    </c:extLst>
                    <c:numCache>
                      <c:formatCode>0.00</c:formatCode>
                      <c:ptCount val="11"/>
                      <c:pt idx="0">
                        <c:v>34.118963813625413</c:v>
                      </c:pt>
                      <c:pt idx="1">
                        <c:v>3.348521479518249</c:v>
                      </c:pt>
                      <c:pt idx="2">
                        <c:v>40.363587440804217</c:v>
                      </c:pt>
                      <c:pt idx="3">
                        <c:v>960.08225290428049</c:v>
                      </c:pt>
                      <c:pt idx="4">
                        <c:v>158.9582342212025</c:v>
                      </c:pt>
                      <c:pt idx="5">
                        <c:v>2.6769289897414801</c:v>
                      </c:pt>
                      <c:pt idx="6">
                        <c:v>367.82259575714102</c:v>
                      </c:pt>
                      <c:pt idx="7">
                        <c:v>3.8553891139130032</c:v>
                      </c:pt>
                      <c:pt idx="8">
                        <c:v>16.85574064337025</c:v>
                      </c:pt>
                      <c:pt idx="9">
                        <c:v>186.0942752192733</c:v>
                      </c:pt>
                      <c:pt idx="10">
                        <c:v>93.442245091509648</c:v>
                      </c:pt>
                    </c:numCache>
                  </c:numRef>
                </c:val>
                <c:extLst xmlns:c15="http://schemas.microsoft.com/office/drawing/2012/chart">
                  <c:ext xmlns:c16="http://schemas.microsoft.com/office/drawing/2014/chart" uri="{C3380CC4-5D6E-409C-BE32-E72D297353CC}">
                    <c16:uniqueId val="{0000000A-428C-4218-A848-26864FE3207B}"/>
                  </c:ext>
                </c:extLst>
              </c15:ser>
            </c15:filteredBarSeries>
            <c15:filteredBarSeries>
              <c15:ser>
                <c:idx val="7"/>
                <c:order val="6"/>
                <c:tx>
                  <c:strRef>
                    <c:extLst xmlns:c15="http://schemas.microsoft.com/office/drawing/2012/chart">
                      <c:ext xmlns:c15="http://schemas.microsoft.com/office/drawing/2012/chart" uri="{02D57815-91ED-43cb-92C2-25804820EDAC}">
                        <c15:formulaRef>
                          <c15:sqref>'Performance Tables  CPU'!$H$98</c15:sqref>
                        </c15:formulaRef>
                      </c:ext>
                    </c:extLst>
                    <c:strCache>
                      <c:ptCount val="1"/>
                      <c:pt idx="0">
                        <c:v>Intel® Core™ i7-1185GRE INT8</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CPU'!$B$99:$B$109</c15:sqref>
                        </c15:formulaRef>
                      </c:ext>
                    </c:extLst>
                    <c:numCache>
                      <c:formatCode>0.00</c:formatCode>
                      <c:ptCount val="11"/>
                      <c:pt idx="0">
                        <c:v>37.983860434122278</c:v>
                      </c:pt>
                      <c:pt idx="1">
                        <c:v>3.7860680082544111</c:v>
                      </c:pt>
                      <c:pt idx="2">
                        <c:v>30.775817384715459</c:v>
                      </c:pt>
                      <c:pt idx="3">
                        <c:v>990.17896805024384</c:v>
                      </c:pt>
                      <c:pt idx="4">
                        <c:v>173.02780204175531</c:v>
                      </c:pt>
                      <c:pt idx="5">
                        <c:v>2.9613420065603862</c:v>
                      </c:pt>
                      <c:pt idx="6">
                        <c:v>387.68388683166592</c:v>
                      </c:pt>
                      <c:pt idx="7">
                        <c:v>4.9311188790951572</c:v>
                      </c:pt>
                      <c:pt idx="8">
                        <c:v>18.06298254201247</c:v>
                      </c:pt>
                      <c:pt idx="9">
                        <c:v>186.98869315450781</c:v>
                      </c:pt>
                      <c:pt idx="10">
                        <c:v>76.528232061210517</c:v>
                      </c:pt>
                    </c:numCache>
                  </c:numRef>
                </c:val>
                <c:extLst xmlns:c15="http://schemas.microsoft.com/office/drawing/2012/chart">
                  <c:ext xmlns:c16="http://schemas.microsoft.com/office/drawing/2014/chart" uri="{C3380CC4-5D6E-409C-BE32-E72D297353CC}">
                    <c16:uniqueId val="{0000000B-428C-4218-A848-26864FE3207B}"/>
                  </c:ext>
                </c:extLst>
              </c15:ser>
            </c15:filteredBarSeries>
            <c15:filteredBarSeries>
              <c15:ser>
                <c:idx val="13"/>
                <c:order val="7"/>
                <c:tx>
                  <c:strRef>
                    <c:extLst xmlns:c15="http://schemas.microsoft.com/office/drawing/2012/chart">
                      <c:ext xmlns:c15="http://schemas.microsoft.com/office/drawing/2012/chart" uri="{02D57815-91ED-43cb-92C2-25804820EDAC}">
                        <c15:formulaRef>
                          <c15:sqref>'Performance Tables  CPU'!$H$122</c15:sqref>
                        </c15:formulaRef>
                      </c:ext>
                    </c:extLst>
                    <c:strCache>
                      <c:ptCount val="1"/>
                      <c:pt idx="0">
                        <c:v>Intel® Core™ i5-13600K INT8</c:v>
                      </c:pt>
                    </c:strCache>
                  </c:strRef>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CPU'!$B$123:$B$133</c15:sqref>
                        </c15:formulaRef>
                      </c:ext>
                    </c:extLst>
                    <c:numCache>
                      <c:formatCode>0.00</c:formatCode>
                      <c:ptCount val="11"/>
                      <c:pt idx="0">
                        <c:v>113.1840156155379</c:v>
                      </c:pt>
                      <c:pt idx="1">
                        <c:v>9.9279338156874104</c:v>
                      </c:pt>
                      <c:pt idx="2">
                        <c:v>94.128546371391721</c:v>
                      </c:pt>
                      <c:pt idx="3">
                        <c:v>2804.1742717170418</c:v>
                      </c:pt>
                      <c:pt idx="4">
                        <c:v>515.94133038467021</c:v>
                      </c:pt>
                      <c:pt idx="5">
                        <c:v>8.2270351849561756</c:v>
                      </c:pt>
                      <c:pt idx="6">
                        <c:v>999.77697623402912</c:v>
                      </c:pt>
                      <c:pt idx="7">
                        <c:v>11.460079900021849</c:v>
                      </c:pt>
                      <c:pt idx="8">
                        <c:v>51.706366252669</c:v>
                      </c:pt>
                      <c:pt idx="9">
                        <c:v>599.97694593247604</c:v>
                      </c:pt>
                      <c:pt idx="10">
                        <c:v>248.13495292330759</c:v>
                      </c:pt>
                    </c:numCache>
                  </c:numRef>
                </c:val>
                <c:extLst xmlns:c15="http://schemas.microsoft.com/office/drawing/2012/chart">
                  <c:ext xmlns:c16="http://schemas.microsoft.com/office/drawing/2014/chart" uri="{C3380CC4-5D6E-409C-BE32-E72D297353CC}">
                    <c16:uniqueId val="{0000000D-428C-4218-A848-26864FE3207B}"/>
                  </c:ext>
                </c:extLst>
              </c15:ser>
            </c15:filteredBarSeries>
            <c15:filteredBarSeries>
              <c15:ser>
                <c:idx val="14"/>
                <c:order val="8"/>
                <c:tx>
                  <c:strRef>
                    <c:extLst xmlns:c15="http://schemas.microsoft.com/office/drawing/2012/chart">
                      <c:ext xmlns:c15="http://schemas.microsoft.com/office/drawing/2012/chart" uri="{02D57815-91ED-43cb-92C2-25804820EDAC}">
                        <c15:formulaRef>
                          <c15:sqref>'Performance Tables  CPU'!$H$134</c15:sqref>
                        </c15:formulaRef>
                      </c:ext>
                    </c:extLst>
                    <c:strCache>
                      <c:ptCount val="1"/>
                      <c:pt idx="0">
                        <c:v>Intel® Core™  i9-13900K INT8</c:v>
                      </c:pt>
                    </c:strCache>
                  </c:strRef>
                </c:tx>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CPU'!$B$135:$B$145</c15:sqref>
                        </c15:formulaRef>
                      </c:ext>
                    </c:extLst>
                    <c:numCache>
                      <c:formatCode>0.00</c:formatCode>
                      <c:ptCount val="11"/>
                      <c:pt idx="0">
                        <c:v>163.2032856273805</c:v>
                      </c:pt>
                      <c:pt idx="1">
                        <c:v>15.189822539841449</c:v>
                      </c:pt>
                      <c:pt idx="2">
                        <c:v>148.86756386495071</c:v>
                      </c:pt>
                      <c:pt idx="3">
                        <c:v>4078.6247503573468</c:v>
                      </c:pt>
                      <c:pt idx="4">
                        <c:v>749.49925044436225</c:v>
                      </c:pt>
                      <c:pt idx="5">
                        <c:v>12.522567014820151</c:v>
                      </c:pt>
                      <c:pt idx="6">
                        <c:v>1525.023961858177</c:v>
                      </c:pt>
                      <c:pt idx="7">
                        <c:v>18.017578087042491</c:v>
                      </c:pt>
                      <c:pt idx="8">
                        <c:v>78.039996222559736</c:v>
                      </c:pt>
                      <c:pt idx="9">
                        <c:v>858.94075887328052</c:v>
                      </c:pt>
                      <c:pt idx="10">
                        <c:v>374.34104086525639</c:v>
                      </c:pt>
                    </c:numCache>
                  </c:numRef>
                </c:val>
                <c:extLst xmlns:c15="http://schemas.microsoft.com/office/drawing/2012/chart">
                  <c:ext xmlns:c16="http://schemas.microsoft.com/office/drawing/2014/chart" uri="{C3380CC4-5D6E-409C-BE32-E72D297353CC}">
                    <c16:uniqueId val="{0000000E-428C-4218-A848-26864FE3207B}"/>
                  </c:ext>
                </c:extLst>
              </c15:ser>
            </c15:filteredBarSeries>
            <c15:filteredBarSeries>
              <c15:ser>
                <c:idx val="15"/>
                <c:order val="9"/>
                <c:tx>
                  <c:strRef>
                    <c:extLst xmlns:c15="http://schemas.microsoft.com/office/drawing/2012/chart">
                      <c:ext xmlns:c15="http://schemas.microsoft.com/office/drawing/2012/chart" uri="{02D57815-91ED-43cb-92C2-25804820EDAC}">
                        <c15:formulaRef>
                          <c15:sqref>'Performance Tables  CPU'!$H$146</c15:sqref>
                        </c15:formulaRef>
                      </c:ext>
                    </c:extLst>
                    <c:strCache>
                      <c:ptCount val="1"/>
                      <c:pt idx="0">
                        <c:v>Intel® Xeon® E2124G INT8</c:v>
                      </c:pt>
                    </c:strCache>
                  </c:strRef>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CPU'!$B$147:$B$157</c15:sqref>
                        </c15:formulaRef>
                      </c:ext>
                    </c:extLst>
                    <c:numCache>
                      <c:formatCode>0.00</c:formatCode>
                      <c:ptCount val="11"/>
                      <c:pt idx="0">
                        <c:v>20.860382626414449</c:v>
                      </c:pt>
                      <c:pt idx="1">
                        <c:v>2.1107897725783191</c:v>
                      </c:pt>
                      <c:pt idx="2">
                        <c:v>22.68861350172137</c:v>
                      </c:pt>
                      <c:pt idx="3">
                        <c:v>527.91466326255113</c:v>
                      </c:pt>
                      <c:pt idx="4">
                        <c:v>93.118538685173974</c:v>
                      </c:pt>
                      <c:pt idx="5">
                        <c:v>1.5986506363926409</c:v>
                      </c:pt>
                      <c:pt idx="6">
                        <c:v>203.2098856215662</c:v>
                      </c:pt>
                      <c:pt idx="7">
                        <c:v>2.3326891387331021</c:v>
                      </c:pt>
                      <c:pt idx="8">
                        <c:v>10.07112325168764</c:v>
                      </c:pt>
                      <c:pt idx="9">
                        <c:v>106.5771849428243</c:v>
                      </c:pt>
                      <c:pt idx="10">
                        <c:v>52.286148044990149</c:v>
                      </c:pt>
                    </c:numCache>
                  </c:numRef>
                </c:val>
                <c:extLst xmlns:c15="http://schemas.microsoft.com/office/drawing/2012/chart">
                  <c:ext xmlns:c16="http://schemas.microsoft.com/office/drawing/2014/chart" uri="{C3380CC4-5D6E-409C-BE32-E72D297353CC}">
                    <c16:uniqueId val="{0000000F-428C-4218-A848-26864FE3207B}"/>
                  </c:ext>
                </c:extLst>
              </c15:ser>
            </c15:filteredBarSeries>
            <c15:filteredBarSeries>
              <c15:ser>
                <c:idx val="16"/>
                <c:order val="10"/>
                <c:tx>
                  <c:strRef>
                    <c:extLst xmlns:c15="http://schemas.microsoft.com/office/drawing/2012/chart">
                      <c:ext xmlns:c15="http://schemas.microsoft.com/office/drawing/2012/chart" uri="{02D57815-91ED-43cb-92C2-25804820EDAC}">
                        <c15:formulaRef>
                          <c15:sqref>'Performance Tables  CPU'!$H$158</c15:sqref>
                        </c15:formulaRef>
                      </c:ext>
                    </c:extLst>
                    <c:strCache>
                      <c:ptCount val="1"/>
                      <c:pt idx="0">
                        <c:v>Intel® Xeon® W1290P INT8</c:v>
                      </c:pt>
                    </c:strCache>
                  </c:strRef>
                </c:tx>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CPU'!$B$159:$B$169</c15:sqref>
                        </c15:formulaRef>
                      </c:ext>
                    </c:extLst>
                    <c:numCache>
                      <c:formatCode>0.00</c:formatCode>
                      <c:ptCount val="11"/>
                      <c:pt idx="0">
                        <c:v>51.011300173018412</c:v>
                      </c:pt>
                      <c:pt idx="1">
                        <c:v>4.6585404913664181</c:v>
                      </c:pt>
                      <c:pt idx="2">
                        <c:v>51.508052777539277</c:v>
                      </c:pt>
                      <c:pt idx="3">
                        <c:v>1458.8344418155641</c:v>
                      </c:pt>
                      <c:pt idx="4">
                        <c:v>242.15125413815349</c:v>
                      </c:pt>
                      <c:pt idx="5">
                        <c:v>4.3276844688372327</c:v>
                      </c:pt>
                      <c:pt idx="6">
                        <c:v>577.54900153049346</c:v>
                      </c:pt>
                      <c:pt idx="7">
                        <c:v>6.0985766043357312</c:v>
                      </c:pt>
                      <c:pt idx="8">
                        <c:v>27.343276098478061</c:v>
                      </c:pt>
                      <c:pt idx="9">
                        <c:v>298.60151719073173</c:v>
                      </c:pt>
                      <c:pt idx="10">
                        <c:v>136.37033646335021</c:v>
                      </c:pt>
                    </c:numCache>
                  </c:numRef>
                </c:val>
                <c:extLst xmlns:c15="http://schemas.microsoft.com/office/drawing/2012/chart">
                  <c:ext xmlns:c16="http://schemas.microsoft.com/office/drawing/2014/chart" uri="{C3380CC4-5D6E-409C-BE32-E72D297353CC}">
                    <c16:uniqueId val="{00000010-428C-4218-A848-26864FE3207B}"/>
                  </c:ext>
                </c:extLst>
              </c15:ser>
            </c15:filteredBarSeries>
            <c15:filteredBarSeries>
              <c15:ser>
                <c:idx val="19"/>
                <c:order val="17"/>
                <c:tx>
                  <c:strRef>
                    <c:extLst xmlns:c15="http://schemas.microsoft.com/office/drawing/2012/chart">
                      <c:ext xmlns:c15="http://schemas.microsoft.com/office/drawing/2012/chart" uri="{02D57815-91ED-43cb-92C2-25804820EDAC}">
                        <c15:formulaRef>
                          <c15:sqref>'Performance Tables  CPU'!$I$14</c15:sqref>
                        </c15:formulaRef>
                      </c:ext>
                    </c:extLst>
                    <c:strCache>
                      <c:ptCount val="1"/>
                      <c:pt idx="0">
                        <c:v>Intel® Celeron 6305E FP32</c:v>
                      </c:pt>
                    </c:strCache>
                  </c:strRef>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CPU'!$C$15:$C$25</c15:sqref>
                        </c15:formulaRef>
                      </c:ext>
                    </c:extLst>
                    <c:numCache>
                      <c:formatCode>0.00</c:formatCode>
                      <c:ptCount val="11"/>
                      <c:pt idx="0">
                        <c:v>4.2672816765995014</c:v>
                      </c:pt>
                      <c:pt idx="1">
                        <c:v>0.38396721399750638</c:v>
                      </c:pt>
                      <c:pt idx="2">
                        <c:v>4.6141101780744469</c:v>
                      </c:pt>
                      <c:pt idx="3">
                        <c:v>133.1982385722302</c:v>
                      </c:pt>
                      <c:pt idx="4">
                        <c:v>14.44531751009972</c:v>
                      </c:pt>
                      <c:pt idx="5">
                        <c:v>0.23114754865746839</c:v>
                      </c:pt>
                      <c:pt idx="6">
                        <c:v>36.803731886433773</c:v>
                      </c:pt>
                      <c:pt idx="7">
                        <c:v>0.37607233667282991</c:v>
                      </c:pt>
                      <c:pt idx="8">
                        <c:v>1.544343376345543</c:v>
                      </c:pt>
                      <c:pt idx="9">
                        <c:v>18.04205432942657</c:v>
                      </c:pt>
                      <c:pt idx="10">
                        <c:v>9.609397118882848</c:v>
                      </c:pt>
                    </c:numCache>
                  </c:numRef>
                </c:val>
                <c:extLst xmlns:c15="http://schemas.microsoft.com/office/drawing/2012/chart">
                  <c:ext xmlns:c16="http://schemas.microsoft.com/office/drawing/2014/chart" uri="{C3380CC4-5D6E-409C-BE32-E72D297353CC}">
                    <c16:uniqueId val="{00000014-428C-4218-A848-26864FE3207B}"/>
                  </c:ext>
                </c:extLst>
              </c15:ser>
            </c15:filteredBarSeries>
            <c15:filteredBarSeries>
              <c15:ser>
                <c:idx val="20"/>
                <c:order val="18"/>
                <c:tx>
                  <c:strRef>
                    <c:extLst xmlns:c15="http://schemas.microsoft.com/office/drawing/2012/chart">
                      <c:ext xmlns:c15="http://schemas.microsoft.com/office/drawing/2012/chart" uri="{02D57815-91ED-43cb-92C2-25804820EDAC}">
                        <c15:formulaRef>
                          <c15:sqref>'Performance Tables  CPU'!$I$26</c15:sqref>
                        </c15:formulaRef>
                      </c:ext>
                    </c:extLst>
                    <c:strCache>
                      <c:ptCount val="1"/>
                      <c:pt idx="0">
                        <c:v>Intel® Core™ i3-8100 FP32</c:v>
                      </c:pt>
                    </c:strCache>
                  </c:strRef>
                </c:tx>
                <c:spPr>
                  <a:solidFill>
                    <a:schemeClr val="accent3">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CPU'!$C$27:$C$37</c15:sqref>
                        </c15:formulaRef>
                      </c:ext>
                    </c:extLst>
                    <c:numCache>
                      <c:formatCode>0.00</c:formatCode>
                      <c:ptCount val="11"/>
                      <c:pt idx="0">
                        <c:v>15.11441640976245</c:v>
                      </c:pt>
                      <c:pt idx="1">
                        <c:v>1.3255188647625309</c:v>
                      </c:pt>
                      <c:pt idx="2">
                        <c:v>14.48439647524367</c:v>
                      </c:pt>
                      <c:pt idx="3">
                        <c:v>451.26437846102567</c:v>
                      </c:pt>
                      <c:pt idx="4">
                        <c:v>51.228600474489816</c:v>
                      </c:pt>
                      <c:pt idx="5">
                        <c:v>0.97220875811750518</c:v>
                      </c:pt>
                      <c:pt idx="6">
                        <c:v>122.4630049283667</c:v>
                      </c:pt>
                      <c:pt idx="7">
                        <c:v>1.566883949152625</c:v>
                      </c:pt>
                      <c:pt idx="8">
                        <c:v>5.8229780473534074</c:v>
                      </c:pt>
                      <c:pt idx="9">
                        <c:v>63.793647331908844</c:v>
                      </c:pt>
                      <c:pt idx="10">
                        <c:v>33.065646605653178</c:v>
                      </c:pt>
                    </c:numCache>
                  </c:numRef>
                </c:val>
                <c:extLst xmlns:c15="http://schemas.microsoft.com/office/drawing/2012/chart">
                  <c:ext xmlns:c16="http://schemas.microsoft.com/office/drawing/2014/chart" uri="{C3380CC4-5D6E-409C-BE32-E72D297353CC}">
                    <c16:uniqueId val="{00000015-428C-4218-A848-26864FE3207B}"/>
                  </c:ext>
                </c:extLst>
              </c15:ser>
            </c15:filteredBarSeries>
            <c15:filteredBarSeries>
              <c15:ser>
                <c:idx val="21"/>
                <c:order val="19"/>
                <c:tx>
                  <c:strRef>
                    <c:extLst xmlns:c15="http://schemas.microsoft.com/office/drawing/2012/chart">
                      <c:ext xmlns:c15="http://schemas.microsoft.com/office/drawing/2012/chart" uri="{02D57815-91ED-43cb-92C2-25804820EDAC}">
                        <c15:formulaRef>
                          <c15:sqref>'Performance Tables  CPU'!$I$38</c15:sqref>
                        </c15:formulaRef>
                      </c:ext>
                    </c:extLst>
                    <c:strCache>
                      <c:ptCount val="1"/>
                      <c:pt idx="0">
                        <c:v>Intel® Core™ i5-8500 FP32</c:v>
                      </c:pt>
                    </c:strCache>
                  </c:strRef>
                </c:tx>
                <c:spPr>
                  <a:solidFill>
                    <a:schemeClr val="accent4">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CPU'!$C$39:$C$49</c15:sqref>
                        </c15:formulaRef>
                      </c:ext>
                    </c:extLst>
                    <c:numCache>
                      <c:formatCode>0.00</c:formatCode>
                      <c:ptCount val="11"/>
                      <c:pt idx="0">
                        <c:v>24.036884501524241</c:v>
                      </c:pt>
                      <c:pt idx="1">
                        <c:v>2.1281689761638329</c:v>
                      </c:pt>
                      <c:pt idx="2">
                        <c:v>21.163231774278771</c:v>
                      </c:pt>
                      <c:pt idx="3">
                        <c:v>679.32367351679659</c:v>
                      </c:pt>
                      <c:pt idx="4">
                        <c:v>82.329910340978429</c:v>
                      </c:pt>
                      <c:pt idx="5">
                        <c:v>1.558343928902751</c:v>
                      </c:pt>
                      <c:pt idx="6">
                        <c:v>200.5708419842091</c:v>
                      </c:pt>
                      <c:pt idx="7">
                        <c:v>2.5359323236125739</c:v>
                      </c:pt>
                      <c:pt idx="8">
                        <c:v>9.3801277799501168</c:v>
                      </c:pt>
                      <c:pt idx="9">
                        <c:v>102.4684994302177</c:v>
                      </c:pt>
                      <c:pt idx="10">
                        <c:v>52.997879086887473</c:v>
                      </c:pt>
                    </c:numCache>
                  </c:numRef>
                </c:val>
                <c:extLst xmlns:c15="http://schemas.microsoft.com/office/drawing/2012/chart">
                  <c:ext xmlns:c16="http://schemas.microsoft.com/office/drawing/2014/chart" uri="{C3380CC4-5D6E-409C-BE32-E72D297353CC}">
                    <c16:uniqueId val="{00000016-428C-4218-A848-26864FE3207B}"/>
                  </c:ext>
                </c:extLst>
              </c15:ser>
            </c15:filteredBarSeries>
            <c15:filteredBarSeries>
              <c15:ser>
                <c:idx val="23"/>
                <c:order val="20"/>
                <c:tx>
                  <c:strRef>
                    <c:extLst xmlns:c15="http://schemas.microsoft.com/office/drawing/2012/chart">
                      <c:ext xmlns:c15="http://schemas.microsoft.com/office/drawing/2012/chart" uri="{02D57815-91ED-43cb-92C2-25804820EDAC}">
                        <c15:formulaRef>
                          <c15:sqref>'Performance Tables  CPU'!$I$50</c15:sqref>
                        </c15:formulaRef>
                      </c:ext>
                    </c:extLst>
                    <c:strCache>
                      <c:ptCount val="1"/>
                      <c:pt idx="0">
                        <c:v>Intel® Core™ i7-8700T FP32</c:v>
                      </c:pt>
                    </c:strCache>
                  </c:strRef>
                </c:tx>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CPU'!$C$51:$C$61</c15:sqref>
                        </c15:formulaRef>
                      </c:ext>
                    </c:extLst>
                    <c:numCache>
                      <c:formatCode>0.00</c:formatCode>
                      <c:ptCount val="11"/>
                      <c:pt idx="0">
                        <c:v>17.564091926614651</c:v>
                      </c:pt>
                      <c:pt idx="1">
                        <c:v>1.6058957906874869</c:v>
                      </c:pt>
                      <c:pt idx="2">
                        <c:v>18.33532891468662</c:v>
                      </c:pt>
                      <c:pt idx="3">
                        <c:v>511.9554984739172</c:v>
                      </c:pt>
                      <c:pt idx="4">
                        <c:v>61.899501765051482</c:v>
                      </c:pt>
                      <c:pt idx="5">
                        <c:v>1.1275812150828479</c:v>
                      </c:pt>
                      <c:pt idx="6">
                        <c:v>157.23681977740031</c:v>
                      </c:pt>
                      <c:pt idx="7">
                        <c:v>1.8542238231573089</c:v>
                      </c:pt>
                      <c:pt idx="8">
                        <c:v>6.8466454307203692</c:v>
                      </c:pt>
                      <c:pt idx="9">
                        <c:v>76.528974361936591</c:v>
                      </c:pt>
                      <c:pt idx="10">
                        <c:v>42.602762555495538</c:v>
                      </c:pt>
                    </c:numCache>
                  </c:numRef>
                </c:val>
                <c:extLst xmlns:c15="http://schemas.microsoft.com/office/drawing/2012/chart">
                  <c:ext xmlns:c16="http://schemas.microsoft.com/office/drawing/2014/chart" uri="{C3380CC4-5D6E-409C-BE32-E72D297353CC}">
                    <c16:uniqueId val="{00000017-428C-4218-A848-26864FE3207B}"/>
                  </c:ext>
                </c:extLst>
              </c15:ser>
            </c15:filteredBarSeries>
            <c15:filteredBarSeries>
              <c15:ser>
                <c:idx val="22"/>
                <c:order val="21"/>
                <c:tx>
                  <c:strRef>
                    <c:extLst xmlns:c15="http://schemas.microsoft.com/office/drawing/2012/chart">
                      <c:ext xmlns:c15="http://schemas.microsoft.com/office/drawing/2012/chart" uri="{02D57815-91ED-43cb-92C2-25804820EDAC}">
                        <c15:formulaRef>
                          <c15:sqref>'Performance Tables  CPU'!$I$62</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CPU'!$C$63:$C$73</c15:sqref>
                        </c15:formulaRef>
                      </c:ext>
                    </c:extLst>
                    <c:numCache>
                      <c:formatCode>0.00</c:formatCode>
                      <c:ptCount val="11"/>
                      <c:pt idx="0">
                        <c:v>20.25801761154851</c:v>
                      </c:pt>
                      <c:pt idx="1">
                        <c:v>1.8745379181010859</c:v>
                      </c:pt>
                      <c:pt idx="2">
                        <c:v>16.417683869562069</c:v>
                      </c:pt>
                      <c:pt idx="3">
                        <c:v>499.67860607564279</c:v>
                      </c:pt>
                      <c:pt idx="4">
                        <c:v>74.402766379021685</c:v>
                      </c:pt>
                      <c:pt idx="5">
                        <c:v>1.3997297022945809</c:v>
                      </c:pt>
                      <c:pt idx="6">
                        <c:v>171.3913735992833</c:v>
                      </c:pt>
                      <c:pt idx="7">
                        <c:v>2.286666682574245</c:v>
                      </c:pt>
                      <c:pt idx="8">
                        <c:v>8.313289226283775</c:v>
                      </c:pt>
                      <c:pt idx="9">
                        <c:v>91.46218652950769</c:v>
                      </c:pt>
                      <c:pt idx="10">
                        <c:v>47.087001670494338</c:v>
                      </c:pt>
                    </c:numCache>
                  </c:numRef>
                </c:val>
                <c:extLst xmlns:c15="http://schemas.microsoft.com/office/drawing/2012/chart">
                  <c:ext xmlns:c16="http://schemas.microsoft.com/office/drawing/2014/chart" uri="{C3380CC4-5D6E-409C-BE32-E72D297353CC}">
                    <c16:uniqueId val="{00000018-428C-4218-A848-26864FE3207B}"/>
                  </c:ext>
                </c:extLst>
              </c15:ser>
            </c15:filteredBarSeries>
            <c15:filteredBarSeries>
              <c15:ser>
                <c:idx val="24"/>
                <c:order val="22"/>
                <c:tx>
                  <c:strRef>
                    <c:extLst xmlns:c15="http://schemas.microsoft.com/office/drawing/2012/chart">
                      <c:ext xmlns:c15="http://schemas.microsoft.com/office/drawing/2012/chart" uri="{02D57815-91ED-43cb-92C2-25804820EDAC}">
                        <c15:formulaRef>
                          <c15:sqref>'Performance Tables  CPU'!$I$74</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CPU'!$C$75:$C$85</c15:sqref>
                        </c15:formulaRef>
                      </c:ext>
                    </c:extLst>
                    <c:numCache>
                      <c:formatCode>0.00</c:formatCode>
                      <c:ptCount val="11"/>
                      <c:pt idx="0">
                        <c:v>20.299290369959198</c:v>
                      </c:pt>
                      <c:pt idx="1">
                        <c:v>1.830384120830514</c:v>
                      </c:pt>
                      <c:pt idx="2">
                        <c:v>18.543878236680261</c:v>
                      </c:pt>
                      <c:pt idx="3">
                        <c:v>614.85916787276744</c:v>
                      </c:pt>
                      <c:pt idx="4">
                        <c:v>76.322399683496997</c:v>
                      </c:pt>
                      <c:pt idx="5">
                        <c:v>1.4875746836879631</c:v>
                      </c:pt>
                      <c:pt idx="6">
                        <c:v>194.42586507477819</c:v>
                      </c:pt>
                      <c:pt idx="7">
                        <c:v>2.4325836132002578</c:v>
                      </c:pt>
                      <c:pt idx="8">
                        <c:v>8.7148731235414356</c:v>
                      </c:pt>
                      <c:pt idx="9">
                        <c:v>96.749431756940567</c:v>
                      </c:pt>
                      <c:pt idx="10">
                        <c:v>53.415838911506029</c:v>
                      </c:pt>
                    </c:numCache>
                  </c:numRef>
                </c:val>
                <c:extLst xmlns:c15="http://schemas.microsoft.com/office/drawing/2012/chart">
                  <c:ext xmlns:c16="http://schemas.microsoft.com/office/drawing/2014/chart" uri="{C3380CC4-5D6E-409C-BE32-E72D297353CC}">
                    <c16:uniqueId val="{00000019-428C-4218-A848-26864FE3207B}"/>
                  </c:ext>
                </c:extLst>
              </c15:ser>
            </c15:filteredBarSeries>
            <c15:filteredBarSeries>
              <c15:ser>
                <c:idx val="25"/>
                <c:order val="24"/>
                <c:tx>
                  <c:strRef>
                    <c:extLst xmlns:c15="http://schemas.microsoft.com/office/drawing/2012/chart">
                      <c:ext xmlns:c15="http://schemas.microsoft.com/office/drawing/2012/chart" uri="{02D57815-91ED-43cb-92C2-25804820EDAC}">
                        <c15:formulaRef>
                          <c15:sqref>'Performance Tables  CPU'!$I$98</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CPU'!$C$99:$C$109</c15:sqref>
                        </c15:formulaRef>
                      </c:ext>
                    </c:extLst>
                    <c:numCache>
                      <c:formatCode>0.00</c:formatCode>
                      <c:ptCount val="11"/>
                      <c:pt idx="0">
                        <c:v>13.58980651258749</c:v>
                      </c:pt>
                      <c:pt idx="1">
                        <c:v>1.2154434764806661</c:v>
                      </c:pt>
                      <c:pt idx="2">
                        <c:v>9.6478933510394604</c:v>
                      </c:pt>
                      <c:pt idx="3">
                        <c:v>318.31097173694451</c:v>
                      </c:pt>
                      <c:pt idx="4">
                        <c:v>44.877474422447122</c:v>
                      </c:pt>
                      <c:pt idx="5">
                        <c:v>0.76401939130129992</c:v>
                      </c:pt>
                      <c:pt idx="6">
                        <c:v>101.47868675269829</c:v>
                      </c:pt>
                      <c:pt idx="7">
                        <c:v>1.2336308793665951</c:v>
                      </c:pt>
                      <c:pt idx="8">
                        <c:v>4.8623475922208428</c:v>
                      </c:pt>
                      <c:pt idx="9">
                        <c:v>55.222210835374632</c:v>
                      </c:pt>
                      <c:pt idx="10">
                        <c:v>27.311225212485681</c:v>
                      </c:pt>
                    </c:numCache>
                  </c:numRef>
                </c:val>
                <c:extLst xmlns:c15="http://schemas.microsoft.com/office/drawing/2012/chart">
                  <c:ext xmlns:c16="http://schemas.microsoft.com/office/drawing/2014/chart" uri="{C3380CC4-5D6E-409C-BE32-E72D297353CC}">
                    <c16:uniqueId val="{0000001A-428C-4218-A848-26864FE3207B}"/>
                  </c:ext>
                </c:extLst>
              </c15:ser>
            </c15:filteredBarSeries>
            <c15:filteredBarSeries>
              <c15:ser>
                <c:idx val="31"/>
                <c:order val="25"/>
                <c:tx>
                  <c:strRef>
                    <c:extLst xmlns:c15="http://schemas.microsoft.com/office/drawing/2012/chart">
                      <c:ext xmlns:c15="http://schemas.microsoft.com/office/drawing/2012/chart" uri="{02D57815-91ED-43cb-92C2-25804820EDAC}">
                        <c15:formulaRef>
                          <c15:sqref>'Performance Tables  CPU'!$I$122</c15:sqref>
                        </c15:formulaRef>
                      </c:ext>
                    </c:extLst>
                    <c:strCache>
                      <c:ptCount val="1"/>
                      <c:pt idx="0">
                        <c:v>Intel® Core™ i5-13600K FP32</c:v>
                      </c:pt>
                    </c:strCache>
                  </c:strRef>
                </c:tx>
                <c:spPr>
                  <a:solidFill>
                    <a:schemeClr val="accent2">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CPU'!$C$123:$C$133</c15:sqref>
                        </c15:formulaRef>
                      </c:ext>
                    </c:extLst>
                    <c:numCache>
                      <c:formatCode>0.00</c:formatCode>
                      <c:ptCount val="11"/>
                      <c:pt idx="0">
                        <c:v>45.082378600354268</c:v>
                      </c:pt>
                      <c:pt idx="1">
                        <c:v>3.7403797964519501</c:v>
                      </c:pt>
                      <c:pt idx="2">
                        <c:v>42.323196429088</c:v>
                      </c:pt>
                      <c:pt idx="3">
                        <c:v>1285.7628711182811</c:v>
                      </c:pt>
                      <c:pt idx="4">
                        <c:v>140.29467475265389</c:v>
                      </c:pt>
                      <c:pt idx="5">
                        <c:v>2.3988596481782549</c:v>
                      </c:pt>
                      <c:pt idx="6">
                        <c:v>361.81374013785728</c:v>
                      </c:pt>
                      <c:pt idx="7">
                        <c:v>3.9648671364955028</c:v>
                      </c:pt>
                      <c:pt idx="8">
                        <c:v>15.624408324680889</c:v>
                      </c:pt>
                      <c:pt idx="9">
                        <c:v>196.78201068160371</c:v>
                      </c:pt>
                      <c:pt idx="10">
                        <c:v>95.508330320252597</c:v>
                      </c:pt>
                    </c:numCache>
                  </c:numRef>
                </c:val>
                <c:extLst xmlns:c15="http://schemas.microsoft.com/office/drawing/2012/chart">
                  <c:ext xmlns:c16="http://schemas.microsoft.com/office/drawing/2014/chart" uri="{C3380CC4-5D6E-409C-BE32-E72D297353CC}">
                    <c16:uniqueId val="{0000001C-428C-4218-A848-26864FE3207B}"/>
                  </c:ext>
                </c:extLst>
              </c15:ser>
            </c15:filteredBarSeries>
            <c15:filteredBarSeries>
              <c15:ser>
                <c:idx val="32"/>
                <c:order val="26"/>
                <c:tx>
                  <c:strRef>
                    <c:extLst xmlns:c15="http://schemas.microsoft.com/office/drawing/2012/chart">
                      <c:ext xmlns:c15="http://schemas.microsoft.com/office/drawing/2012/chart" uri="{02D57815-91ED-43cb-92C2-25804820EDAC}">
                        <c15:formulaRef>
                          <c15:sqref>'Performance Tables  CPU'!$I$134</c15:sqref>
                        </c15:formulaRef>
                      </c:ext>
                    </c:extLst>
                    <c:strCache>
                      <c:ptCount val="1"/>
                      <c:pt idx="0">
                        <c:v>Intel® Core™  i9-13900K FP32</c:v>
                      </c:pt>
                    </c:strCache>
                  </c:strRef>
                </c:tx>
                <c:spPr>
                  <a:solidFill>
                    <a:schemeClr val="accent3">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CPU'!$C$135:$C$145</c15:sqref>
                        </c15:formulaRef>
                      </c:ext>
                    </c:extLst>
                    <c:numCache>
                      <c:formatCode>0.00</c:formatCode>
                      <c:ptCount val="11"/>
                      <c:pt idx="0">
                        <c:v>66.227398996612223</c:v>
                      </c:pt>
                      <c:pt idx="1">
                        <c:v>5.9144140052656988</c:v>
                      </c:pt>
                      <c:pt idx="2">
                        <c:v>57.813788623324783</c:v>
                      </c:pt>
                      <c:pt idx="3">
                        <c:v>2016.893593424443</c:v>
                      </c:pt>
                      <c:pt idx="4">
                        <c:v>228.07061301683231</c:v>
                      </c:pt>
                      <c:pt idx="5">
                        <c:v>4.0153815668635877</c:v>
                      </c:pt>
                      <c:pt idx="6">
                        <c:v>586.70860421473151</c:v>
                      </c:pt>
                      <c:pt idx="7">
                        <c:v>6.5916231792636957</c:v>
                      </c:pt>
                      <c:pt idx="8">
                        <c:v>25.564281295403539</c:v>
                      </c:pt>
                      <c:pt idx="9">
                        <c:v>286.40531758078771</c:v>
                      </c:pt>
                      <c:pt idx="10">
                        <c:v>153.46163097003179</c:v>
                      </c:pt>
                    </c:numCache>
                  </c:numRef>
                </c:val>
                <c:extLst xmlns:c15="http://schemas.microsoft.com/office/drawing/2012/chart">
                  <c:ext xmlns:c16="http://schemas.microsoft.com/office/drawing/2014/chart" uri="{C3380CC4-5D6E-409C-BE32-E72D297353CC}">
                    <c16:uniqueId val="{0000001D-428C-4218-A848-26864FE3207B}"/>
                  </c:ext>
                </c:extLst>
              </c15:ser>
            </c15:filteredBarSeries>
            <c15:filteredBarSeries>
              <c15:ser>
                <c:idx val="33"/>
                <c:order val="27"/>
                <c:tx>
                  <c:strRef>
                    <c:extLst xmlns:c15="http://schemas.microsoft.com/office/drawing/2012/chart">
                      <c:ext xmlns:c15="http://schemas.microsoft.com/office/drawing/2012/chart" uri="{02D57815-91ED-43cb-92C2-25804820EDAC}">
                        <c15:formulaRef>
                          <c15:sqref>'Performance Tables  CPU'!$I$146</c15:sqref>
                        </c15:formulaRef>
                      </c:ext>
                    </c:extLst>
                    <c:strCache>
                      <c:ptCount val="1"/>
                      <c:pt idx="0">
                        <c:v>Intel® Xeon® E2124G FP32</c:v>
                      </c:pt>
                    </c:strCache>
                  </c:strRef>
                </c:tx>
                <c:spPr>
                  <a:solidFill>
                    <a:schemeClr val="accent4">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CPU'!$C$147:$C$157</c15:sqref>
                        </c15:formulaRef>
                      </c:ext>
                    </c:extLst>
                    <c:numCache>
                      <c:formatCode>0.00</c:formatCode>
                      <c:ptCount val="11"/>
                      <c:pt idx="0">
                        <c:v>14.803188174957739</c:v>
                      </c:pt>
                      <c:pt idx="1">
                        <c:v>1.343108851639355</c:v>
                      </c:pt>
                      <c:pt idx="2">
                        <c:v>15.40276513025557</c:v>
                      </c:pt>
                      <c:pt idx="3">
                        <c:v>453.22533451035082</c:v>
                      </c:pt>
                      <c:pt idx="4">
                        <c:v>50.416335057100902</c:v>
                      </c:pt>
                      <c:pt idx="5">
                        <c:v>0.92036205023337536</c:v>
                      </c:pt>
                      <c:pt idx="6">
                        <c:v>126.29585388098219</c:v>
                      </c:pt>
                      <c:pt idx="7">
                        <c:v>1.4835897479690709</c:v>
                      </c:pt>
                      <c:pt idx="8">
                        <c:v>5.6574831802701233</c:v>
                      </c:pt>
                      <c:pt idx="9">
                        <c:v>62.622553941100193</c:v>
                      </c:pt>
                      <c:pt idx="10">
                        <c:v>32.975147602155729</c:v>
                      </c:pt>
                    </c:numCache>
                  </c:numRef>
                </c:val>
                <c:extLst xmlns:c15="http://schemas.microsoft.com/office/drawing/2012/chart">
                  <c:ext xmlns:c16="http://schemas.microsoft.com/office/drawing/2014/chart" uri="{C3380CC4-5D6E-409C-BE32-E72D297353CC}">
                    <c16:uniqueId val="{0000001E-428C-4218-A848-26864FE3207B}"/>
                  </c:ext>
                </c:extLst>
              </c15:ser>
            </c15:filteredBarSeries>
            <c15:filteredBarSeries>
              <c15:ser>
                <c:idx val="34"/>
                <c:order val="28"/>
                <c:tx>
                  <c:strRef>
                    <c:extLst xmlns:c15="http://schemas.microsoft.com/office/drawing/2012/chart">
                      <c:ext xmlns:c15="http://schemas.microsoft.com/office/drawing/2012/chart" uri="{02D57815-91ED-43cb-92C2-25804820EDAC}">
                        <c15:formulaRef>
                          <c15:sqref>'Performance Tables  CPU'!$I$158</c15:sqref>
                        </c15:formulaRef>
                      </c:ext>
                    </c:extLst>
                    <c:strCache>
                      <c:ptCount val="1"/>
                      <c:pt idx="0">
                        <c:v>Intel® Xeon® W1290P FP32</c:v>
                      </c:pt>
                    </c:strCache>
                  </c:strRef>
                </c:tx>
                <c:spPr>
                  <a:solidFill>
                    <a:schemeClr val="accent5">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CPU'!$C$159:$C$169</c15:sqref>
                        </c15:formulaRef>
                      </c:ext>
                    </c:extLst>
                    <c:numCache>
                      <c:formatCode>0.00</c:formatCode>
                      <c:ptCount val="11"/>
                      <c:pt idx="0">
                        <c:v>29.427027392050359</c:v>
                      </c:pt>
                      <c:pt idx="1">
                        <c:v>2.8818732268194269</c:v>
                      </c:pt>
                      <c:pt idx="2">
                        <c:v>19.38668485912422</c:v>
                      </c:pt>
                      <c:pt idx="3">
                        <c:v>554.05538801796672</c:v>
                      </c:pt>
                      <c:pt idx="4">
                        <c:v>98.005465513768485</c:v>
                      </c:pt>
                      <c:pt idx="5">
                        <c:v>2.4451330662224811</c:v>
                      </c:pt>
                      <c:pt idx="6">
                        <c:v>223.76114071132221</c:v>
                      </c:pt>
                      <c:pt idx="7">
                        <c:v>3.9493725976024292</c:v>
                      </c:pt>
                      <c:pt idx="8">
                        <c:v>14.08619928802023</c:v>
                      </c:pt>
                      <c:pt idx="9">
                        <c:v>148.94342399678541</c:v>
                      </c:pt>
                      <c:pt idx="10">
                        <c:v>72.873952379468875</c:v>
                      </c:pt>
                    </c:numCache>
                  </c:numRef>
                </c:val>
                <c:extLst xmlns:c15="http://schemas.microsoft.com/office/drawing/2012/chart">
                  <c:ext xmlns:c16="http://schemas.microsoft.com/office/drawing/2014/chart" uri="{C3380CC4-5D6E-409C-BE32-E72D297353CC}">
                    <c16:uniqueId val="{0000001F-428C-4218-A848-26864FE3207B}"/>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Ta'!$A$19:$A$24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Ta'!$B$19:$B$24</c:f>
              <c:numCache>
                <c:formatCode>0.00</c:formatCode>
                <c:ptCount val="6"/>
                <c:pt idx="0">
                  <c:v>15.394419681470159</c:v>
                </c:pt>
                <c:pt idx="1">
                  <c:v>12.356895877281</c:v>
                </c:pt>
                <c:pt idx="2">
                  <c:v>3.1473951604444701</c:v>
                </c:pt>
                <c:pt idx="3">
                  <c:v>1.19969709437234</c:v>
                </c:pt>
                <c:pt idx="4">
                  <c:v>1.5590475773371999</c:v>
                </c:pt>
                <c:pt idx="5">
                  <c:v>1.2966222162232599</c:v>
                </c:pt>
              </c:numCache>
            </c:numRef>
          </c:val>
          <c:extLst>
            <c:ext xmlns:c16="http://schemas.microsoft.com/office/drawing/2014/chart" uri="{C3380CC4-5D6E-409C-BE32-E72D297353CC}">
              <c16:uniqueId val="{00000000-B98D-401A-92C9-19932656E5F6}"/>
            </c:ext>
          </c:extLst>
        </c:ser>
        <c:ser>
          <c:idx val="1"/>
          <c:order val="1"/>
          <c:tx>
            <c:strRef>
              <c:f>'OpenVINO Model Server. Perf. Ta'!$C$18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Ta'!$A$19:$A$24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Ta'!$C$19:$C$24</c:f>
              <c:numCache>
                <c:formatCode>0.00</c:formatCode>
                <c:ptCount val="6"/>
                <c:pt idx="0">
                  <c:v>16.787823610564505</c:v>
                </c:pt>
                <c:pt idx="1">
                  <c:v>13.1026558026744</c:v>
                </c:pt>
                <c:pt idx="2">
                  <c:v>3.2404061247687399</c:v>
                </c:pt>
                <c:pt idx="3">
                  <c:v>1.23799988499582</c:v>
                </c:pt>
                <c:pt idx="4">
                  <c:v>1.63946064944762</c:v>
                </c:pt>
                <c:pt idx="5">
                  <c:v>1.31470482034139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Ta'!$B$27:$B$32</c:f>
              <c:numCache>
                <c:formatCode>0.00</c:formatCode>
                <c:ptCount val="6"/>
                <c:pt idx="0">
                  <c:v>42.525047265145602</c:v>
                </c:pt>
                <c:pt idx="1">
                  <c:v>36.894091491264703</c:v>
                </c:pt>
                <c:pt idx="2">
                  <c:v>9.5893277720070191</c:v>
                </c:pt>
                <c:pt idx="3">
                  <c:v>1.5546910992274501</c:v>
                </c:pt>
                <c:pt idx="4">
                  <c:v>2.4204347211279802</c:v>
                </c:pt>
                <c:pt idx="5">
                  <c:v>2.25695306481092</c:v>
                </c:pt>
              </c:numCache>
            </c:numRef>
          </c:val>
          <c:extLst>
            <c:ext xmlns:c16="http://schemas.microsoft.com/office/drawing/2014/chart" uri="{C3380CC4-5D6E-409C-BE32-E72D297353CC}">
              <c16:uniqueId val="{00000000-1414-4A60-93BA-E4DB7A7C970E}"/>
            </c:ext>
          </c:extLst>
        </c:ser>
        <c:ser>
          <c:idx val="1"/>
          <c:order val="1"/>
          <c:tx>
            <c:strRef>
              <c:f>'OpenVINO Model Server. Perf. Ta'!$C$26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Ta'!$C$27:$C$32</c:f>
              <c:numCache>
                <c:formatCode>0.00</c:formatCode>
                <c:ptCount val="6"/>
                <c:pt idx="0">
                  <c:v>42.850620529313602</c:v>
                </c:pt>
                <c:pt idx="1">
                  <c:v>37.6263586943858</c:v>
                </c:pt>
                <c:pt idx="2">
                  <c:v>10.0842909635416</c:v>
                </c:pt>
                <c:pt idx="3">
                  <c:v>2.1337060090947499</c:v>
                </c:pt>
                <c:pt idx="4">
                  <c:v>2.5391456004698698</c:v>
                </c:pt>
                <c:pt idx="5">
                  <c:v>2.28908848746708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Ta'!$A$35:$A$40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Ta'!$B$35:$B$40</c:f>
              <c:numCache>
                <c:formatCode>0.00</c:formatCode>
                <c:ptCount val="6"/>
                <c:pt idx="0">
                  <c:v>118.429857922845</c:v>
                </c:pt>
                <c:pt idx="1">
                  <c:v>103.630507466696</c:v>
                </c:pt>
                <c:pt idx="2">
                  <c:v>24.316009094977598</c:v>
                </c:pt>
                <c:pt idx="3">
                  <c:v>12.969009043546301</c:v>
                </c:pt>
                <c:pt idx="4">
                  <c:v>15.597911863018201</c:v>
                </c:pt>
                <c:pt idx="5">
                  <c:v>15.6077064465311</c:v>
                </c:pt>
              </c:numCache>
            </c:numRef>
          </c:val>
          <c:extLst>
            <c:ext xmlns:c16="http://schemas.microsoft.com/office/drawing/2014/chart" uri="{C3380CC4-5D6E-409C-BE32-E72D297353CC}">
              <c16:uniqueId val="{00000000-72F0-416E-96D4-CEDFA8031E74}"/>
            </c:ext>
          </c:extLst>
        </c:ser>
        <c:ser>
          <c:idx val="1"/>
          <c:order val="1"/>
          <c:tx>
            <c:strRef>
              <c:f>'OpenVINO Model Server. Perf. Ta'!$C$34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Ta'!$A$35:$A$40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Ta'!$C$35:$C$40</c:f>
              <c:numCache>
                <c:formatCode>0.00</c:formatCode>
                <c:ptCount val="6"/>
                <c:pt idx="0">
                  <c:v>123.69958455833</c:v>
                </c:pt>
                <c:pt idx="1">
                  <c:v>115.18677160788199</c:v>
                </c:pt>
                <c:pt idx="2">
                  <c:v>24.477994966088399</c:v>
                </c:pt>
                <c:pt idx="3">
                  <c:v>14.896336210274701</c:v>
                </c:pt>
                <c:pt idx="4">
                  <c:v>16.613689934075801</c:v>
                </c:pt>
                <c:pt idx="5">
                  <c:v>15.9025885737897</c:v>
                </c:pt>
              </c:numCache>
            </c:numRef>
          </c:val>
          <c:extLst>
            <c:ext xmlns:c16="http://schemas.microsoft.com/office/drawing/2014/chart" uri="{C3380CC4-5D6E-409C-BE32-E72D297353CC}">
              <c16:uniqueId val="{00000001-72F0-416E-96D4-CEDFA8031E7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Ta'!$A$43:$A$48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Ta'!$B$43:$B$48</c:f>
              <c:numCache>
                <c:formatCode>0.00</c:formatCode>
                <c:ptCount val="6"/>
                <c:pt idx="0">
                  <c:v>339.798715284411</c:v>
                </c:pt>
                <c:pt idx="1">
                  <c:v>291.14706682489401</c:v>
                </c:pt>
                <c:pt idx="2">
                  <c:v>84.950460162972803</c:v>
                </c:pt>
                <c:pt idx="3">
                  <c:v>24.911440504961</c:v>
                </c:pt>
                <c:pt idx="4">
                  <c:v>25.6804004614837</c:v>
                </c:pt>
                <c:pt idx="5">
                  <c:v>26.310495717011701</c:v>
                </c:pt>
              </c:numCache>
            </c:numRef>
          </c:val>
          <c:extLst>
            <c:ext xmlns:c16="http://schemas.microsoft.com/office/drawing/2014/chart" uri="{C3380CC4-5D6E-409C-BE32-E72D297353CC}">
              <c16:uniqueId val="{00000000-505D-4446-B3A6-F77F956FDA42}"/>
            </c:ext>
          </c:extLst>
        </c:ser>
        <c:ser>
          <c:idx val="1"/>
          <c:order val="1"/>
          <c:tx>
            <c:strRef>
              <c:f>'OpenVINO Model Server. Perf. Ta'!$C$42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Ta'!$A$43:$A$48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Ta'!$C$43:$C$48</c:f>
              <c:numCache>
                <c:formatCode>0.00</c:formatCode>
                <c:ptCount val="6"/>
                <c:pt idx="0">
                  <c:v>351.85697764780002</c:v>
                </c:pt>
                <c:pt idx="1">
                  <c:v>310.349100783734</c:v>
                </c:pt>
                <c:pt idx="2">
                  <c:v>92.902677556307907</c:v>
                </c:pt>
                <c:pt idx="3">
                  <c:v>25.751190831736999</c:v>
                </c:pt>
                <c:pt idx="4">
                  <c:v>28.090038816664901</c:v>
                </c:pt>
                <c:pt idx="5">
                  <c:v>27.485393970422798</c:v>
                </c:pt>
              </c:numCache>
            </c:numRef>
          </c:val>
          <c:extLst>
            <c:ext xmlns:c16="http://schemas.microsoft.com/office/drawing/2014/chart" uri="{C3380CC4-5D6E-409C-BE32-E72D297353CC}">
              <c16:uniqueId val="{00000001-505D-4446-B3A6-F77F956FDA4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Ta'!$B$51:$B$56</c:f>
              <c:numCache>
                <c:formatCode>0.00</c:formatCode>
                <c:ptCount val="6"/>
                <c:pt idx="0">
                  <c:v>238.66156750104301</c:v>
                </c:pt>
                <c:pt idx="1">
                  <c:v>215.499035708554</c:v>
                </c:pt>
                <c:pt idx="2">
                  <c:v>55.703160142672303</c:v>
                </c:pt>
                <c:pt idx="3">
                  <c:v>27.506381586222499</c:v>
                </c:pt>
                <c:pt idx="4">
                  <c:v>26.8504091307545</c:v>
                </c:pt>
                <c:pt idx="5">
                  <c:v>25.892257619662001</c:v>
                </c:pt>
              </c:numCache>
            </c:numRef>
          </c:val>
          <c:extLst>
            <c:ext xmlns:c16="http://schemas.microsoft.com/office/drawing/2014/chart" uri="{C3380CC4-5D6E-409C-BE32-E72D297353CC}">
              <c16:uniqueId val="{00000000-E0B4-4654-87AF-F8D096D457BC}"/>
            </c:ext>
          </c:extLst>
        </c:ser>
        <c:ser>
          <c:idx val="1"/>
          <c:order val="1"/>
          <c:tx>
            <c:strRef>
              <c:f>'OpenVINO Model Server. Perf. Ta'!$C$50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Ta'!$C$51:$C$56</c:f>
              <c:numCache>
                <c:formatCode>0.00</c:formatCode>
                <c:ptCount val="6"/>
                <c:pt idx="0">
                  <c:v>261.37182131813898</c:v>
                </c:pt>
                <c:pt idx="1">
                  <c:v>243.498137810618</c:v>
                </c:pt>
                <c:pt idx="2">
                  <c:v>60.369648666114301</c:v>
                </c:pt>
                <c:pt idx="3">
                  <c:v>28.509622194824999</c:v>
                </c:pt>
                <c:pt idx="4">
                  <c:v>29.404903058971701</c:v>
                </c:pt>
                <c:pt idx="5">
                  <c:v>27.293612470791601</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Ta'!$B$59:$B$64</c:f>
              <c:numCache>
                <c:formatCode>0.00</c:formatCode>
                <c:ptCount val="6"/>
                <c:pt idx="0">
                  <c:v>421.65411927392199</c:v>
                </c:pt>
                <c:pt idx="1">
                  <c:v>358.12387741051799</c:v>
                </c:pt>
                <c:pt idx="2">
                  <c:v>128.44155465765499</c:v>
                </c:pt>
                <c:pt idx="3">
                  <c:v>37.728827777904399</c:v>
                </c:pt>
                <c:pt idx="4">
                  <c:v>34.7798705951611</c:v>
                </c:pt>
                <c:pt idx="5">
                  <c:v>42.122911477474801</c:v>
                </c:pt>
              </c:numCache>
            </c:numRef>
          </c:val>
          <c:extLst>
            <c:ext xmlns:c16="http://schemas.microsoft.com/office/drawing/2014/chart" uri="{C3380CC4-5D6E-409C-BE32-E72D297353CC}">
              <c16:uniqueId val="{00000000-31CF-42BD-A44F-7FC6E3EBADCF}"/>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Ta'!$C$59:$C$64</c:f>
              <c:numCache>
                <c:formatCode>0.00</c:formatCode>
                <c:ptCount val="6"/>
                <c:pt idx="0">
                  <c:v>459.13154153444702</c:v>
                </c:pt>
                <c:pt idx="1">
                  <c:v>396.23088156953202</c:v>
                </c:pt>
                <c:pt idx="2">
                  <c:v>145.57954296360199</c:v>
                </c:pt>
                <c:pt idx="3">
                  <c:v>41.740748028309703</c:v>
                </c:pt>
                <c:pt idx="4">
                  <c:v>43.653566328778297</c:v>
                </c:pt>
                <c:pt idx="5">
                  <c:v>47.174060399801</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faster_rcnn_resnet50_coco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Ta'!$A$67:$A$72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Ta'!$B$67:$B$72</c:f>
              <c:numCache>
                <c:formatCode>0.00</c:formatCode>
                <c:ptCount val="6"/>
                <c:pt idx="0">
                  <c:v>18.493820846558599</c:v>
                </c:pt>
                <c:pt idx="1">
                  <c:v>16.056197194852601</c:v>
                </c:pt>
                <c:pt idx="2">
                  <c:v>3.4769636296937501</c:v>
                </c:pt>
                <c:pt idx="3">
                  <c:v>1.03219795301813</c:v>
                </c:pt>
                <c:pt idx="4">
                  <c:v>1.7352781142301099</c:v>
                </c:pt>
                <c:pt idx="5">
                  <c:v>1.61876679217417</c:v>
                </c:pt>
              </c:numCache>
            </c:numRef>
          </c:val>
          <c:extLst>
            <c:ext xmlns:c16="http://schemas.microsoft.com/office/drawing/2014/chart" uri="{C3380CC4-5D6E-409C-BE32-E72D297353CC}">
              <c16:uniqueId val="{00000000-0210-4E6B-9EBD-12CCBA12F5A0}"/>
            </c:ext>
          </c:extLst>
        </c:ser>
        <c:ser>
          <c:idx val="1"/>
          <c:order val="1"/>
          <c:tx>
            <c:strRef>
              <c:f>'OpenVINO Model Server. Perf. Ta'!$C$66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Ta'!$A$67:$A$72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Ta'!$C$67:$C$72</c:f>
              <c:numCache>
                <c:formatCode>0.00</c:formatCode>
                <c:ptCount val="6"/>
                <c:pt idx="0">
                  <c:v>18.890876839859398</c:v>
                </c:pt>
                <c:pt idx="1">
                  <c:v>16.338108494579501</c:v>
                </c:pt>
                <c:pt idx="2">
                  <c:v>3.4949034416954801</c:v>
                </c:pt>
                <c:pt idx="3">
                  <c:v>1.41210928723503</c:v>
                </c:pt>
                <c:pt idx="4">
                  <c:v>1.8161131664496499</c:v>
                </c:pt>
                <c:pt idx="5">
                  <c:v>1.65966335491635</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faster_rcnn_resnet50_coco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Ta'!$A$75:$A$80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Ta'!$B$75:$B$80</c:f>
              <c:numCache>
                <c:formatCode>0.00</c:formatCode>
                <c:ptCount val="6"/>
                <c:pt idx="0">
                  <c:v>69.065656783319994</c:v>
                </c:pt>
                <c:pt idx="1">
                  <c:v>60.598131236321201</c:v>
                </c:pt>
                <c:pt idx="2">
                  <c:v>12.3704607703826</c:v>
                </c:pt>
                <c:pt idx="3">
                  <c:v>2.0949716349999998</c:v>
                </c:pt>
                <c:pt idx="4">
                  <c:v>3.4293396709217001</c:v>
                </c:pt>
                <c:pt idx="5">
                  <c:v>3.2565759734476099</c:v>
                </c:pt>
              </c:numCache>
            </c:numRef>
          </c:val>
          <c:extLst>
            <c:ext xmlns:c16="http://schemas.microsoft.com/office/drawing/2014/chart" uri="{C3380CC4-5D6E-409C-BE32-E72D297353CC}">
              <c16:uniqueId val="{00000000-9572-457C-8F6D-790049525F4B}"/>
            </c:ext>
          </c:extLst>
        </c:ser>
        <c:ser>
          <c:idx val="1"/>
          <c:order val="1"/>
          <c:tx>
            <c:strRef>
              <c:f>'OpenVINO Model Server. Perf. Ta'!$C$74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Ta'!$A$75:$A$80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Ta'!$C$75:$C$80</c:f>
              <c:numCache>
                <c:formatCode>0.00</c:formatCode>
                <c:ptCount val="6"/>
                <c:pt idx="0">
                  <c:v>70.1813792555742</c:v>
                </c:pt>
                <c:pt idx="1">
                  <c:v>62.725180460467627</c:v>
                </c:pt>
                <c:pt idx="2">
                  <c:v>12.4010827682858</c:v>
                </c:pt>
                <c:pt idx="3">
                  <c:v>2.9223186360902398</c:v>
                </c:pt>
                <c:pt idx="4">
                  <c:v>3.5849194196634002</c:v>
                </c:pt>
                <c:pt idx="5">
                  <c:v>3.3173537606183001</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Ta'!$A$83:$A$88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Ta'!$B$83:$B$88</c:f>
              <c:numCache>
                <c:formatCode>0.00</c:formatCode>
                <c:ptCount val="6"/>
                <c:pt idx="0">
                  <c:v>3105.11927539918</c:v>
                </c:pt>
                <c:pt idx="1">
                  <c:v>2656.8882132365502</c:v>
                </c:pt>
                <c:pt idx="2">
                  <c:v>712.15124614303102</c:v>
                </c:pt>
                <c:pt idx="3">
                  <c:v>353.586748986636</c:v>
                </c:pt>
                <c:pt idx="4">
                  <c:v>370.97088184305602</c:v>
                </c:pt>
                <c:pt idx="5">
                  <c:v>398.51463109654901</c:v>
                </c:pt>
              </c:numCache>
            </c:numRef>
          </c:val>
          <c:extLst>
            <c:ext xmlns:c16="http://schemas.microsoft.com/office/drawing/2014/chart" uri="{C3380CC4-5D6E-409C-BE32-E72D297353CC}">
              <c16:uniqueId val="{00000000-83EE-45CB-AF69-69628A16DFDE}"/>
            </c:ext>
          </c:extLst>
        </c:ser>
        <c:ser>
          <c:idx val="1"/>
          <c:order val="1"/>
          <c:tx>
            <c:strRef>
              <c:f>'OpenVINO Model Server. Perf. Ta'!$C$82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Ta'!$A$83:$A$88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Ta'!$C$83:$C$88</c:f>
              <c:numCache>
                <c:formatCode>0.00</c:formatCode>
                <c:ptCount val="6"/>
                <c:pt idx="0">
                  <c:v>3892.8793241796602</c:v>
                </c:pt>
                <c:pt idx="1">
                  <c:v>3288.5424896764398</c:v>
                </c:pt>
                <c:pt idx="2">
                  <c:v>866.51214937602003</c:v>
                </c:pt>
                <c:pt idx="3">
                  <c:v>401.038256998816</c:v>
                </c:pt>
                <c:pt idx="4">
                  <c:v>501.87076130638599</c:v>
                </c:pt>
                <c:pt idx="5">
                  <c:v>491.78945829992603</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Ta'!$A$91:$A$96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Ta'!$B$91:$B$96</c:f>
              <c:numCache>
                <c:formatCode>0.00</c:formatCode>
                <c:ptCount val="6"/>
                <c:pt idx="0">
                  <c:v>7435.2519792756602</c:v>
                </c:pt>
                <c:pt idx="1">
                  <c:v>7369.0560571492597</c:v>
                </c:pt>
                <c:pt idx="2">
                  <c:v>2093.3333920201999</c:v>
                </c:pt>
                <c:pt idx="3">
                  <c:v>472.03835927453201</c:v>
                </c:pt>
                <c:pt idx="4">
                  <c:v>448.16900214209397</c:v>
                </c:pt>
                <c:pt idx="5">
                  <c:v>547.81774619260602</c:v>
                </c:pt>
              </c:numCache>
            </c:numRef>
          </c:val>
          <c:extLst>
            <c:ext xmlns:c16="http://schemas.microsoft.com/office/drawing/2014/chart" uri="{C3380CC4-5D6E-409C-BE32-E72D297353CC}">
              <c16:uniqueId val="{00000000-F08F-4345-8775-E1BED2DA40B1}"/>
            </c:ext>
          </c:extLst>
        </c:ser>
        <c:ser>
          <c:idx val="1"/>
          <c:order val="1"/>
          <c:tx>
            <c:strRef>
              <c:f>'OpenVINO Model Server. Perf. Ta'!$C$90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Ta'!$A$91:$A$96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Ta'!$C$91:$C$96</c:f>
              <c:numCache>
                <c:formatCode>0.00</c:formatCode>
                <c:ptCount val="6"/>
                <c:pt idx="0">
                  <c:v>12553.7925971943</c:v>
                </c:pt>
                <c:pt idx="1">
                  <c:v>10589.009019687401</c:v>
                </c:pt>
                <c:pt idx="2">
                  <c:v>2645.5614723081599</c:v>
                </c:pt>
                <c:pt idx="3">
                  <c:v>572.39310606099298</c:v>
                </c:pt>
                <c:pt idx="4">
                  <c:v>625.25725313946896</c:v>
                </c:pt>
                <c:pt idx="5">
                  <c:v>675.97860762057906</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time to generate an image,</a:t>
            </a:r>
            <a:r>
              <a:rPr lang="en-US" baseline="0"/>
              <a:t> sec.</a:t>
            </a:r>
          </a:p>
          <a:p>
            <a:pPr>
              <a:defRPr/>
            </a:pPr>
            <a:r>
              <a:rPr lang="en-US" sz="800" baseline="0"/>
              <a:t>Lower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7"/>
          <c:order val="0"/>
          <c:tx>
            <c:strRef>
              <c:f>'Performance Tables  CPU'!$I$206</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CPU'!$A$242</c:f>
              <c:strCache>
                <c:ptCount val="1"/>
                <c:pt idx="0">
                  <c:v>Stable-Diffusion-v2-1</c:v>
                </c:pt>
              </c:strCache>
            </c:strRef>
          </c:cat>
          <c:val>
            <c:numRef>
              <c:f>'Performance Tables  CPU'!$C$210</c:f>
              <c:numCache>
                <c:formatCode>0.00</c:formatCode>
                <c:ptCount val="1"/>
                <c:pt idx="0">
                  <c:v>22.422260000000001</c:v>
                </c:pt>
              </c:numCache>
            </c:numRef>
          </c:val>
          <c:extLst xmlns:c15="http://schemas.microsoft.com/office/drawing/2012/chart">
            <c:ext xmlns:c16="http://schemas.microsoft.com/office/drawing/2014/chart" uri="{C3380CC4-5D6E-409C-BE32-E72D297353CC}">
              <c16:uniqueId val="{00000009-537D-4400-ACBB-B09649A5B127}"/>
            </c:ext>
          </c:extLst>
        </c:ser>
        <c:ser>
          <c:idx val="38"/>
          <c:order val="1"/>
          <c:tx>
            <c:strRef>
              <c:f>'Performance Tables  CPU'!$I$222</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CPU'!$A$242</c:f>
              <c:strCache>
                <c:ptCount val="1"/>
                <c:pt idx="0">
                  <c:v>Stable-Diffusion-v2-1</c:v>
                </c:pt>
              </c:strCache>
            </c:strRef>
          </c:cat>
          <c:val>
            <c:numRef>
              <c:f>'Performance Tables  CPU'!$C$226</c:f>
              <c:numCache>
                <c:formatCode>0.00</c:formatCode>
                <c:ptCount val="1"/>
                <c:pt idx="0">
                  <c:v>19.427350000000001</c:v>
                </c:pt>
              </c:numCache>
            </c:numRef>
          </c:val>
          <c:extLst xmlns:c15="http://schemas.microsoft.com/office/drawing/2012/chart">
            <c:ext xmlns:c16="http://schemas.microsoft.com/office/drawing/2014/chart" uri="{C3380CC4-5D6E-409C-BE32-E72D297353CC}">
              <c16:uniqueId val="{0000000A-537D-4400-ACBB-B09649A5B127}"/>
            </c:ext>
          </c:extLst>
        </c:ser>
        <c:ser>
          <c:idx val="39"/>
          <c:order val="2"/>
          <c:tx>
            <c:strRef>
              <c:f>'Performance Tables  CPU'!$I$238</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CPU'!$A$242</c:f>
              <c:strCache>
                <c:ptCount val="1"/>
                <c:pt idx="0">
                  <c:v>Stable-Diffusion-v2-1</c:v>
                </c:pt>
              </c:strCache>
            </c:strRef>
          </c:cat>
          <c:val>
            <c:numRef>
              <c:f>'Performance Tables  CPU'!$C$242</c:f>
              <c:numCache>
                <c:formatCode>0.00</c:formatCode>
                <c:ptCount val="1"/>
                <c:pt idx="0">
                  <c:v>6.4744700000000002</c:v>
                </c:pt>
              </c:numCache>
            </c:numRef>
          </c:val>
          <c:extLst xmlns:c15="http://schemas.microsoft.com/office/drawing/2012/chart">
            <c:ext xmlns:c16="http://schemas.microsoft.com/office/drawing/2014/chart" uri="{C3380CC4-5D6E-409C-BE32-E72D297353CC}">
              <c16:uniqueId val="{0000000B-537D-4400-ACBB-B09649A5B127}"/>
            </c:ext>
          </c:extLst>
        </c:ser>
        <c:ser>
          <c:idx val="0"/>
          <c:order val="3"/>
          <c:tx>
            <c:strRef>
              <c:f>'Performance Tables  CPU'!$H$206</c:f>
              <c:strCache>
                <c:ptCount val="1"/>
                <c:pt idx="0">
                  <c:v>Intel® Xeon® Silver 4316 INT8</c:v>
                </c:pt>
              </c:strCache>
            </c:strRef>
          </c:tx>
          <c:spPr>
            <a:solidFill>
              <a:schemeClr val="accent1"/>
            </a:solidFill>
            <a:ln>
              <a:noFill/>
            </a:ln>
            <a:effectLst/>
          </c:spPr>
          <c:invertIfNegative val="0"/>
          <c:cat>
            <c:strRef>
              <c:f>'Performance Tables  CPU'!$A$242</c:f>
              <c:strCache>
                <c:ptCount val="1"/>
                <c:pt idx="0">
                  <c:v>Stable-Diffusion-v2-1</c:v>
                </c:pt>
              </c:strCache>
            </c:strRef>
          </c:cat>
          <c:val>
            <c:numRef>
              <c:f>'Performance Tables  CPU'!$B$210</c:f>
              <c:numCache>
                <c:formatCode>0.00</c:formatCode>
                <c:ptCount val="1"/>
                <c:pt idx="0">
                  <c:v>21.916720000000002</c:v>
                </c:pt>
              </c:numCache>
            </c:numRef>
          </c:val>
          <c:extLst>
            <c:ext xmlns:c16="http://schemas.microsoft.com/office/drawing/2014/chart" uri="{C3380CC4-5D6E-409C-BE32-E72D297353CC}">
              <c16:uniqueId val="{00000022-537D-4400-ACBB-B09649A5B127}"/>
            </c:ext>
          </c:extLst>
        </c:ser>
        <c:ser>
          <c:idx val="1"/>
          <c:order val="4"/>
          <c:tx>
            <c:strRef>
              <c:f>'Performance Tables  CPU'!$H$222</c:f>
              <c:strCache>
                <c:ptCount val="1"/>
                <c:pt idx="0">
                  <c:v>Intel® Xeon® Platinum 8380 INT8</c:v>
                </c:pt>
              </c:strCache>
            </c:strRef>
          </c:tx>
          <c:spPr>
            <a:solidFill>
              <a:schemeClr val="accent2"/>
            </a:solidFill>
            <a:ln>
              <a:noFill/>
            </a:ln>
            <a:effectLst/>
          </c:spPr>
          <c:invertIfNegative val="0"/>
          <c:cat>
            <c:strRef>
              <c:f>'Performance Tables  CPU'!$A$242</c:f>
              <c:strCache>
                <c:ptCount val="1"/>
                <c:pt idx="0">
                  <c:v>Stable-Diffusion-v2-1</c:v>
                </c:pt>
              </c:strCache>
            </c:strRef>
          </c:cat>
          <c:val>
            <c:numRef>
              <c:f>'Performance Tables  CPU'!$B$226</c:f>
              <c:numCache>
                <c:formatCode>0.00</c:formatCode>
                <c:ptCount val="1"/>
                <c:pt idx="0">
                  <c:v>18.947030000000002</c:v>
                </c:pt>
              </c:numCache>
            </c:numRef>
          </c:val>
          <c:extLst>
            <c:ext xmlns:c16="http://schemas.microsoft.com/office/drawing/2014/chart" uri="{C3380CC4-5D6E-409C-BE32-E72D297353CC}">
              <c16:uniqueId val="{00000023-537D-4400-ACBB-B09649A5B127}"/>
            </c:ext>
          </c:extLst>
        </c:ser>
        <c:ser>
          <c:idx val="2"/>
          <c:order val="5"/>
          <c:tx>
            <c:strRef>
              <c:f>'Performance Tables  CPU'!$H$238</c:f>
              <c:strCache>
                <c:ptCount val="1"/>
                <c:pt idx="0">
                  <c:v>Intel® Xeon® Platinum 8490H INT8</c:v>
                </c:pt>
              </c:strCache>
            </c:strRef>
          </c:tx>
          <c:spPr>
            <a:solidFill>
              <a:schemeClr val="accent3"/>
            </a:solidFill>
            <a:ln>
              <a:noFill/>
            </a:ln>
            <a:effectLst/>
          </c:spPr>
          <c:invertIfNegative val="0"/>
          <c:cat>
            <c:strRef>
              <c:f>'Performance Tables  CPU'!$A$242</c:f>
              <c:strCache>
                <c:ptCount val="1"/>
                <c:pt idx="0">
                  <c:v>Stable-Diffusion-v2-1</c:v>
                </c:pt>
              </c:strCache>
            </c:strRef>
          </c:cat>
          <c:val>
            <c:numRef>
              <c:f>'Performance Tables  CPU'!$B$242</c:f>
              <c:numCache>
                <c:formatCode>0.00</c:formatCode>
                <c:ptCount val="1"/>
                <c:pt idx="0">
                  <c:v>5.8782300000000003</c:v>
                </c:pt>
              </c:numCache>
            </c:numRef>
          </c:val>
          <c:extLst>
            <c:ext xmlns:c16="http://schemas.microsoft.com/office/drawing/2014/chart" uri="{C3380CC4-5D6E-409C-BE32-E72D297353CC}">
              <c16:uniqueId val="{00000024-537D-4400-ACBB-B09649A5B127}"/>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a:t>
                </a:r>
                <a:r>
                  <a:rPr lang="en-US"/>
                  <a:t>to generate an image, 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Ta'!$B$99:$B$104</c:f>
              <c:numCache>
                <c:formatCode>0.00</c:formatCode>
                <c:ptCount val="6"/>
                <c:pt idx="0">
                  <c:v>1298.53758814363</c:v>
                </c:pt>
                <c:pt idx="1">
                  <c:v>1130.14372804033</c:v>
                </c:pt>
                <c:pt idx="2">
                  <c:v>265.437591156015</c:v>
                </c:pt>
                <c:pt idx="3">
                  <c:v>118.95375727885499</c:v>
                </c:pt>
                <c:pt idx="4">
                  <c:v>131.15857618052601</c:v>
                </c:pt>
                <c:pt idx="5">
                  <c:v>125.510873219725</c:v>
                </c:pt>
              </c:numCache>
            </c:numRef>
          </c:val>
          <c:extLst>
            <c:ext xmlns:c16="http://schemas.microsoft.com/office/drawing/2014/chart" uri="{C3380CC4-5D6E-409C-BE32-E72D297353CC}">
              <c16:uniqueId val="{00000000-3FCF-4ED2-BD7D-3B56D90CCBAD}"/>
            </c:ext>
          </c:extLst>
        </c:ser>
        <c:ser>
          <c:idx val="1"/>
          <c:order val="1"/>
          <c:tx>
            <c:strRef>
              <c:f>'OpenVINO Model Server. Perf. Ta'!$C$98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Ta'!$C$99:$C$104</c:f>
              <c:numCache>
                <c:formatCode>0.00</c:formatCode>
                <c:ptCount val="6"/>
                <c:pt idx="0">
                  <c:v>1364.7137479758201</c:v>
                </c:pt>
                <c:pt idx="1">
                  <c:v>1199.14967867579</c:v>
                </c:pt>
                <c:pt idx="2">
                  <c:v>277.66655838578498</c:v>
                </c:pt>
                <c:pt idx="3">
                  <c:v>123.04863818692699</c:v>
                </c:pt>
                <c:pt idx="4">
                  <c:v>148.924786687363</c:v>
                </c:pt>
                <c:pt idx="5">
                  <c:v>132.691773272544</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Ta'!$A$115:$A$120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Ta'!$B$115:$B$120</c:f>
              <c:numCache>
                <c:formatCode>0.00</c:formatCode>
                <c:ptCount val="6"/>
                <c:pt idx="0">
                  <c:v>626.89899394489896</c:v>
                </c:pt>
                <c:pt idx="1">
                  <c:v>554.21701579782405</c:v>
                </c:pt>
                <c:pt idx="2">
                  <c:v>114.05313225791301</c:v>
                </c:pt>
                <c:pt idx="3">
                  <c:v>46.805412684390703</c:v>
                </c:pt>
                <c:pt idx="4">
                  <c:v>55.520044592809398</c:v>
                </c:pt>
                <c:pt idx="5">
                  <c:v>54.222353575507597</c:v>
                </c:pt>
              </c:numCache>
            </c:numRef>
          </c:val>
          <c:extLst>
            <c:ext xmlns:c16="http://schemas.microsoft.com/office/drawing/2014/chart" uri="{C3380CC4-5D6E-409C-BE32-E72D297353CC}">
              <c16:uniqueId val="{00000000-9FDD-4628-9C60-012CB1B7D545}"/>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Ta'!$A$115:$A$120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Ta'!$C$115:$C$120</c:f>
              <c:numCache>
                <c:formatCode>0.00</c:formatCode>
                <c:ptCount val="6"/>
                <c:pt idx="0">
                  <c:v>637.600117848389</c:v>
                </c:pt>
                <c:pt idx="1">
                  <c:v>557.67439722694803</c:v>
                </c:pt>
                <c:pt idx="2">
                  <c:v>117.936075063045</c:v>
                </c:pt>
                <c:pt idx="3">
                  <c:v>47.481311186124003</c:v>
                </c:pt>
                <c:pt idx="4">
                  <c:v>60.622253920332099</c:v>
                </c:pt>
                <c:pt idx="5">
                  <c:v>56.219329752551303</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Ta'!$B$123:$B$128</c:f>
              <c:numCache>
                <c:formatCode>0.00</c:formatCode>
                <c:ptCount val="6"/>
                <c:pt idx="0">
                  <c:v>2343.1343334317198</c:v>
                </c:pt>
                <c:pt idx="1">
                  <c:v>2069.5619370195</c:v>
                </c:pt>
                <c:pt idx="2">
                  <c:v>437.15701879904901</c:v>
                </c:pt>
                <c:pt idx="3">
                  <c:v>92.397890908654105</c:v>
                </c:pt>
                <c:pt idx="4">
                  <c:v>104.350753600823</c:v>
                </c:pt>
                <c:pt idx="5">
                  <c:v>106.435365624149</c:v>
                </c:pt>
              </c:numCache>
            </c:numRef>
          </c:val>
          <c:extLst>
            <c:ext xmlns:c16="http://schemas.microsoft.com/office/drawing/2014/chart" uri="{C3380CC4-5D6E-409C-BE32-E72D297353CC}">
              <c16:uniqueId val="{00000000-041D-47FD-A434-A8F5DF5FCFAD}"/>
            </c:ext>
          </c:extLst>
        </c:ser>
        <c:ser>
          <c:idx val="1"/>
          <c:order val="1"/>
          <c:tx>
            <c:strRef>
              <c:f>'OpenVINO Model Server. Perf. Ta'!$C$122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Ta'!$C$123:$C$128</c:f>
              <c:numCache>
                <c:formatCode>0.00</c:formatCode>
                <c:ptCount val="6"/>
                <c:pt idx="0">
                  <c:v>2552.2290886636001</c:v>
                </c:pt>
                <c:pt idx="1">
                  <c:v>2230.9036239941402</c:v>
                </c:pt>
                <c:pt idx="2">
                  <c:v>458.76785631294598</c:v>
                </c:pt>
                <c:pt idx="3">
                  <c:v>96.039032943686493</c:v>
                </c:pt>
                <c:pt idx="4">
                  <c:v>116.909753977495</c:v>
                </c:pt>
                <c:pt idx="5">
                  <c:v>112.6681430985</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Ta'!$A$131:$A$136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Ta'!$B$131:$B$136</c:f>
              <c:numCache>
                <c:formatCode>0.00</c:formatCode>
                <c:ptCount val="6"/>
                <c:pt idx="0">
                  <c:v>11.960295470170401</c:v>
                </c:pt>
                <c:pt idx="1">
                  <c:v>10.121238866596901</c:v>
                </c:pt>
                <c:pt idx="2">
                  <c:v>1.98005112967096</c:v>
                </c:pt>
                <c:pt idx="3">
                  <c:v>0.66331367183168299</c:v>
                </c:pt>
                <c:pt idx="4">
                  <c:v>1.14821055751485</c:v>
                </c:pt>
                <c:pt idx="5">
                  <c:v>1.03935880536258</c:v>
                </c:pt>
              </c:numCache>
            </c:numRef>
          </c:val>
          <c:extLst>
            <c:ext xmlns:c16="http://schemas.microsoft.com/office/drawing/2014/chart" uri="{C3380CC4-5D6E-409C-BE32-E72D297353CC}">
              <c16:uniqueId val="{00000000-58FF-4C4A-9713-AB87A172105E}"/>
            </c:ext>
          </c:extLst>
        </c:ser>
        <c:ser>
          <c:idx val="1"/>
          <c:order val="1"/>
          <c:tx>
            <c:strRef>
              <c:f>'OpenVINO Model Server. Perf. Ta'!$C$130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Ta'!$A$131:$A$136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Ta'!$C$131:$C$136</c:f>
              <c:numCache>
                <c:formatCode>0.00</c:formatCode>
                <c:ptCount val="6"/>
                <c:pt idx="0">
                  <c:v>12.2629304086333</c:v>
                </c:pt>
                <c:pt idx="1">
                  <c:v>10.5912238782703</c:v>
                </c:pt>
                <c:pt idx="2">
                  <c:v>2.0058772320177201</c:v>
                </c:pt>
                <c:pt idx="3">
                  <c:v>0.88431089042863398</c:v>
                </c:pt>
                <c:pt idx="4">
                  <c:v>1.1934100253968301</c:v>
                </c:pt>
                <c:pt idx="5">
                  <c:v>1.0647166201863101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Ta'!$A$139:$A$144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Ta'!$B$139:$B$144</c:f>
              <c:numCache>
                <c:formatCode>0.00</c:formatCode>
                <c:ptCount val="6"/>
                <c:pt idx="0">
                  <c:v>44.4659602671409</c:v>
                </c:pt>
                <c:pt idx="1">
                  <c:v>36.489098234333902</c:v>
                </c:pt>
                <c:pt idx="2">
                  <c:v>7.7226848940258197</c:v>
                </c:pt>
                <c:pt idx="3">
                  <c:v>1.5022158514978099</c:v>
                </c:pt>
                <c:pt idx="4">
                  <c:v>1.99632320496516</c:v>
                </c:pt>
                <c:pt idx="5">
                  <c:v>1.8247760423444901</c:v>
                </c:pt>
              </c:numCache>
            </c:numRef>
          </c:val>
          <c:extLst>
            <c:ext xmlns:c16="http://schemas.microsoft.com/office/drawing/2014/chart" uri="{C3380CC4-5D6E-409C-BE32-E72D297353CC}">
              <c16:uniqueId val="{00000000-3430-44DA-A860-D4772DA3F4E9}"/>
            </c:ext>
          </c:extLst>
        </c:ser>
        <c:ser>
          <c:idx val="1"/>
          <c:order val="1"/>
          <c:tx>
            <c:strRef>
              <c:f>'OpenVINO Model Server. Perf. Ta'!$C$138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Ta'!$A$139:$A$144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Ta'!$C$139:$C$144</c:f>
              <c:numCache>
                <c:formatCode>0.00</c:formatCode>
                <c:ptCount val="6"/>
                <c:pt idx="0">
                  <c:v>47.511771354063903</c:v>
                </c:pt>
                <c:pt idx="1">
                  <c:v>40.771662088448302</c:v>
                </c:pt>
                <c:pt idx="2">
                  <c:v>7.7715339546611002</c:v>
                </c:pt>
                <c:pt idx="3">
                  <c:v>1.5823695337856101</c:v>
                </c:pt>
                <c:pt idx="4">
                  <c:v>2.0812527146299402</c:v>
                </c:pt>
                <c:pt idx="5">
                  <c:v>1.8428718742750401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Ta'!$A$147:$A$152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Ta'!$B$147:$B$152</c:f>
              <c:numCache>
                <c:formatCode>0.00</c:formatCode>
                <c:ptCount val="6"/>
                <c:pt idx="0">
                  <c:v>71.382244445502195</c:v>
                </c:pt>
                <c:pt idx="1">
                  <c:v>61.226204755021001</c:v>
                </c:pt>
                <c:pt idx="2">
                  <c:v>12.9811457569573</c:v>
                </c:pt>
                <c:pt idx="3">
                  <c:v>3.8473730896794902</c:v>
                </c:pt>
                <c:pt idx="4">
                  <c:v>6.6610230200746701</c:v>
                </c:pt>
                <c:pt idx="5">
                  <c:v>6.1910685233911096</c:v>
                </c:pt>
              </c:numCache>
            </c:numRef>
          </c:val>
          <c:extLst>
            <c:ext xmlns:c16="http://schemas.microsoft.com/office/drawing/2014/chart" uri="{C3380CC4-5D6E-409C-BE32-E72D297353CC}">
              <c16:uniqueId val="{00000000-2C06-4997-BC97-E2D22555F15E}"/>
            </c:ext>
          </c:extLst>
        </c:ser>
        <c:ser>
          <c:idx val="1"/>
          <c:order val="1"/>
          <c:tx>
            <c:strRef>
              <c:f>'OpenVINO Model Server. Perf. Ta'!$C$146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Ta'!$A$147:$A$152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Ta'!$C$147:$C$152</c:f>
              <c:numCache>
                <c:formatCode>0.00</c:formatCode>
                <c:ptCount val="6"/>
                <c:pt idx="0">
                  <c:v>73.266778493418499</c:v>
                </c:pt>
                <c:pt idx="1">
                  <c:v>63.027454788203997</c:v>
                </c:pt>
                <c:pt idx="2">
                  <c:v>13.0410736287878</c:v>
                </c:pt>
                <c:pt idx="3">
                  <c:v>5.2301803489611602</c:v>
                </c:pt>
                <c:pt idx="4">
                  <c:v>7.0498291459802598</c:v>
                </c:pt>
                <c:pt idx="5">
                  <c:v>6.3049630815752096</c:v>
                </c:pt>
              </c:numCache>
            </c:numRef>
          </c:val>
          <c:extLst>
            <c:ext xmlns:c16="http://schemas.microsoft.com/office/drawing/2014/chart" uri="{C3380CC4-5D6E-409C-BE32-E72D297353CC}">
              <c16:uniqueId val="{00000001-2C06-4997-BC97-E2D22555F1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Ta'!$B$154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Ta'!$A$155:$A$160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Ta'!$B$155:$B$160</c:f>
              <c:numCache>
                <c:formatCode>0.00</c:formatCode>
                <c:ptCount val="6"/>
                <c:pt idx="0">
                  <c:v>247.27690029404201</c:v>
                </c:pt>
                <c:pt idx="1">
                  <c:v>214.26342945018601</c:v>
                </c:pt>
                <c:pt idx="2">
                  <c:v>45.3244775510681</c:v>
                </c:pt>
                <c:pt idx="3">
                  <c:v>9.6765636441080893</c:v>
                </c:pt>
                <c:pt idx="4">
                  <c:v>12.0751544446954</c:v>
                </c:pt>
                <c:pt idx="5">
                  <c:v>11.321459161137801</c:v>
                </c:pt>
              </c:numCache>
            </c:numRef>
          </c:val>
          <c:extLst>
            <c:ext xmlns:c16="http://schemas.microsoft.com/office/drawing/2014/chart" uri="{C3380CC4-5D6E-409C-BE32-E72D297353CC}">
              <c16:uniqueId val="{00000000-DD7A-4D7E-A502-FF23CD1904E5}"/>
            </c:ext>
          </c:extLst>
        </c:ser>
        <c:ser>
          <c:idx val="1"/>
          <c:order val="1"/>
          <c:tx>
            <c:strRef>
              <c:f>'OpenVINO Model Server. Perf. Ta'!$C$154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Ta'!$A$155:$A$160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Ta'!$C$155:$C$160</c:f>
              <c:numCache>
                <c:formatCode>0.00</c:formatCode>
                <c:ptCount val="6"/>
                <c:pt idx="0">
                  <c:v>264.04796434028498</c:v>
                </c:pt>
                <c:pt idx="1">
                  <c:v>229.63066072104701</c:v>
                </c:pt>
                <c:pt idx="2">
                  <c:v>47.634378763680502</c:v>
                </c:pt>
                <c:pt idx="3">
                  <c:v>9.8800968610779005</c:v>
                </c:pt>
                <c:pt idx="4">
                  <c:v>13.1153769116703</c:v>
                </c:pt>
                <c:pt idx="5">
                  <c:v>11.746884563494</c:v>
                </c:pt>
              </c:numCache>
            </c:numRef>
          </c:val>
          <c:extLst>
            <c:ext xmlns:c16="http://schemas.microsoft.com/office/drawing/2014/chart" uri="{C3380CC4-5D6E-409C-BE32-E72D297353CC}">
              <c16:uniqueId val="{00000001-DD7A-4D7E-A502-FF23CD1904E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Ta'!$A$163:$A$168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Ta'!$B$163:$B$168</c:f>
              <c:numCache>
                <c:formatCode>0.00</c:formatCode>
                <c:ptCount val="6"/>
                <c:pt idx="0">
                  <c:v>709.17013724739297</c:v>
                </c:pt>
                <c:pt idx="1">
                  <c:v>640.96448911082405</c:v>
                </c:pt>
                <c:pt idx="2">
                  <c:v>146.369987743119</c:v>
                </c:pt>
                <c:pt idx="3">
                  <c:v>56.101217142876997</c:v>
                </c:pt>
                <c:pt idx="4">
                  <c:v>65.976138092568604</c:v>
                </c:pt>
                <c:pt idx="5">
                  <c:v>64.929070672867894</c:v>
                </c:pt>
              </c:numCache>
            </c:numRef>
          </c:val>
          <c:extLst>
            <c:ext xmlns:c16="http://schemas.microsoft.com/office/drawing/2014/chart" uri="{C3380CC4-5D6E-409C-BE32-E72D297353CC}">
              <c16:uniqueId val="{00000000-95C1-43AD-BD94-DE8D7275FD1E}"/>
            </c:ext>
          </c:extLst>
        </c:ser>
        <c:ser>
          <c:idx val="1"/>
          <c:order val="1"/>
          <c:tx>
            <c:strRef>
              <c:f>'OpenVINO Model Server. Perf. Ta'!$C$162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Ta'!$A$163:$A$168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Ta'!$C$163:$C$168</c:f>
              <c:numCache>
                <c:formatCode>0.00</c:formatCode>
                <c:ptCount val="6"/>
                <c:pt idx="0">
                  <c:v>770.88342659561295</c:v>
                </c:pt>
                <c:pt idx="1">
                  <c:v>665.55367747641503</c:v>
                </c:pt>
                <c:pt idx="2">
                  <c:v>150.72360108668499</c:v>
                </c:pt>
                <c:pt idx="3">
                  <c:v>58.620108549666199</c:v>
                </c:pt>
                <c:pt idx="4">
                  <c:v>76.706739424468594</c:v>
                </c:pt>
                <c:pt idx="5">
                  <c:v>70.406993207647901</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Ta'!$B$171:$B$176</c:f>
              <c:numCache>
                <c:formatCode>0.00</c:formatCode>
                <c:ptCount val="6"/>
                <c:pt idx="0">
                  <c:v>1721.6221217801101</c:v>
                </c:pt>
                <c:pt idx="1">
                  <c:v>1636.81323851976</c:v>
                </c:pt>
                <c:pt idx="2">
                  <c:v>436.19034563553902</c:v>
                </c:pt>
                <c:pt idx="3">
                  <c:v>99.122774233879298</c:v>
                </c:pt>
                <c:pt idx="4">
                  <c:v>111.241730355939</c:v>
                </c:pt>
                <c:pt idx="5">
                  <c:v>111.166777264404</c:v>
                </c:pt>
              </c:numCache>
            </c:numRef>
          </c:val>
          <c:extLst>
            <c:ext xmlns:c16="http://schemas.microsoft.com/office/drawing/2014/chart" uri="{C3380CC4-5D6E-409C-BE32-E72D297353CC}">
              <c16:uniqueId val="{00000000-D7DC-4587-9FC2-75F92FF7D6AB}"/>
            </c:ext>
          </c:extLst>
        </c:ser>
        <c:ser>
          <c:idx val="1"/>
          <c:order val="1"/>
          <c:tx>
            <c:strRef>
              <c:f>'OpenVINO Model Server. Perf. Ta'!$C$170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Ta'!$C$171:$C$176</c:f>
              <c:numCache>
                <c:formatCode>0.00</c:formatCode>
                <c:ptCount val="6"/>
                <c:pt idx="0">
                  <c:v>2424.9822272699498</c:v>
                </c:pt>
                <c:pt idx="1">
                  <c:v>2126.5347853461699</c:v>
                </c:pt>
                <c:pt idx="2">
                  <c:v>500.25867332820098</c:v>
                </c:pt>
                <c:pt idx="3">
                  <c:v>107.36124826789001</c:v>
                </c:pt>
                <c:pt idx="4">
                  <c:v>137.371307083375</c:v>
                </c:pt>
                <c:pt idx="5">
                  <c:v>126.915674254386</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Ta'!$A$179:$A$184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Ta'!$B$179:$B$184</c:f>
              <c:numCache>
                <c:formatCode>0.00</c:formatCode>
                <c:ptCount val="6"/>
                <c:pt idx="0">
                  <c:v>17.7364634683132</c:v>
                </c:pt>
                <c:pt idx="1">
                  <c:v>15.356122583021</c:v>
                </c:pt>
                <c:pt idx="2">
                  <c:v>3.1675541962150802</c:v>
                </c:pt>
                <c:pt idx="3">
                  <c:v>1.43738767936198</c:v>
                </c:pt>
                <c:pt idx="4">
                  <c:v>1.8309772616986999</c:v>
                </c:pt>
                <c:pt idx="5">
                  <c:v>1.72677864762919</c:v>
                </c:pt>
              </c:numCache>
            </c:numRef>
          </c:val>
          <c:extLst>
            <c:ext xmlns:c16="http://schemas.microsoft.com/office/drawing/2014/chart" uri="{C3380CC4-5D6E-409C-BE32-E72D297353CC}">
              <c16:uniqueId val="{00000000-134E-4582-BCDE-3F71B026DBCC}"/>
            </c:ext>
          </c:extLst>
        </c:ser>
        <c:ser>
          <c:idx val="1"/>
          <c:order val="1"/>
          <c:tx>
            <c:strRef>
              <c:f>'OpenVINO Model Server. Perf. Ta'!$C$178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Ta'!$A$179:$A$184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Ta'!$C$179:$C$184</c:f>
              <c:numCache>
                <c:formatCode>0.00</c:formatCode>
                <c:ptCount val="6"/>
                <c:pt idx="0">
                  <c:v>18.120155455581099</c:v>
                </c:pt>
                <c:pt idx="1">
                  <c:v>15.7025311284451</c:v>
                </c:pt>
                <c:pt idx="2">
                  <c:v>3.25341177088844</c:v>
                </c:pt>
                <c:pt idx="3">
                  <c:v>1.43738767936198</c:v>
                </c:pt>
                <c:pt idx="4">
                  <c:v>1.9088440208597801</c:v>
                </c:pt>
                <c:pt idx="5">
                  <c:v>1.7367851642432699</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a:t>
            </a:r>
            <a:r>
              <a:rPr lang="en-US" baseline="0"/>
              <a:t> msec/token</a:t>
            </a:r>
          </a:p>
          <a:p>
            <a:pPr>
              <a:defRPr/>
            </a:pPr>
            <a:r>
              <a:rPr lang="en-US" sz="800" baseline="0"/>
              <a:t>Lower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CPU'!$H$206</c:f>
              <c:strCache>
                <c:ptCount val="1"/>
                <c:pt idx="0">
                  <c:v>Intel® Xeon® Silver 4316 INT8</c:v>
                </c:pt>
              </c:strCache>
            </c:strRef>
          </c:tx>
          <c:spPr>
            <a:solidFill>
              <a:schemeClr val="accent1"/>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CPU'!$B$207:$B$209</c:f>
              <c:numCache>
                <c:formatCode>0.00</c:formatCode>
                <c:ptCount val="3"/>
                <c:pt idx="0">
                  <c:v>40.069659999999999</c:v>
                </c:pt>
                <c:pt idx="1">
                  <c:v>277.74772000000002</c:v>
                </c:pt>
                <c:pt idx="2">
                  <c:v>338.67095999999998</c:v>
                </c:pt>
              </c:numCache>
            </c:numRef>
          </c:val>
          <c:extLst>
            <c:ext xmlns:c16="http://schemas.microsoft.com/office/drawing/2014/chart" uri="{C3380CC4-5D6E-409C-BE32-E72D297353CC}">
              <c16:uniqueId val="{00000006-A400-462C-9C2E-93FDDABEE3C7}"/>
            </c:ext>
          </c:extLst>
        </c:ser>
        <c:ser>
          <c:idx val="1"/>
          <c:order val="1"/>
          <c:tx>
            <c:strRef>
              <c:f>'Performance Tables  CPU'!$H$222</c:f>
              <c:strCache>
                <c:ptCount val="1"/>
                <c:pt idx="0">
                  <c:v>Intel® Xeon® Platinum 8380 INT8</c:v>
                </c:pt>
              </c:strCache>
            </c:strRef>
          </c:tx>
          <c:spPr>
            <a:solidFill>
              <a:schemeClr val="accent2"/>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CPU'!$B$223:$B$225</c:f>
              <c:numCache>
                <c:formatCode>0.00</c:formatCode>
                <c:ptCount val="3"/>
                <c:pt idx="0">
                  <c:v>28.293479999999999</c:v>
                </c:pt>
                <c:pt idx="1">
                  <c:v>110.24727</c:v>
                </c:pt>
                <c:pt idx="2">
                  <c:v>95.083560000000006</c:v>
                </c:pt>
              </c:numCache>
            </c:numRef>
          </c:val>
          <c:extLst>
            <c:ext xmlns:c16="http://schemas.microsoft.com/office/drawing/2014/chart" uri="{C3380CC4-5D6E-409C-BE32-E72D297353CC}">
              <c16:uniqueId val="{00000007-A400-462C-9C2E-93FDDABEE3C7}"/>
            </c:ext>
          </c:extLst>
        </c:ser>
        <c:ser>
          <c:idx val="2"/>
          <c:order val="2"/>
          <c:tx>
            <c:strRef>
              <c:f>'Performance Tables  CPU'!$H$238</c:f>
              <c:strCache>
                <c:ptCount val="1"/>
                <c:pt idx="0">
                  <c:v>Intel® Xeon® Platinum 8490H INT8</c:v>
                </c:pt>
              </c:strCache>
            </c:strRef>
          </c:tx>
          <c:spPr>
            <a:solidFill>
              <a:schemeClr val="accent3"/>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CPU'!$B$239:$B$241</c:f>
              <c:numCache>
                <c:formatCode>0.00</c:formatCode>
                <c:ptCount val="3"/>
                <c:pt idx="0">
                  <c:v>47.208649999999999</c:v>
                </c:pt>
                <c:pt idx="1">
                  <c:v>119.09493999999999</c:v>
                </c:pt>
                <c:pt idx="2">
                  <c:v>119.29465</c:v>
                </c:pt>
              </c:numCache>
            </c:numRef>
          </c:val>
          <c:extLst>
            <c:ext xmlns:c16="http://schemas.microsoft.com/office/drawing/2014/chart" uri="{C3380CC4-5D6E-409C-BE32-E72D297353CC}">
              <c16:uniqueId val="{00000008-A400-462C-9C2E-93FDDABEE3C7}"/>
            </c:ext>
          </c:extLst>
        </c:ser>
        <c:ser>
          <c:idx val="3"/>
          <c:order val="3"/>
          <c:tx>
            <c:strRef>
              <c:f>'Performance Tables  CPU'!$I$206</c:f>
              <c:strCache>
                <c:ptCount val="1"/>
                <c:pt idx="0">
                  <c:v>Intel® Xeon® Silver 4316 FP32</c:v>
                </c:pt>
              </c:strCache>
            </c:strRef>
          </c:tx>
          <c:spPr>
            <a:solidFill>
              <a:schemeClr val="accent4"/>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CPU'!$C$207:$C$209</c:f>
              <c:numCache>
                <c:formatCode>0.00</c:formatCode>
                <c:ptCount val="3"/>
                <c:pt idx="0">
                  <c:v>42.880459999999999</c:v>
                </c:pt>
                <c:pt idx="1">
                  <c:v>278.21695999999997</c:v>
                </c:pt>
                <c:pt idx="2">
                  <c:v>345.25563</c:v>
                </c:pt>
              </c:numCache>
            </c:numRef>
          </c:val>
          <c:extLst>
            <c:ext xmlns:c16="http://schemas.microsoft.com/office/drawing/2014/chart" uri="{C3380CC4-5D6E-409C-BE32-E72D297353CC}">
              <c16:uniqueId val="{00000009-A400-462C-9C2E-93FDDABEE3C7}"/>
            </c:ext>
          </c:extLst>
        </c:ser>
        <c:ser>
          <c:idx val="4"/>
          <c:order val="4"/>
          <c:tx>
            <c:strRef>
              <c:f>'Performance Tables  CPU'!$I$222</c:f>
              <c:strCache>
                <c:ptCount val="1"/>
                <c:pt idx="0">
                  <c:v>Intel® Xeon® Platinum 8380 FP32</c:v>
                </c:pt>
              </c:strCache>
            </c:strRef>
          </c:tx>
          <c:spPr>
            <a:solidFill>
              <a:schemeClr val="accent5"/>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CPU'!$C$223:$C$225</c:f>
              <c:numCache>
                <c:formatCode>0.00</c:formatCode>
                <c:ptCount val="3"/>
                <c:pt idx="0">
                  <c:v>43.454650000000001</c:v>
                </c:pt>
                <c:pt idx="1">
                  <c:v>200.48658</c:v>
                </c:pt>
                <c:pt idx="2">
                  <c:v>182.22053</c:v>
                </c:pt>
              </c:numCache>
            </c:numRef>
          </c:val>
          <c:extLst>
            <c:ext xmlns:c16="http://schemas.microsoft.com/office/drawing/2014/chart" uri="{C3380CC4-5D6E-409C-BE32-E72D297353CC}">
              <c16:uniqueId val="{0000000A-A400-462C-9C2E-93FDDABEE3C7}"/>
            </c:ext>
          </c:extLst>
        </c:ser>
        <c:ser>
          <c:idx val="5"/>
          <c:order val="5"/>
          <c:tx>
            <c:strRef>
              <c:f>'Performance Tables  CPU'!$I$238</c:f>
              <c:strCache>
                <c:ptCount val="1"/>
                <c:pt idx="0">
                  <c:v>Intel® Xeon® Platinum 8490H FP32</c:v>
                </c:pt>
              </c:strCache>
            </c:strRef>
          </c:tx>
          <c:spPr>
            <a:solidFill>
              <a:schemeClr val="accent6"/>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CPU'!$C$239:$C$241</c:f>
              <c:numCache>
                <c:formatCode>0.00</c:formatCode>
                <c:ptCount val="3"/>
                <c:pt idx="0">
                  <c:v>52.766159999999999</c:v>
                </c:pt>
                <c:pt idx="1">
                  <c:v>131.63302999999999</c:v>
                </c:pt>
                <c:pt idx="2">
                  <c:v>133.20222000000001</c:v>
                </c:pt>
              </c:numCache>
            </c:numRef>
          </c:val>
          <c:extLst>
            <c:ext xmlns:c16="http://schemas.microsoft.com/office/drawing/2014/chart" uri="{C3380CC4-5D6E-409C-BE32-E72D297353CC}">
              <c16:uniqueId val="{0000000B-A400-462C-9C2E-93FDDABEE3C7}"/>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msec/token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Ta'!$A$187:$A$192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Ta'!$B$187:$B$192</c:f>
              <c:numCache>
                <c:formatCode>0.00</c:formatCode>
                <c:ptCount val="6"/>
                <c:pt idx="0">
                  <c:v>72.021707536475503</c:v>
                </c:pt>
                <c:pt idx="1">
                  <c:v>60.7616379172553</c:v>
                </c:pt>
                <c:pt idx="2">
                  <c:v>12.5986783239264</c:v>
                </c:pt>
                <c:pt idx="3">
                  <c:v>2.3350052330067501</c:v>
                </c:pt>
                <c:pt idx="4">
                  <c:v>2.8220665852679501</c:v>
                </c:pt>
                <c:pt idx="5">
                  <c:v>2.7539435291517198</c:v>
                </c:pt>
              </c:numCache>
            </c:numRef>
          </c:val>
          <c:extLst>
            <c:ext xmlns:c16="http://schemas.microsoft.com/office/drawing/2014/chart" uri="{C3380CC4-5D6E-409C-BE32-E72D297353CC}">
              <c16:uniqueId val="{00000000-BC76-49ED-9EB2-6E82E0C3E3AC}"/>
            </c:ext>
          </c:extLst>
        </c:ser>
        <c:ser>
          <c:idx val="1"/>
          <c:order val="1"/>
          <c:tx>
            <c:strRef>
              <c:f>'OpenVINO Model Server. Perf. Ta'!$C$186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Ta'!$A$187:$A$192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Ta'!$C$187:$C$192</c:f>
              <c:numCache>
                <c:formatCode>0.00</c:formatCode>
                <c:ptCount val="6"/>
                <c:pt idx="0">
                  <c:v>78.304954140967595</c:v>
                </c:pt>
                <c:pt idx="1">
                  <c:v>66.890930315107099</c:v>
                </c:pt>
                <c:pt idx="2">
                  <c:v>12.680129708655601</c:v>
                </c:pt>
                <c:pt idx="3">
                  <c:v>2.3632563680851999</c:v>
                </c:pt>
                <c:pt idx="4">
                  <c:v>2.9436649200052698</c:v>
                </c:pt>
                <c:pt idx="5">
                  <c:v>2.7948147669089498</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Ta'!$B$194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Ta'!$A$195:$A$200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Ta'!$B$195:$B$200</c:f>
              <c:numCache>
                <c:formatCode>0.00</c:formatCode>
                <c:ptCount val="6"/>
                <c:pt idx="0">
                  <c:v>300.547155167558</c:v>
                </c:pt>
                <c:pt idx="1">
                  <c:v>261.64035420749201</c:v>
                </c:pt>
                <c:pt idx="2">
                  <c:v>65.660589075648005</c:v>
                </c:pt>
                <c:pt idx="3">
                  <c:v>30.845846650863201</c:v>
                </c:pt>
                <c:pt idx="4">
                  <c:v>33.8669439486805</c:v>
                </c:pt>
                <c:pt idx="5">
                  <c:v>34.705514497032198</c:v>
                </c:pt>
              </c:numCache>
            </c:numRef>
          </c:val>
          <c:extLst>
            <c:ext xmlns:c16="http://schemas.microsoft.com/office/drawing/2014/chart" uri="{C3380CC4-5D6E-409C-BE32-E72D297353CC}">
              <c16:uniqueId val="{00000000-D550-45F3-8024-86B49F6BF740}"/>
            </c:ext>
          </c:extLst>
        </c:ser>
        <c:ser>
          <c:idx val="1"/>
          <c:order val="1"/>
          <c:tx>
            <c:strRef>
              <c:f>'OpenVINO Model Server. Perf. Ta'!$C$194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Ta'!$A$195:$A$200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Ta'!$C$195:$C$200</c:f>
              <c:numCache>
                <c:formatCode>0.00</c:formatCode>
                <c:ptCount val="6"/>
                <c:pt idx="0">
                  <c:v>387.81034750016602</c:v>
                </c:pt>
                <c:pt idx="1">
                  <c:v>336.23458136827497</c:v>
                </c:pt>
                <c:pt idx="2">
                  <c:v>74.501852505401203</c:v>
                </c:pt>
                <c:pt idx="3">
                  <c:v>33.2290640734834</c:v>
                </c:pt>
                <c:pt idx="4">
                  <c:v>39.837558478138298</c:v>
                </c:pt>
                <c:pt idx="5">
                  <c:v>38.0687239343114</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Ta'!$B$202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Ta'!$A$203:$A$208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Ta'!$B$203:$B$208</c:f>
              <c:numCache>
                <c:formatCode>0.00</c:formatCode>
                <c:ptCount val="6"/>
                <c:pt idx="0">
                  <c:v>544.11871640692698</c:v>
                </c:pt>
                <c:pt idx="1">
                  <c:v>561.22298201350304</c:v>
                </c:pt>
                <c:pt idx="2">
                  <c:v>149.65725913622899</c:v>
                </c:pt>
                <c:pt idx="3">
                  <c:v>47.406757358659497</c:v>
                </c:pt>
                <c:pt idx="4">
                  <c:v>48.005106648568699</c:v>
                </c:pt>
                <c:pt idx="5">
                  <c:v>52.260647182722401</c:v>
                </c:pt>
              </c:numCache>
            </c:numRef>
          </c:val>
          <c:extLst>
            <c:ext xmlns:c16="http://schemas.microsoft.com/office/drawing/2014/chart" uri="{C3380CC4-5D6E-409C-BE32-E72D297353CC}">
              <c16:uniqueId val="{00000000-5CD9-40D6-ABA4-428272371736}"/>
            </c:ext>
          </c:extLst>
        </c:ser>
        <c:ser>
          <c:idx val="1"/>
          <c:order val="1"/>
          <c:tx>
            <c:strRef>
              <c:f>'OpenVINO Model Server. Perf. Ta'!$C$202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Ta'!$A$203:$A$208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Ta'!$C$203:$C$208</c:f>
              <c:numCache>
                <c:formatCode>0.00</c:formatCode>
                <c:ptCount val="6"/>
                <c:pt idx="0">
                  <c:v>815.53608451386401</c:v>
                </c:pt>
                <c:pt idx="1">
                  <c:v>713.97756336200598</c:v>
                </c:pt>
                <c:pt idx="2">
                  <c:v>197.65176886876799</c:v>
                </c:pt>
                <c:pt idx="3">
                  <c:v>55.839492154451698</c:v>
                </c:pt>
                <c:pt idx="4">
                  <c:v>63.858749760816103</c:v>
                </c:pt>
                <c:pt idx="5">
                  <c:v>62.949009203720102</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Ta'!$A$107:$A$111</c:f>
              <c:strCache>
                <c:ptCount val="5"/>
                <c:pt idx="0">
                  <c:v>Intel® Xeon® Platinum 8260M</c:v>
                </c:pt>
                <c:pt idx="1">
                  <c:v>Intel® Xeon® Gold 6238M</c:v>
                </c:pt>
                <c:pt idx="2">
                  <c:v>Intel® Core™ i9-11900K</c:v>
                </c:pt>
                <c:pt idx="3">
                  <c:v>Intel® Core™ i7-8700T</c:v>
                </c:pt>
                <c:pt idx="4">
                  <c:v>Intel® Core™ i5-8500</c:v>
                </c:pt>
              </c:strCache>
            </c:strRef>
          </c:cat>
          <c:val>
            <c:numRef>
              <c:f>'OpenVINO Model Server. Perf. Ta'!$B$107:$B$111</c:f>
              <c:numCache>
                <c:formatCode>0.00</c:formatCode>
                <c:ptCount val="5"/>
                <c:pt idx="0">
                  <c:v>4580.2969929004703</c:v>
                </c:pt>
                <c:pt idx="1">
                  <c:v>4004.2145215644</c:v>
                </c:pt>
                <c:pt idx="2">
                  <c:v>894.31389810604401</c:v>
                </c:pt>
                <c:pt idx="3">
                  <c:v>203.203548805829</c:v>
                </c:pt>
                <c:pt idx="4">
                  <c:v>216.66680297256201</c:v>
                </c:pt>
              </c:numCache>
            </c:numRef>
          </c:val>
          <c:extLst>
            <c:ext xmlns:c16="http://schemas.microsoft.com/office/drawing/2014/chart" uri="{C3380CC4-5D6E-409C-BE32-E72D297353CC}">
              <c16:uniqueId val="{00000000-F18A-40EC-9CEA-B5BE39C9F623}"/>
            </c:ext>
          </c:extLst>
        </c:ser>
        <c:ser>
          <c:idx val="1"/>
          <c:order val="1"/>
          <c:tx>
            <c:strRef>
              <c:f>'OpenVINO Model Server. Perf. Ta'!$C$106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Ta'!$A$107:$A$111</c:f>
              <c:strCache>
                <c:ptCount val="5"/>
                <c:pt idx="0">
                  <c:v>Intel® Xeon® Platinum 8260M</c:v>
                </c:pt>
                <c:pt idx="1">
                  <c:v>Intel® Xeon® Gold 6238M</c:v>
                </c:pt>
                <c:pt idx="2">
                  <c:v>Intel® Core™ i9-11900K</c:v>
                </c:pt>
                <c:pt idx="3">
                  <c:v>Intel® Core™ i7-8700T</c:v>
                </c:pt>
                <c:pt idx="4">
                  <c:v>Intel® Core™ i5-8500</c:v>
                </c:pt>
              </c:strCache>
            </c:strRef>
          </c:cat>
          <c:val>
            <c:numRef>
              <c:f>'OpenVINO Model Server. Perf. Ta'!$C$107:$C$111</c:f>
              <c:numCache>
                <c:formatCode>0.00</c:formatCode>
                <c:ptCount val="5"/>
                <c:pt idx="0">
                  <c:v>4960.7541796675996</c:v>
                </c:pt>
                <c:pt idx="1">
                  <c:v>4285.3663127727104</c:v>
                </c:pt>
                <c:pt idx="2">
                  <c:v>999.68318853314895</c:v>
                </c:pt>
                <c:pt idx="3">
                  <c:v>214.436504236025</c:v>
                </c:pt>
                <c:pt idx="4">
                  <c:v>252.59993184540099</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6"/>
          <c:tx>
            <c:strRef>
              <c:f>'Performance Tables  CPU'!$G$86</c:f>
              <c:strCache>
                <c:ptCount val="1"/>
                <c:pt idx="0">
                  <c:v>Intel® Core™ i7-1185G7</c:v>
                </c:pt>
              </c:strCache>
            </c:strRef>
          </c:tx>
          <c:spPr>
            <a:solidFill>
              <a:schemeClr val="accent1"/>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CPU'!$D$87:$D$97</c:f>
              <c:numCache>
                <c:formatCode>0.00</c:formatCode>
                <c:ptCount val="11"/>
                <c:pt idx="0">
                  <c:v>23.307559999999999</c:v>
                </c:pt>
                <c:pt idx="1">
                  <c:v>219.76949999999999</c:v>
                </c:pt>
                <c:pt idx="2">
                  <c:v>19.868839999999999</c:v>
                </c:pt>
                <c:pt idx="3">
                  <c:v>0.95803000000000005</c:v>
                </c:pt>
                <c:pt idx="4">
                  <c:v>5.0918190000000001</c:v>
                </c:pt>
                <c:pt idx="5">
                  <c:v>278.2543</c:v>
                </c:pt>
                <c:pt idx="6">
                  <c:v>2.2351390000000002</c:v>
                </c:pt>
                <c:pt idx="7">
                  <c:v>169.31909999999999</c:v>
                </c:pt>
                <c:pt idx="8">
                  <c:v>45.986249999999998</c:v>
                </c:pt>
                <c:pt idx="9">
                  <c:v>4.5438520000000002</c:v>
                </c:pt>
                <c:pt idx="10">
                  <c:v>10.71321</c:v>
                </c:pt>
              </c:numCache>
            </c:numRef>
          </c:val>
          <c:extLst>
            <c:ext xmlns:c16="http://schemas.microsoft.com/office/drawing/2014/chart" uri="{C3380CC4-5D6E-409C-BE32-E72D297353CC}">
              <c16:uniqueId val="{00000000-291A-45A4-9E55-44AB013DC068}"/>
            </c:ext>
          </c:extLst>
        </c:ser>
        <c:ser>
          <c:idx val="17"/>
          <c:order val="13"/>
          <c:tx>
            <c:strRef>
              <c:f>'Performance Tables  CPU'!$G$170</c:f>
              <c:strCache>
                <c:ptCount val="1"/>
                <c:pt idx="0">
                  <c:v>Intel® Xeon® Silver 4216R</c:v>
                </c:pt>
              </c:strCache>
            </c:strRef>
          </c:tx>
          <c:spPr>
            <a:solidFill>
              <a:schemeClr val="accent6">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CPU'!$D$171:$D$181</c:f>
              <c:numCache>
                <c:formatCode>0.00</c:formatCode>
                <c:ptCount val="11"/>
                <c:pt idx="0">
                  <c:v>14.242698000000001</c:v>
                </c:pt>
                <c:pt idx="1">
                  <c:v>106.83291699999999</c:v>
                </c:pt>
                <c:pt idx="2">
                  <c:v>12.067238</c:v>
                </c:pt>
                <c:pt idx="3">
                  <c:v>1.4386890000000001</c:v>
                </c:pt>
                <c:pt idx="4">
                  <c:v>3.0062899999999999</c:v>
                </c:pt>
                <c:pt idx="5">
                  <c:v>121.618881</c:v>
                </c:pt>
                <c:pt idx="6">
                  <c:v>1.6266799999999999</c:v>
                </c:pt>
                <c:pt idx="7">
                  <c:v>74.538296000000003</c:v>
                </c:pt>
                <c:pt idx="8">
                  <c:v>22.869872000000001</c:v>
                </c:pt>
                <c:pt idx="9">
                  <c:v>2.6167549999999999</c:v>
                </c:pt>
                <c:pt idx="10">
                  <c:v>6.1897840000000004</c:v>
                </c:pt>
              </c:numCache>
            </c:numRef>
          </c:val>
          <c:extLst>
            <c:ext xmlns:c16="http://schemas.microsoft.com/office/drawing/2014/chart" uri="{C3380CC4-5D6E-409C-BE32-E72D297353CC}">
              <c16:uniqueId val="{00000010-8225-4E93-A7FD-3CF5AF5B98F5}"/>
            </c:ext>
          </c:extLst>
        </c:ser>
        <c:ser>
          <c:idx val="18"/>
          <c:order val="14"/>
          <c:tx>
            <c:strRef>
              <c:f>'Performance Tables  CPU'!$G$182</c:f>
              <c:strCache>
                <c:ptCount val="1"/>
                <c:pt idx="0">
                  <c:v>Intel® Xeon® Gold 5218T</c:v>
                </c:pt>
              </c:strCache>
            </c:strRef>
          </c:tx>
          <c:spPr>
            <a:solidFill>
              <a:schemeClr val="accent1">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CPU'!$D$183:$D$193</c:f>
              <c:numCache>
                <c:formatCode>0.00</c:formatCode>
                <c:ptCount val="11"/>
                <c:pt idx="0">
                  <c:v>13.640186</c:v>
                </c:pt>
                <c:pt idx="1">
                  <c:v>103.378563</c:v>
                </c:pt>
                <c:pt idx="2">
                  <c:v>11.757488</c:v>
                </c:pt>
                <c:pt idx="3">
                  <c:v>1.4251879999999999</c:v>
                </c:pt>
                <c:pt idx="4">
                  <c:v>2.8996979999999999</c:v>
                </c:pt>
                <c:pt idx="5">
                  <c:v>115.758822</c:v>
                </c:pt>
                <c:pt idx="6">
                  <c:v>1.5674090000000001</c:v>
                </c:pt>
                <c:pt idx="7">
                  <c:v>70.987430000000003</c:v>
                </c:pt>
                <c:pt idx="8">
                  <c:v>21.862586</c:v>
                </c:pt>
                <c:pt idx="9">
                  <c:v>2.51051</c:v>
                </c:pt>
                <c:pt idx="10">
                  <c:v>5.847766</c:v>
                </c:pt>
              </c:numCache>
            </c:numRef>
          </c:val>
          <c:extLst>
            <c:ext xmlns:c16="http://schemas.microsoft.com/office/drawing/2014/chart" uri="{C3380CC4-5D6E-409C-BE32-E72D297353CC}">
              <c16:uniqueId val="{00000011-8225-4E93-A7FD-3CF5AF5B98F5}"/>
            </c:ext>
          </c:extLst>
        </c:ser>
        <c:ser>
          <c:idx val="22"/>
          <c:order val="15"/>
          <c:tx>
            <c:strRef>
              <c:f>'Performance Tables  CPU'!$G$194</c:f>
              <c:strCache>
                <c:ptCount val="1"/>
                <c:pt idx="0">
                  <c:v>Intel® Xeon® Platinum 8270</c:v>
                </c:pt>
              </c:strCache>
            </c:strRef>
          </c:tx>
          <c:spPr>
            <a:solidFill>
              <a:schemeClr val="accent5">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CPU'!$D$195:$D$205</c:f>
              <c:numCache>
                <c:formatCode>0.00</c:formatCode>
                <c:ptCount val="11"/>
                <c:pt idx="0">
                  <c:v>7.810467</c:v>
                </c:pt>
                <c:pt idx="1">
                  <c:v>63.44997</c:v>
                </c:pt>
                <c:pt idx="2">
                  <c:v>5.6604570000000001</c:v>
                </c:pt>
                <c:pt idx="3">
                  <c:v>0.92489699999999997</c:v>
                </c:pt>
                <c:pt idx="4">
                  <c:v>1.526939</c:v>
                </c:pt>
                <c:pt idx="5">
                  <c:v>36.602957000000004</c:v>
                </c:pt>
                <c:pt idx="6">
                  <c:v>1.111408</c:v>
                </c:pt>
                <c:pt idx="7">
                  <c:v>23.578433</c:v>
                </c:pt>
                <c:pt idx="8">
                  <c:v>10.581994999999999</c:v>
                </c:pt>
                <c:pt idx="9">
                  <c:v>1.2186380000000001</c:v>
                </c:pt>
                <c:pt idx="10">
                  <c:v>3.5092279999999998</c:v>
                </c:pt>
              </c:numCache>
            </c:numRef>
          </c:val>
          <c:extLst>
            <c:ext xmlns:c16="http://schemas.microsoft.com/office/drawing/2014/chart" uri="{C3380CC4-5D6E-409C-BE32-E72D297353CC}">
              <c16:uniqueId val="{0000000F-8225-4E93-A7FD-3CF5AF5B98F5}"/>
            </c:ext>
          </c:extLst>
        </c:ser>
        <c:ser>
          <c:idx val="19"/>
          <c:order val="16"/>
          <c:tx>
            <c:strRef>
              <c:f>'Performance Tables  CPU'!$G$206</c:f>
              <c:strCache>
                <c:ptCount val="1"/>
                <c:pt idx="0">
                  <c:v>Intel® Xeon® Silver 4316</c:v>
                </c:pt>
              </c:strCache>
            </c:strRef>
          </c:tx>
          <c:spPr>
            <a:solidFill>
              <a:schemeClr val="accent2">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CPU'!$D$211:$D$221</c:f>
              <c:numCache>
                <c:formatCode>0.00</c:formatCode>
                <c:ptCount val="11"/>
                <c:pt idx="0">
                  <c:v>8.0863219999999991</c:v>
                </c:pt>
                <c:pt idx="1">
                  <c:v>237.832314</c:v>
                </c:pt>
                <c:pt idx="2">
                  <c:v>6.8727169999999997</c:v>
                </c:pt>
                <c:pt idx="3">
                  <c:v>0.54968699999999993</c:v>
                </c:pt>
                <c:pt idx="4">
                  <c:v>1.4695210000000001</c:v>
                </c:pt>
                <c:pt idx="5">
                  <c:v>59.653852999999998</c:v>
                </c:pt>
                <c:pt idx="6">
                  <c:v>0.80693300000000001</c:v>
                </c:pt>
                <c:pt idx="7">
                  <c:v>43.864491000000001</c:v>
                </c:pt>
                <c:pt idx="8">
                  <c:v>13.695544</c:v>
                </c:pt>
                <c:pt idx="9">
                  <c:v>1.3296319999999999</c:v>
                </c:pt>
                <c:pt idx="10">
                  <c:v>3.2473369999999999</c:v>
                </c:pt>
              </c:numCache>
            </c:numRef>
          </c:val>
          <c:extLst>
            <c:ext xmlns:c16="http://schemas.microsoft.com/office/drawing/2014/chart" uri="{C3380CC4-5D6E-409C-BE32-E72D297353CC}">
              <c16:uniqueId val="{00000012-8225-4E93-A7FD-3CF5AF5B98F5}"/>
            </c:ext>
          </c:extLst>
        </c:ser>
        <c:ser>
          <c:idx val="20"/>
          <c:order val="17"/>
          <c:tx>
            <c:strRef>
              <c:f>'Performance Tables  CPU'!$G$222</c:f>
              <c:strCache>
                <c:ptCount val="1"/>
                <c:pt idx="0">
                  <c:v>Intel® Xeon® Platinum 8380</c:v>
                </c:pt>
              </c:strCache>
            </c:strRef>
          </c:tx>
          <c:spPr>
            <a:solidFill>
              <a:schemeClr val="accent3">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CPU'!$D$227:$D$237</c:f>
              <c:numCache>
                <c:formatCode>0.00</c:formatCode>
                <c:ptCount val="11"/>
                <c:pt idx="0">
                  <c:v>43.320856999999997</c:v>
                </c:pt>
                <c:pt idx="1">
                  <c:v>253.76700600000001</c:v>
                </c:pt>
                <c:pt idx="2">
                  <c:v>3.698836</c:v>
                </c:pt>
                <c:pt idx="3">
                  <c:v>0.56141600000000003</c:v>
                </c:pt>
                <c:pt idx="4">
                  <c:v>1.0223249999999999</c:v>
                </c:pt>
                <c:pt idx="5">
                  <c:v>106.86516</c:v>
                </c:pt>
                <c:pt idx="6">
                  <c:v>0.66550199999999993</c:v>
                </c:pt>
                <c:pt idx="7">
                  <c:v>73.180556999999993</c:v>
                </c:pt>
                <c:pt idx="8">
                  <c:v>18.507118999999999</c:v>
                </c:pt>
                <c:pt idx="9">
                  <c:v>0.87041099999999993</c:v>
                </c:pt>
                <c:pt idx="10">
                  <c:v>2.3780299999999999</c:v>
                </c:pt>
              </c:numCache>
            </c:numRef>
          </c:val>
          <c:extLst>
            <c:ext xmlns:c16="http://schemas.microsoft.com/office/drawing/2014/chart" uri="{C3380CC4-5D6E-409C-BE32-E72D297353CC}">
              <c16:uniqueId val="{00000009-8225-4E93-A7FD-3CF5AF5B98F5}"/>
            </c:ext>
          </c:extLst>
        </c:ser>
        <c:ser>
          <c:idx val="21"/>
          <c:order val="18"/>
          <c:tx>
            <c:strRef>
              <c:f>'Performance Tables  CPU'!$G$238</c:f>
              <c:strCache>
                <c:ptCount val="1"/>
                <c:pt idx="0">
                  <c:v>Intel® Xeon® Platinum 8490H</c:v>
                </c:pt>
              </c:strCache>
            </c:strRef>
          </c:tx>
          <c:spPr>
            <a:solidFill>
              <a:schemeClr val="accent4">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CPU'!$D$243:$D$253</c:f>
              <c:numCache>
                <c:formatCode>0.00</c:formatCode>
                <c:ptCount val="11"/>
                <c:pt idx="0">
                  <c:v>4.075806</c:v>
                </c:pt>
                <c:pt idx="1">
                  <c:v>36.693814000000003</c:v>
                </c:pt>
                <c:pt idx="2">
                  <c:v>3.5535549999999998</c:v>
                </c:pt>
                <c:pt idx="3">
                  <c:v>0.65799200000000002</c:v>
                </c:pt>
                <c:pt idx="4">
                  <c:v>1.0102059999999999</c:v>
                </c:pt>
                <c:pt idx="5">
                  <c:v>8.5859810000000003</c:v>
                </c:pt>
                <c:pt idx="6">
                  <c:v>0.822523</c:v>
                </c:pt>
                <c:pt idx="7">
                  <c:v>8.9984310000000001</c:v>
                </c:pt>
                <c:pt idx="8">
                  <c:v>3.2908580000000001</c:v>
                </c:pt>
                <c:pt idx="9">
                  <c:v>1.091215</c:v>
                </c:pt>
                <c:pt idx="10">
                  <c:v>3.824773</c:v>
                </c:pt>
              </c:numCache>
            </c:numRef>
          </c:val>
          <c:extLst>
            <c:ext xmlns:c16="http://schemas.microsoft.com/office/drawing/2014/chart" uri="{C3380CC4-5D6E-409C-BE32-E72D297353CC}">
              <c16:uniqueId val="{0000000D-8225-4E93-A7FD-3CF5AF5B98F5}"/>
            </c:ext>
          </c:extLst>
        </c:ser>
        <c:dLbls>
          <c:showLegendKey val="0"/>
          <c:showVal val="0"/>
          <c:showCatName val="0"/>
          <c:showSerName val="0"/>
          <c:showPercent val="0"/>
          <c:showBubbleSize val="0"/>
        </c:dLbls>
        <c:gapWidth val="182"/>
        <c:axId val="898632968"/>
        <c:axId val="898633296"/>
        <c:extLst>
          <c:ext xmlns:c15="http://schemas.microsoft.com/office/drawing/2012/chart" uri="{02D57815-91ED-43cb-92C2-25804820EDAC}">
            <c15:filteredBarSeries>
              <c15:ser>
                <c:idx val="1"/>
                <c:order val="0"/>
                <c:tx>
                  <c:strRef>
                    <c:extLst>
                      <c:ext uri="{02D57815-91ED-43cb-92C2-25804820EDAC}">
                        <c15:formulaRef>
                          <c15:sqref>'Performance Tables  CPU'!$G$14</c15:sqref>
                        </c15:formulaRef>
                      </c:ext>
                    </c:extLst>
                    <c:strCache>
                      <c:ptCount val="1"/>
                      <c:pt idx="0">
                        <c:v>Intel® Celeron 6305E</c:v>
                      </c:pt>
                    </c:strCache>
                  </c:strRef>
                </c:tx>
                <c:spPr>
                  <a:solidFill>
                    <a:schemeClr val="accent2"/>
                  </a:solidFill>
                  <a:ln>
                    <a:noFill/>
                  </a:ln>
                  <a:effectLst/>
                </c:spPr>
                <c:invertIfNegative val="0"/>
                <c:cat>
                  <c:strRef>
                    <c:extLst>
                      <c:ex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c:ext uri="{02D57815-91ED-43cb-92C2-25804820EDAC}">
                        <c15:formulaRef>
                          <c15:sqref>'Performance Tables  CPU'!$D$15:$D$25</c15:sqref>
                        </c15:formulaRef>
                      </c:ext>
                    </c:extLst>
                    <c:numCache>
                      <c:formatCode>0.00</c:formatCode>
                      <c:ptCount val="11"/>
                      <c:pt idx="0">
                        <c:v>88.112408000000002</c:v>
                      </c:pt>
                      <c:pt idx="1">
                        <c:v>863.34021299999995</c:v>
                      </c:pt>
                      <c:pt idx="2">
                        <c:v>85.88473599999999</c:v>
                      </c:pt>
                      <c:pt idx="3">
                        <c:v>3.60473</c:v>
                      </c:pt>
                      <c:pt idx="4">
                        <c:v>19.797868999999999</c:v>
                      </c:pt>
                      <c:pt idx="5">
                        <c:v>1119.2723080000001</c:v>
                      </c:pt>
                      <c:pt idx="6">
                        <c:v>9.120671999999999</c:v>
                      </c:pt>
                      <c:pt idx="7">
                        <c:v>672.25246099999993</c:v>
                      </c:pt>
                      <c:pt idx="8">
                        <c:v>183.89903200000001</c:v>
                      </c:pt>
                      <c:pt idx="9">
                        <c:v>18.249852000000001</c:v>
                      </c:pt>
                      <c:pt idx="10">
                        <c:v>40.454984000000003</c:v>
                      </c:pt>
                    </c:numCache>
                  </c:numRef>
                </c:val>
                <c:extLst>
                  <c:ext xmlns:c16="http://schemas.microsoft.com/office/drawing/2014/chart" uri="{C3380CC4-5D6E-409C-BE32-E72D297353CC}">
                    <c16:uniqueId val="{00000000-8225-4E93-A7FD-3CF5AF5B98F5}"/>
                  </c:ext>
                </c:extLst>
              </c15:ser>
            </c15:filteredBarSeries>
            <c15:filteredBarSeries>
              <c15:ser>
                <c:idx val="2"/>
                <c:order val="1"/>
                <c:tx>
                  <c:strRef>
                    <c:extLst xmlns:c15="http://schemas.microsoft.com/office/drawing/2012/chart">
                      <c:ext xmlns:c15="http://schemas.microsoft.com/office/drawing/2012/chart" uri="{02D57815-91ED-43cb-92C2-25804820EDAC}">
                        <c15:formulaRef>
                          <c15:sqref>'Performance Tables  CPU'!$G$26</c15:sqref>
                        </c15:formulaRef>
                      </c:ext>
                    </c:extLst>
                    <c:strCache>
                      <c:ptCount val="1"/>
                      <c:pt idx="0">
                        <c:v>Intel® Core™ i3-8100</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CPU'!$D$27:$D$37</c15:sqref>
                        </c15:formulaRef>
                      </c:ext>
                    </c:extLst>
                    <c:numCache>
                      <c:formatCode>0.00</c:formatCode>
                      <c:ptCount val="11"/>
                      <c:pt idx="0">
                        <c:v>48.468172000000003</c:v>
                      </c:pt>
                      <c:pt idx="1">
                        <c:v>492.10072500000001</c:v>
                      </c:pt>
                      <c:pt idx="2">
                        <c:v>43.928103999999998</c:v>
                      </c:pt>
                      <c:pt idx="3">
                        <c:v>1.9885349999999999</c:v>
                      </c:pt>
                      <c:pt idx="4">
                        <c:v>10.670317000000001</c:v>
                      </c:pt>
                      <c:pt idx="5">
                        <c:v>596.89310499999999</c:v>
                      </c:pt>
                      <c:pt idx="6">
                        <c:v>4.9315689999999996</c:v>
                      </c:pt>
                      <c:pt idx="7">
                        <c:v>425.882587</c:v>
                      </c:pt>
                      <c:pt idx="8">
                        <c:v>94.897407000000001</c:v>
                      </c:pt>
                      <c:pt idx="9">
                        <c:v>9.0206239999999998</c:v>
                      </c:pt>
                      <c:pt idx="10">
                        <c:v>19.197706</c:v>
                      </c:pt>
                    </c:numCache>
                  </c:numRef>
                </c:val>
                <c:extLst xmlns:c15="http://schemas.microsoft.com/office/drawing/2012/chart">
                  <c:ext xmlns:c16="http://schemas.microsoft.com/office/drawing/2014/chart" uri="{C3380CC4-5D6E-409C-BE32-E72D297353CC}">
                    <c16:uniqueId val="{00000001-8225-4E93-A7FD-3CF5AF5B98F5}"/>
                  </c:ext>
                </c:extLst>
              </c15:ser>
            </c15:filteredBarSeries>
            <c15:filteredBarSeries>
              <c15:ser>
                <c:idx val="3"/>
                <c:order val="2"/>
                <c:tx>
                  <c:strRef>
                    <c:extLst xmlns:c15="http://schemas.microsoft.com/office/drawing/2012/chart">
                      <c:ext xmlns:c15="http://schemas.microsoft.com/office/drawing/2012/chart" uri="{02D57815-91ED-43cb-92C2-25804820EDAC}">
                        <c15:formulaRef>
                          <c15:sqref>'Performance Tables  CPU'!$G$38</c15:sqref>
                        </c15:formulaRef>
                      </c:ext>
                    </c:extLst>
                    <c:strCache>
                      <c:ptCount val="1"/>
                      <c:pt idx="0">
                        <c:v>Intel® Core™ i5-8500</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CPU'!$D$39:$D$49</c15:sqref>
                        </c15:formulaRef>
                      </c:ext>
                    </c:extLst>
                    <c:numCache>
                      <c:formatCode>0.00</c:formatCode>
                      <c:ptCount val="11"/>
                      <c:pt idx="0">
                        <c:v>30.876646000000001</c:v>
                      </c:pt>
                      <c:pt idx="1">
                        <c:v>302.23886399999998</c:v>
                      </c:pt>
                      <c:pt idx="2">
                        <c:v>27.362168</c:v>
                      </c:pt>
                      <c:pt idx="3">
                        <c:v>1.351502</c:v>
                      </c:pt>
                      <c:pt idx="4">
                        <c:v>7.0406149999999998</c:v>
                      </c:pt>
                      <c:pt idx="5">
                        <c:v>362.123223</c:v>
                      </c:pt>
                      <c:pt idx="6">
                        <c:v>3.1085600000000002</c:v>
                      </c:pt>
                      <c:pt idx="7">
                        <c:v>262.377365</c:v>
                      </c:pt>
                      <c:pt idx="8">
                        <c:v>57.841718999999998</c:v>
                      </c:pt>
                      <c:pt idx="9">
                        <c:v>5.419562</c:v>
                      </c:pt>
                      <c:pt idx="10">
                        <c:v>11.883001999999999</c:v>
                      </c:pt>
                    </c:numCache>
                  </c:numRef>
                </c:val>
                <c:extLst xmlns:c15="http://schemas.microsoft.com/office/drawing/2012/chart">
                  <c:ext xmlns:c16="http://schemas.microsoft.com/office/drawing/2014/chart" uri="{C3380CC4-5D6E-409C-BE32-E72D297353CC}">
                    <c16:uniqueId val="{00000002-8225-4E93-A7FD-3CF5AF5B98F5}"/>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'Performance Tables  CPU'!$G$50</c15:sqref>
                        </c15:formulaRef>
                      </c:ext>
                    </c:extLst>
                    <c:strCache>
                      <c:ptCount val="1"/>
                      <c:pt idx="0">
                        <c:v>Intel® Core™ i7-8700T</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CPU'!$D$51:$D$61</c15:sqref>
                        </c15:formulaRef>
                      </c:ext>
                    </c:extLst>
                    <c:numCache>
                      <c:formatCode>0.00</c:formatCode>
                      <c:ptCount val="11"/>
                      <c:pt idx="0">
                        <c:v>42.829251999999997</c:v>
                      </c:pt>
                      <c:pt idx="1">
                        <c:v>412.44391899999999</c:v>
                      </c:pt>
                      <c:pt idx="2">
                        <c:v>37.467562999999998</c:v>
                      </c:pt>
                      <c:pt idx="3">
                        <c:v>1.8438190000000001</c:v>
                      </c:pt>
                      <c:pt idx="4">
                        <c:v>9.9469449999999995</c:v>
                      </c:pt>
                      <c:pt idx="5">
                        <c:v>563.911068</c:v>
                      </c:pt>
                      <c:pt idx="6">
                        <c:v>4.3329339999999998</c:v>
                      </c:pt>
                      <c:pt idx="7">
                        <c:v>386.94414799999998</c:v>
                      </c:pt>
                      <c:pt idx="8">
                        <c:v>86.802668999999995</c:v>
                      </c:pt>
                      <c:pt idx="9">
                        <c:v>8.1984719999999989</c:v>
                      </c:pt>
                      <c:pt idx="10">
                        <c:v>16.506671999999998</c:v>
                      </c:pt>
                    </c:numCache>
                  </c:numRef>
                </c:val>
                <c:extLst xmlns:c15="http://schemas.microsoft.com/office/drawing/2012/chart">
                  <c:ext xmlns:c16="http://schemas.microsoft.com/office/drawing/2014/chart" uri="{C3380CC4-5D6E-409C-BE32-E72D297353CC}">
                    <c16:uniqueId val="{00000003-8225-4E93-A7FD-3CF5AF5B98F5}"/>
                  </c:ext>
                </c:extLst>
              </c15:ser>
            </c15:filteredBarSeries>
            <c15:filteredBarSeries>
              <c15:ser>
                <c:idx val="5"/>
                <c:order val="4"/>
                <c:tx>
                  <c:strRef>
                    <c:extLst xmlns:c15="http://schemas.microsoft.com/office/drawing/2012/chart">
                      <c:ext xmlns:c15="http://schemas.microsoft.com/office/drawing/2012/chart" uri="{02D57815-91ED-43cb-92C2-25804820EDAC}">
                        <c15:formulaRef>
                          <c15:sqref>'Performance Tables  CPU'!$G$62</c15:sqref>
                        </c15:formulaRef>
                      </c:ext>
                    </c:extLst>
                    <c:strCache>
                      <c:ptCount val="1"/>
                      <c:pt idx="0">
                        <c:v>Intel® Core™ i5-10500TE</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CPU'!$D$63:$D$73</c15:sqref>
                        </c15:formulaRef>
                      </c:ext>
                    </c:extLst>
                    <c:numCache>
                      <c:formatCode>0.00</c:formatCode>
                      <c:ptCount val="11"/>
                      <c:pt idx="0">
                        <c:v>36.177401000000003</c:v>
                      </c:pt>
                      <c:pt idx="1">
                        <c:v>347.78140300000001</c:v>
                      </c:pt>
                      <c:pt idx="2">
                        <c:v>33.070743999999998</c:v>
                      </c:pt>
                      <c:pt idx="3">
                        <c:v>1.578443</c:v>
                      </c:pt>
                      <c:pt idx="4">
                        <c:v>8.1775380000000002</c:v>
                      </c:pt>
                      <c:pt idx="5">
                        <c:v>459.47852599999999</c:v>
                      </c:pt>
                      <c:pt idx="6">
                        <c:v>3.6119110000000001</c:v>
                      </c:pt>
                      <c:pt idx="7">
                        <c:v>322.49107700000002</c:v>
                      </c:pt>
                      <c:pt idx="8">
                        <c:v>74.189452000000003</c:v>
                      </c:pt>
                      <c:pt idx="9">
                        <c:v>6.7195689999999999</c:v>
                      </c:pt>
                      <c:pt idx="10">
                        <c:v>13.678183000000001</c:v>
                      </c:pt>
                    </c:numCache>
                  </c:numRef>
                </c:val>
                <c:extLst xmlns:c15="http://schemas.microsoft.com/office/drawing/2012/chart">
                  <c:ext xmlns:c16="http://schemas.microsoft.com/office/drawing/2014/chart" uri="{C3380CC4-5D6E-409C-BE32-E72D297353CC}">
                    <c16:uniqueId val="{00000004-8225-4E93-A7FD-3CF5AF5B98F5}"/>
                  </c:ext>
                </c:extLst>
              </c15:ser>
            </c15:filteredBarSeries>
            <c15:filteredBarSeries>
              <c15:ser>
                <c:idx val="6"/>
                <c:order val="5"/>
                <c:tx>
                  <c:strRef>
                    <c:extLst xmlns:c15="http://schemas.microsoft.com/office/drawing/2012/chart">
                      <c:ext xmlns:c15="http://schemas.microsoft.com/office/drawing/2012/chart" uri="{02D57815-91ED-43cb-92C2-25804820EDAC}">
                        <c15:formulaRef>
                          <c15:sqref>'Performance Tables  CPU'!$G$74</c15:sqref>
                        </c15:formulaRef>
                      </c:ext>
                    </c:extLst>
                    <c:strCache>
                      <c:ptCount val="1"/>
                      <c:pt idx="0">
                        <c:v>Intel® Core™ i9-10900TE</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CPU'!$D$75:$D$85</c15:sqref>
                        </c15:formulaRef>
                      </c:ext>
                    </c:extLst>
                    <c:numCache>
                      <c:formatCode>0.00</c:formatCode>
                      <c:ptCount val="11"/>
                      <c:pt idx="0">
                        <c:v>37.087219999999988</c:v>
                      </c:pt>
                      <c:pt idx="1">
                        <c:v>327.58825300000001</c:v>
                      </c:pt>
                      <c:pt idx="2">
                        <c:v>27.154474</c:v>
                      </c:pt>
                      <c:pt idx="3">
                        <c:v>1.487141</c:v>
                      </c:pt>
                      <c:pt idx="4">
                        <c:v>7.5401549999999986</c:v>
                      </c:pt>
                      <c:pt idx="5">
                        <c:v>405.46121099999999</c:v>
                      </c:pt>
                      <c:pt idx="6">
                        <c:v>3.349526</c:v>
                      </c:pt>
                      <c:pt idx="7">
                        <c:v>282.08112</c:v>
                      </c:pt>
                      <c:pt idx="8">
                        <c:v>65.989960999999994</c:v>
                      </c:pt>
                      <c:pt idx="9">
                        <c:v>6.2550669999999986</c:v>
                      </c:pt>
                      <c:pt idx="10">
                        <c:v>12.448430999999999</c:v>
                      </c:pt>
                    </c:numCache>
                  </c:numRef>
                </c:val>
                <c:extLst xmlns:c15="http://schemas.microsoft.com/office/drawing/2012/chart">
                  <c:ext xmlns:c16="http://schemas.microsoft.com/office/drawing/2014/chart" uri="{C3380CC4-5D6E-409C-BE32-E72D297353CC}">
                    <c16:uniqueId val="{00000005-8225-4E93-A7FD-3CF5AF5B98F5}"/>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'Performance Tables  CPU'!$G$98</c15:sqref>
                        </c15:formulaRef>
                      </c:ext>
                    </c:extLst>
                    <c:strCache>
                      <c:ptCount val="1"/>
                      <c:pt idx="0">
                        <c:v>Intel® Core™ i7-1185GRE</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CPU'!$D$99:$D$109</c15:sqref>
                        </c15:formulaRef>
                      </c:ext>
                    </c:extLst>
                    <c:numCache>
                      <c:formatCode>0.00</c:formatCode>
                      <c:ptCount val="11"/>
                      <c:pt idx="0">
                        <c:v>29.223929999999999</c:v>
                      </c:pt>
                      <c:pt idx="1">
                        <c:v>266.14489700000001</c:v>
                      </c:pt>
                      <c:pt idx="2">
                        <c:v>31.134498000000001</c:v>
                      </c:pt>
                      <c:pt idx="3">
                        <c:v>1.181745</c:v>
                      </c:pt>
                      <c:pt idx="4">
                        <c:v>6.586144</c:v>
                      </c:pt>
                      <c:pt idx="5">
                        <c:v>336.81248299999999</c:v>
                      </c:pt>
                      <c:pt idx="6">
                        <c:v>2.8002470000000002</c:v>
                      </c:pt>
                      <c:pt idx="7">
                        <c:v>209.94863000000001</c:v>
                      </c:pt>
                      <c:pt idx="8">
                        <c:v>57.188530999999998</c:v>
                      </c:pt>
                      <c:pt idx="9">
                        <c:v>5.738022</c:v>
                      </c:pt>
                      <c:pt idx="10">
                        <c:v>13.420589</c:v>
                      </c:pt>
                    </c:numCache>
                  </c:numRef>
                </c:val>
                <c:extLst xmlns:c15="http://schemas.microsoft.com/office/drawing/2012/chart">
                  <c:ext xmlns:c16="http://schemas.microsoft.com/office/drawing/2014/chart" uri="{C3380CC4-5D6E-409C-BE32-E72D297353CC}">
                    <c16:uniqueId val="{00000006-8225-4E93-A7FD-3CF5AF5B98F5}"/>
                  </c:ext>
                </c:extLst>
              </c15:ser>
            </c15:filteredBarSeries>
            <c15:filteredBarSeries>
              <c15:ser>
                <c:idx val="9"/>
                <c:order val="8"/>
                <c:tx>
                  <c:strRef>
                    <c:extLst xmlns:c15="http://schemas.microsoft.com/office/drawing/2012/chart">
                      <c:ext xmlns:c15="http://schemas.microsoft.com/office/drawing/2012/chart" uri="{02D57815-91ED-43cb-92C2-25804820EDAC}">
                        <c15:formulaRef>
                          <c15:sqref>'Performance Tables  CPU'!$G$110</c15:sqref>
                        </c15:formulaRef>
                      </c:ext>
                    </c:extLst>
                    <c:strCache>
                      <c:ptCount val="1"/>
                      <c:pt idx="0">
                        <c:v>Intel® Core™ i9-12900TE</c:v>
                      </c:pt>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CPU'!$D$111:$D$121</c15:sqref>
                        </c15:formulaRef>
                      </c:ext>
                    </c:extLst>
                    <c:numCache>
                      <c:formatCode>0.00</c:formatCode>
                      <c:ptCount val="11"/>
                      <c:pt idx="0">
                        <c:v>23.065131000000001</c:v>
                      </c:pt>
                      <c:pt idx="1">
                        <c:v>210.961105</c:v>
                      </c:pt>
                      <c:pt idx="2">
                        <c:v>21.751643000000001</c:v>
                      </c:pt>
                      <c:pt idx="3">
                        <c:v>1.3149580000000001</c:v>
                      </c:pt>
                      <c:pt idx="4">
                        <c:v>4.8882159999999999</c:v>
                      </c:pt>
                      <c:pt idx="5">
                        <c:v>235.753186</c:v>
                      </c:pt>
                      <c:pt idx="6">
                        <c:v>2.6064959999999999</c:v>
                      </c:pt>
                      <c:pt idx="7">
                        <c:v>169.490072</c:v>
                      </c:pt>
                      <c:pt idx="8">
                        <c:v>42.003644000000001</c:v>
                      </c:pt>
                      <c:pt idx="9">
                        <c:v>4.195379</c:v>
                      </c:pt>
                      <c:pt idx="10">
                        <c:v>9.4182659999999991</c:v>
                      </c:pt>
                    </c:numCache>
                  </c:numRef>
                </c:val>
                <c:extLst xmlns:c15="http://schemas.microsoft.com/office/drawing/2012/chart">
                  <c:ext xmlns:c16="http://schemas.microsoft.com/office/drawing/2014/chart" uri="{C3380CC4-5D6E-409C-BE32-E72D297353CC}">
                    <c16:uniqueId val="{00000008-8225-4E93-A7FD-3CF5AF5B98F5}"/>
                  </c:ext>
                </c:extLst>
              </c15:ser>
            </c15:filteredBarSeries>
            <c15:filteredBarSeries>
              <c15:ser>
                <c:idx val="13"/>
                <c:order val="9"/>
                <c:tx>
                  <c:strRef>
                    <c:extLst xmlns:c15="http://schemas.microsoft.com/office/drawing/2012/chart">
                      <c:ext xmlns:c15="http://schemas.microsoft.com/office/drawing/2012/chart" uri="{02D57815-91ED-43cb-92C2-25804820EDAC}">
                        <c15:formulaRef>
                          <c15:sqref>'Performance Tables  CPU'!$G$122</c15:sqref>
                        </c15:formulaRef>
                      </c:ext>
                    </c:extLst>
                    <c:strCache>
                      <c:ptCount val="1"/>
                      <c:pt idx="0">
                        <c:v>Intel® Core™ i5-13600K</c:v>
                      </c:pt>
                    </c:strCache>
                  </c:strRef>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CPU'!$D$123:$D$133</c15:sqref>
                        </c15:formulaRef>
                      </c:ext>
                    </c:extLst>
                    <c:numCache>
                      <c:formatCode>0.00</c:formatCode>
                      <c:ptCount val="11"/>
                      <c:pt idx="0">
                        <c:v>17.430405</c:v>
                      </c:pt>
                      <c:pt idx="1">
                        <c:v>155.718321</c:v>
                      </c:pt>
                      <c:pt idx="2">
                        <c:v>16.226126000000001</c:v>
                      </c:pt>
                      <c:pt idx="3">
                        <c:v>0.87934299999999999</c:v>
                      </c:pt>
                      <c:pt idx="4">
                        <c:v>3.8707050000000001</c:v>
                      </c:pt>
                      <c:pt idx="5">
                        <c:v>163.469019</c:v>
                      </c:pt>
                      <c:pt idx="6">
                        <c:v>1.904774</c:v>
                      </c:pt>
                      <c:pt idx="7">
                        <c:v>121.884466</c:v>
                      </c:pt>
                      <c:pt idx="8">
                        <c:v>29.845645999999999</c:v>
                      </c:pt>
                      <c:pt idx="9">
                        <c:v>3.0548920000000002</c:v>
                      </c:pt>
                      <c:pt idx="10">
                        <c:v>6.7047499999999998</c:v>
                      </c:pt>
                    </c:numCache>
                  </c:numRef>
                </c:val>
                <c:extLst xmlns:c15="http://schemas.microsoft.com/office/drawing/2012/chart">
                  <c:ext xmlns:c16="http://schemas.microsoft.com/office/drawing/2014/chart" uri="{C3380CC4-5D6E-409C-BE32-E72D297353CC}">
                    <c16:uniqueId val="{0000000A-8225-4E93-A7FD-3CF5AF5B98F5}"/>
                  </c:ext>
                </c:extLst>
              </c15:ser>
            </c15:filteredBarSeries>
            <c15:filteredBarSeries>
              <c15:ser>
                <c:idx val="14"/>
                <c:order val="10"/>
                <c:tx>
                  <c:strRef>
                    <c:extLst xmlns:c15="http://schemas.microsoft.com/office/drawing/2012/chart">
                      <c:ext xmlns:c15="http://schemas.microsoft.com/office/drawing/2012/chart" uri="{02D57815-91ED-43cb-92C2-25804820EDAC}">
                        <c15:formulaRef>
                          <c15:sqref>'Performance Tables  CPU'!$G$134</c15:sqref>
                        </c15:formulaRef>
                      </c:ext>
                    </c:extLst>
                    <c:strCache>
                      <c:ptCount val="1"/>
                      <c:pt idx="0">
                        <c:v>Intel® Core™  i9-13900K</c:v>
                      </c:pt>
                    </c:strCache>
                  </c:strRef>
                </c:tx>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CPU'!$D$135:$D$145</c15:sqref>
                        </c15:formulaRef>
                      </c:ext>
                    </c:extLst>
                    <c:numCache>
                      <c:formatCode>0.00</c:formatCode>
                      <c:ptCount val="11"/>
                      <c:pt idx="0">
                        <c:v>13.684925</c:v>
                      </c:pt>
                      <c:pt idx="1">
                        <c:v>113.610998</c:v>
                      </c:pt>
                      <c:pt idx="2">
                        <c:v>12.440087</c:v>
                      </c:pt>
                      <c:pt idx="3">
                        <c:v>0.72651199999999994</c:v>
                      </c:pt>
                      <c:pt idx="4">
                        <c:v>2.9345119999999998</c:v>
                      </c:pt>
                      <c:pt idx="5">
                        <c:v>125.641679</c:v>
                      </c:pt>
                      <c:pt idx="6">
                        <c:v>1.6173489999999999</c:v>
                      </c:pt>
                      <c:pt idx="7">
                        <c:v>91.915404999999993</c:v>
                      </c:pt>
                      <c:pt idx="8">
                        <c:v>23.299005999999999</c:v>
                      </c:pt>
                      <c:pt idx="9">
                        <c:v>2.4414920000000002</c:v>
                      </c:pt>
                      <c:pt idx="10">
                        <c:v>5.321377</c:v>
                      </c:pt>
                    </c:numCache>
                  </c:numRef>
                </c:val>
                <c:extLst xmlns:c15="http://schemas.microsoft.com/office/drawing/2012/chart">
                  <c:ext xmlns:c16="http://schemas.microsoft.com/office/drawing/2014/chart" uri="{C3380CC4-5D6E-409C-BE32-E72D297353CC}">
                    <c16:uniqueId val="{0000000B-8225-4E93-A7FD-3CF5AF5B98F5}"/>
                  </c:ext>
                </c:extLst>
              </c15:ser>
            </c15:filteredBarSeries>
            <c15:filteredBarSeries>
              <c15:ser>
                <c:idx val="15"/>
                <c:order val="11"/>
                <c:tx>
                  <c:strRef>
                    <c:extLst xmlns:c15="http://schemas.microsoft.com/office/drawing/2012/chart">
                      <c:ext xmlns:c15="http://schemas.microsoft.com/office/drawing/2012/chart" uri="{02D57815-91ED-43cb-92C2-25804820EDAC}">
                        <c15:formulaRef>
                          <c15:sqref>'Performance Tables  CPU'!$G$146</c15:sqref>
                        </c15:formulaRef>
                      </c:ext>
                    </c:extLst>
                    <c:strCache>
                      <c:ptCount val="1"/>
                      <c:pt idx="0">
                        <c:v>Intel® Xeon® E2124G</c:v>
                      </c:pt>
                    </c:strCache>
                  </c:strRef>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CPU'!$D$147:$D$157</c15:sqref>
                        </c15:formulaRef>
                      </c:ext>
                    </c:extLst>
                    <c:numCache>
                      <c:formatCode>0.00</c:formatCode>
                      <c:ptCount val="11"/>
                      <c:pt idx="0">
                        <c:v>49.411942000000003</c:v>
                      </c:pt>
                      <c:pt idx="1">
                        <c:v>486.76418699999999</c:v>
                      </c:pt>
                      <c:pt idx="2">
                        <c:v>43.779547999999998</c:v>
                      </c:pt>
                      <c:pt idx="3">
                        <c:v>2.0442840000000002</c:v>
                      </c:pt>
                      <c:pt idx="4">
                        <c:v>11.068255000000001</c:v>
                      </c:pt>
                      <c:pt idx="5">
                        <c:v>625.19678599999997</c:v>
                      </c:pt>
                      <c:pt idx="6">
                        <c:v>5.0916480000000002</c:v>
                      </c:pt>
                      <c:pt idx="7">
                        <c:v>431.478926</c:v>
                      </c:pt>
                      <c:pt idx="8">
                        <c:v>100.095437</c:v>
                      </c:pt>
                      <c:pt idx="9">
                        <c:v>9.4391259999999999</c:v>
                      </c:pt>
                      <c:pt idx="10">
                        <c:v>19.471547999999999</c:v>
                      </c:pt>
                    </c:numCache>
                  </c:numRef>
                </c:val>
                <c:extLst xmlns:c15="http://schemas.microsoft.com/office/drawing/2012/chart">
                  <c:ext xmlns:c16="http://schemas.microsoft.com/office/drawing/2014/chart" uri="{C3380CC4-5D6E-409C-BE32-E72D297353CC}">
                    <c16:uniqueId val="{0000000C-8225-4E93-A7FD-3CF5AF5B98F5}"/>
                  </c:ext>
                </c:extLst>
              </c15:ser>
            </c15:filteredBarSeries>
            <c15:filteredBarSeries>
              <c15:ser>
                <c:idx val="16"/>
                <c:order val="12"/>
                <c:tx>
                  <c:strRef>
                    <c:extLst xmlns:c15="http://schemas.microsoft.com/office/drawing/2012/chart">
                      <c:ext xmlns:c15="http://schemas.microsoft.com/office/drawing/2012/chart" uri="{02D57815-91ED-43cb-92C2-25804820EDAC}">
                        <c15:formulaRef>
                          <c15:sqref>'Performance Tables  CPU'!$G$158</c15:sqref>
                        </c15:formulaRef>
                      </c:ext>
                    </c:extLst>
                    <c:strCache>
                      <c:ptCount val="1"/>
                      <c:pt idx="0">
                        <c:v>Intel® Xeon® W1290P</c:v>
                      </c:pt>
                    </c:strCache>
                  </c:strRef>
                </c:tx>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CPU'!$D$159:$D$169</c15:sqref>
                        </c15:formulaRef>
                      </c:ext>
                    </c:extLst>
                    <c:numCache>
                      <c:formatCode>0.00</c:formatCode>
                      <c:ptCount val="11"/>
                      <c:pt idx="0">
                        <c:v>28.926839000000001</c:v>
                      </c:pt>
                      <c:pt idx="1">
                        <c:v>224.54514900000001</c:v>
                      </c:pt>
                      <c:pt idx="2">
                        <c:v>21.096772000000001</c:v>
                      </c:pt>
                      <c:pt idx="3">
                        <c:v>1.29043</c:v>
                      </c:pt>
                      <c:pt idx="4">
                        <c:v>5.4087820000000004</c:v>
                      </c:pt>
                      <c:pt idx="5">
                        <c:v>239.930048</c:v>
                      </c:pt>
                      <c:pt idx="6">
                        <c:v>2.3779210000000002</c:v>
                      </c:pt>
                      <c:pt idx="7">
                        <c:v>180.822193</c:v>
                      </c:pt>
                      <c:pt idx="8">
                        <c:v>40.584378999999998</c:v>
                      </c:pt>
                      <c:pt idx="9">
                        <c:v>3.9851830000000001</c:v>
                      </c:pt>
                      <c:pt idx="10">
                        <c:v>9.1504269999999988</c:v>
                      </c:pt>
                    </c:numCache>
                  </c:numRef>
                </c:val>
                <c:extLst xmlns:c15="http://schemas.microsoft.com/office/drawing/2012/chart">
                  <c:ext xmlns:c16="http://schemas.microsoft.com/office/drawing/2014/chart" uri="{C3380CC4-5D6E-409C-BE32-E72D297353CC}">
                    <c16:uniqueId val="{0000000E-8225-4E93-A7FD-3CF5AF5B98F5}"/>
                  </c:ext>
                </c:extLst>
              </c15:ser>
            </c15:filteredBarSeries>
          </c:ext>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tx>
            <c:strRef>
              <c:f>'Performance Tables GPU'!$G$2</c:f>
              <c:strCache>
                <c:ptCount val="1"/>
                <c:pt idx="0">
                  <c:v>Intel® Processor N200-GPU</c:v>
                </c:pt>
              </c:strCache>
            </c:strRef>
          </c:tx>
          <c:spPr>
            <a:solidFill>
              <a:schemeClr val="accent4"/>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GPU'!$D$3:$D$13</c:f>
              <c:numCache>
                <c:formatCode>General</c:formatCode>
                <c:ptCount val="11"/>
                <c:pt idx="0">
                  <c:v>1185.7835339999999</c:v>
                </c:pt>
                <c:pt idx="1">
                  <c:v>11899.924316000001</c:v>
                </c:pt>
                <c:pt idx="2">
                  <c:v>1094.3029340000001</c:v>
                </c:pt>
                <c:pt idx="3">
                  <c:v>68.053545</c:v>
                </c:pt>
                <c:pt idx="4">
                  <c:v>272.48919100000001</c:v>
                </c:pt>
                <c:pt idx="5">
                  <c:v>13818.298805</c:v>
                </c:pt>
                <c:pt idx="6">
                  <c:v>136.60344499999999</c:v>
                </c:pt>
                <c:pt idx="7">
                  <c:v>8685.750098999999</c:v>
                </c:pt>
                <c:pt idx="8">
                  <c:v>2271.0615859999998</c:v>
                </c:pt>
                <c:pt idx="9">
                  <c:v>212.840217</c:v>
                </c:pt>
                <c:pt idx="10">
                  <c:v>463.222354</c:v>
                </c:pt>
              </c:numCache>
            </c:numRef>
          </c:val>
          <c:extLst>
            <c:ext xmlns:c16="http://schemas.microsoft.com/office/drawing/2014/chart" uri="{C3380CC4-5D6E-409C-BE32-E72D297353CC}">
              <c16:uniqueId val="{00000000-EDD1-467F-A0FD-D1740FF65130}"/>
            </c:ext>
          </c:extLst>
        </c:ser>
        <c:ser>
          <c:idx val="0"/>
          <c:order val="1"/>
          <c:tx>
            <c:strRef>
              <c:f>'Performance Tables GPU'!$G$14</c:f>
              <c:strCache>
                <c:ptCount val="1"/>
                <c:pt idx="0">
                  <c:v>Intel® Celeron 6305E GPU</c:v>
                </c:pt>
              </c:strCache>
            </c:strRef>
          </c:tx>
          <c:spPr>
            <a:solidFill>
              <a:schemeClr val="accent1"/>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GPU'!$D$15:$D$25</c:f>
              <c:numCache>
                <c:formatCode>0.00</c:formatCode>
                <c:ptCount val="11"/>
                <c:pt idx="0">
                  <c:v>87.115647999999993</c:v>
                </c:pt>
                <c:pt idx="1">
                  <c:v>820.81725299999994</c:v>
                </c:pt>
                <c:pt idx="2">
                  <c:v>66.328282000000002</c:v>
                </c:pt>
                <c:pt idx="3">
                  <c:v>5.5811400000000004</c:v>
                </c:pt>
                <c:pt idx="4">
                  <c:v>18.788276</c:v>
                </c:pt>
                <c:pt idx="5">
                  <c:v>773.006123</c:v>
                </c:pt>
                <c:pt idx="6">
                  <c:v>9.633386999999999</c:v>
                </c:pt>
                <c:pt idx="7">
                  <c:v>475.75395099999997</c:v>
                </c:pt>
                <c:pt idx="8">
                  <c:v>123.926063</c:v>
                </c:pt>
                <c:pt idx="9">
                  <c:v>13.665539000000001</c:v>
                </c:pt>
                <c:pt idx="10">
                  <c:v>31.54514</c:v>
                </c:pt>
              </c:numCache>
            </c:numRef>
          </c:val>
          <c:extLst>
            <c:ext xmlns:c16="http://schemas.microsoft.com/office/drawing/2014/chart" uri="{C3380CC4-5D6E-409C-BE32-E72D297353CC}">
              <c16:uniqueId val="{00000000-02CC-4462-9288-443C7DDFB510}"/>
            </c:ext>
          </c:extLst>
        </c:ser>
        <c:ser>
          <c:idx val="1"/>
          <c:order val="2"/>
          <c:tx>
            <c:strRef>
              <c:f>'Performance Tables GPU'!$G$26</c:f>
              <c:strCache>
                <c:ptCount val="1"/>
                <c:pt idx="0">
                  <c:v>Intel® Core™ i7-1185GRE GPU</c:v>
                </c:pt>
              </c:strCache>
            </c:strRef>
          </c:tx>
          <c:spPr>
            <a:solidFill>
              <a:schemeClr val="accent2"/>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GPU'!$D$27:$D$37</c:f>
              <c:numCache>
                <c:formatCode>0.00</c:formatCode>
                <c:ptCount val="11"/>
                <c:pt idx="0">
                  <c:v>54.558197</c:v>
                </c:pt>
                <c:pt idx="1">
                  <c:v>745.40186399999993</c:v>
                </c:pt>
                <c:pt idx="2">
                  <c:v>51.900373999999999</c:v>
                </c:pt>
                <c:pt idx="3">
                  <c:v>4.3030599999999994</c:v>
                </c:pt>
                <c:pt idx="4">
                  <c:v>13.638265000000001</c:v>
                </c:pt>
                <c:pt idx="5">
                  <c:v>445.01126099999999</c:v>
                </c:pt>
                <c:pt idx="6">
                  <c:v>7.4947209999999993</c:v>
                </c:pt>
                <c:pt idx="7">
                  <c:v>257.886775</c:v>
                </c:pt>
                <c:pt idx="8">
                  <c:v>68.963481000000002</c:v>
                </c:pt>
                <c:pt idx="9">
                  <c:v>8.0572309999999998</c:v>
                </c:pt>
                <c:pt idx="10">
                  <c:v>23.222964999999999</c:v>
                </c:pt>
              </c:numCache>
            </c:numRef>
          </c:val>
          <c:extLst>
            <c:ext xmlns:c16="http://schemas.microsoft.com/office/drawing/2014/chart" uri="{C3380CC4-5D6E-409C-BE32-E72D297353CC}">
              <c16:uniqueId val="{00000002-02CC-4462-9288-443C7DDFB510}"/>
            </c:ext>
          </c:extLst>
        </c:ser>
        <c:ser>
          <c:idx val="4"/>
          <c:order val="3"/>
          <c:tx>
            <c:strRef>
              <c:f>'Performance Tables GPU'!$G$38</c:f>
              <c:strCache>
                <c:ptCount val="1"/>
                <c:pt idx="0">
                  <c:v>Intel® Core™ i7-1185G7 GPU</c:v>
                </c:pt>
              </c:strCache>
            </c:strRef>
          </c:tx>
          <c:spPr>
            <a:solidFill>
              <a:schemeClr val="accent5"/>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GPU'!$D$39:$D$49</c:f>
              <c:numCache>
                <c:formatCode>0.00</c:formatCode>
                <c:ptCount val="11"/>
                <c:pt idx="0">
                  <c:v>46.904083999999997</c:v>
                </c:pt>
                <c:pt idx="1">
                  <c:v>449.68304799999999</c:v>
                </c:pt>
                <c:pt idx="2">
                  <c:v>37.641527000000004</c:v>
                </c:pt>
                <c:pt idx="3">
                  <c:v>3.82023</c:v>
                </c:pt>
                <c:pt idx="4">
                  <c:v>11.094846</c:v>
                </c:pt>
                <c:pt idx="5">
                  <c:v>422.10463700000003</c:v>
                </c:pt>
                <c:pt idx="6">
                  <c:v>6.1131189999999993</c:v>
                </c:pt>
                <c:pt idx="7">
                  <c:v>227.88684000000001</c:v>
                </c:pt>
                <c:pt idx="8">
                  <c:v>63.557237999999998</c:v>
                </c:pt>
                <c:pt idx="9">
                  <c:v>6.9229329999999996</c:v>
                </c:pt>
                <c:pt idx="10">
                  <c:v>18.835550999999999</c:v>
                </c:pt>
              </c:numCache>
            </c:numRef>
          </c:val>
          <c:extLst>
            <c:ext xmlns:c16="http://schemas.microsoft.com/office/drawing/2014/chart" uri="{C3380CC4-5D6E-409C-BE32-E72D297353CC}">
              <c16:uniqueId val="{00000001-EDD1-467F-A0FD-D1740FF65130}"/>
            </c:ext>
          </c:extLst>
        </c:ser>
        <c:ser>
          <c:idx val="2"/>
          <c:order val="4"/>
          <c:tx>
            <c:strRef>
              <c:f>'Performance Tables GPU'!$G$50</c:f>
              <c:strCache>
                <c:ptCount val="1"/>
                <c:pt idx="0">
                  <c:v>Intel® Flex-170</c:v>
                </c:pt>
              </c:strCache>
            </c:strRef>
          </c:tx>
          <c:spPr>
            <a:solidFill>
              <a:schemeClr val="accent3"/>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GPU'!$D$55:$D$65</c:f>
              <c:numCache>
                <c:formatCode>0.00</c:formatCode>
                <c:ptCount val="11"/>
                <c:pt idx="0">
                  <c:v>18.629660000000001</c:v>
                </c:pt>
                <c:pt idx="1">
                  <c:v>110.8995</c:v>
                </c:pt>
                <c:pt idx="2">
                  <c:v>19.586130000000001</c:v>
                </c:pt>
                <c:pt idx="3">
                  <c:v>1.9657640000000001</c:v>
                </c:pt>
                <c:pt idx="4">
                  <c:v>4.1738939999999998</c:v>
                </c:pt>
                <c:pt idx="5">
                  <c:v>95.085899999999995</c:v>
                </c:pt>
                <c:pt idx="6">
                  <c:v>3.6547010000000002</c:v>
                </c:pt>
                <c:pt idx="7">
                  <c:v>57.272320000000001</c:v>
                </c:pt>
                <c:pt idx="8">
                  <c:v>19.847149999999999</c:v>
                </c:pt>
                <c:pt idx="9">
                  <c:v>4.0594749999999999</c:v>
                </c:pt>
                <c:pt idx="10">
                  <c:v>10.706239999999999</c:v>
                </c:pt>
              </c:numCache>
            </c:numRef>
          </c:val>
          <c:extLst>
            <c:ext xmlns:c16="http://schemas.microsoft.com/office/drawing/2014/chart" uri="{C3380CC4-5D6E-409C-BE32-E72D297353CC}">
              <c16:uniqueId val="{00000003-02CC-4462-9288-443C7DDFB510}"/>
            </c:ext>
          </c:extLst>
        </c:ser>
        <c:ser>
          <c:idx val="5"/>
          <c:order val="5"/>
          <c:tx>
            <c:strRef>
              <c:f>'Performance Tables GPU'!$G$66</c:f>
              <c:strCache>
                <c:ptCount val="1"/>
                <c:pt idx="0">
                  <c:v>Intel® Flex-140</c:v>
                </c:pt>
              </c:strCache>
            </c:strRef>
          </c:tx>
          <c:spPr>
            <a:solidFill>
              <a:schemeClr val="accent6"/>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GPU'!$D$67:$D$77</c:f>
              <c:numCache>
                <c:formatCode>0.00</c:formatCode>
                <c:ptCount val="11"/>
                <c:pt idx="0">
                  <c:v>91.684568999999996</c:v>
                </c:pt>
                <c:pt idx="1">
                  <c:v>534.35365899999999</c:v>
                </c:pt>
                <c:pt idx="2">
                  <c:v>108.124264</c:v>
                </c:pt>
                <c:pt idx="3">
                  <c:v>13.068657999999999</c:v>
                </c:pt>
                <c:pt idx="4">
                  <c:v>23.426891000000001</c:v>
                </c:pt>
                <c:pt idx="5">
                  <c:v>529.50244499999997</c:v>
                </c:pt>
                <c:pt idx="6">
                  <c:v>19.022022</c:v>
                </c:pt>
                <c:pt idx="7">
                  <c:v>346.796153</c:v>
                </c:pt>
                <c:pt idx="8">
                  <c:v>99.987187999999989</c:v>
                </c:pt>
                <c:pt idx="9">
                  <c:v>26.786397000000001</c:v>
                </c:pt>
                <c:pt idx="10">
                  <c:v>79.174052000000003</c:v>
                </c:pt>
              </c:numCache>
            </c:numRef>
          </c:val>
          <c:extLst>
            <c:ext xmlns:c16="http://schemas.microsoft.com/office/drawing/2014/chart" uri="{C3380CC4-5D6E-409C-BE32-E72D297353CC}">
              <c16:uniqueId val="{00000000-8902-475A-9EA9-DC5BE3C4528E}"/>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1"/>
          <c:order val="0"/>
          <c:tx>
            <c:strRef>
              <c:f>'Performance Tables  CPU'!$G$222</c:f>
              <c:strCache>
                <c:ptCount val="1"/>
                <c:pt idx="0">
                  <c:v>Intel® Xeon® Platinum 8380</c:v>
                </c:pt>
              </c:strCache>
            </c:strRef>
          </c:tx>
          <c:spPr>
            <a:solidFill>
              <a:schemeClr val="accent4">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CPU'!$E$227:$E$237</c:f>
              <c:numCache>
                <c:formatCode>0.000</c:formatCode>
                <c:ptCount val="11"/>
                <c:pt idx="0">
                  <c:v>4.6619220390820483E-2</c:v>
                </c:pt>
                <c:pt idx="1">
                  <c:v>3.5811953924553522E-3</c:v>
                </c:pt>
                <c:pt idx="2">
                  <c:v>3.1248866381453543E-2</c:v>
                </c:pt>
                <c:pt idx="3">
                  <c:v>1.2085714867221349</c:v>
                </c:pt>
                <c:pt idx="4">
                  <c:v>0.26687590904494018</c:v>
                </c:pt>
                <c:pt idx="5">
                  <c:v>4.2255584229245E-3</c:v>
                </c:pt>
                <c:pt idx="6">
                  <c:v>0.54888688310890699</c:v>
                </c:pt>
                <c:pt idx="7">
                  <c:v>6.926924415152292E-3</c:v>
                </c:pt>
                <c:pt idx="8">
                  <c:v>2.6339551386449347E-2</c:v>
                </c:pt>
                <c:pt idx="9">
                  <c:v>0.24918995768012095</c:v>
                </c:pt>
                <c:pt idx="10">
                  <c:v>9.1255994152450212E-2</c:v>
                </c:pt>
              </c:numCache>
            </c:numRef>
          </c:val>
          <c:extLst>
            <c:ext xmlns:c16="http://schemas.microsoft.com/office/drawing/2014/chart" uri="{C3380CC4-5D6E-409C-BE32-E72D297353CC}">
              <c16:uniqueId val="{00000004-F811-4B71-846F-A262ABA15B5E}"/>
            </c:ext>
          </c:extLst>
        </c:ser>
        <c:ser>
          <c:idx val="1"/>
          <c:order val="1"/>
          <c:tx>
            <c:strRef>
              <c:f>'Performance Tables  CPU'!$G$14</c:f>
              <c:strCache>
                <c:ptCount val="1"/>
                <c:pt idx="0">
                  <c:v>Intel® Celeron 6305E</c:v>
                </c:pt>
              </c:strCache>
            </c:strRef>
          </c:tx>
          <c:spPr>
            <a:solidFill>
              <a:schemeClr val="accent2"/>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CPU'!$E$15:$E$25</c:f>
              <c:numCache>
                <c:formatCode>0.000</c:formatCode>
                <c:ptCount val="11"/>
                <c:pt idx="0">
                  <c:v>0.1060936685918399</c:v>
                </c:pt>
                <c:pt idx="1">
                  <c:v>1.1017318536410674E-2</c:v>
                </c:pt>
                <c:pt idx="2">
                  <c:v>0.11084032015841402</c:v>
                </c:pt>
                <c:pt idx="3">
                  <c:v>2.5454547707460033</c:v>
                </c:pt>
                <c:pt idx="4">
                  <c:v>0.46689177624477085</c:v>
                </c:pt>
                <c:pt idx="5">
                  <c:v>8.3499601493121113E-3</c:v>
                </c:pt>
                <c:pt idx="6">
                  <c:v>1.0059069961903113</c:v>
                </c:pt>
                <c:pt idx="7">
                  <c:v>1.3950494368096533E-2</c:v>
                </c:pt>
                <c:pt idx="8">
                  <c:v>5.1044247589636625E-2</c:v>
                </c:pt>
                <c:pt idx="9">
                  <c:v>0.50855397818525239</c:v>
                </c:pt>
                <c:pt idx="10">
                  <c:v>0.22800938049396383</c:v>
                </c:pt>
              </c:numCache>
            </c:numRef>
          </c:val>
          <c:extLst>
            <c:ext xmlns:c16="http://schemas.microsoft.com/office/drawing/2014/chart" uri="{C3380CC4-5D6E-409C-BE32-E72D297353CC}">
              <c16:uniqueId val="{00000002-ACE0-43A2-8CF5-34D2DB0417F3}"/>
            </c:ext>
          </c:extLst>
        </c:ser>
        <c:ser>
          <c:idx val="2"/>
          <c:order val="2"/>
          <c:tx>
            <c:strRef>
              <c:f>'Performance Tables  CPU'!$G$26</c:f>
              <c:strCache>
                <c:ptCount val="1"/>
                <c:pt idx="0">
                  <c:v>Intel® Core™ i3-8100</c:v>
                </c:pt>
              </c:strCache>
            </c:strRef>
          </c:tx>
          <c:spPr>
            <a:solidFill>
              <a:schemeClr val="accent3"/>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CPU'!$E$27:$E$37</c:f>
              <c:numCache>
                <c:formatCode>0.000</c:formatCode>
                <c:ptCount val="11"/>
                <c:pt idx="0">
                  <c:v>0.18272730907235857</c:v>
                </c:pt>
                <c:pt idx="1">
                  <c:v>1.7880343529477257E-2</c:v>
                </c:pt>
                <c:pt idx="2">
                  <c:v>0.19525690401459353</c:v>
                </c:pt>
                <c:pt idx="3">
                  <c:v>4.6407334787767152</c:v>
                </c:pt>
                <c:pt idx="4">
                  <c:v>0.83322782873076884</c:v>
                </c:pt>
                <c:pt idx="5">
                  <c:v>1.4338411821116984E-2</c:v>
                </c:pt>
                <c:pt idx="6">
                  <c:v>1.8132843947972042</c:v>
                </c:pt>
                <c:pt idx="7">
                  <c:v>2.0775747712976102E-2</c:v>
                </c:pt>
                <c:pt idx="8">
                  <c:v>9.106238002345915E-2</c:v>
                </c:pt>
                <c:pt idx="9">
                  <c:v>0.95739078381527698</c:v>
                </c:pt>
                <c:pt idx="10">
                  <c:v>0.45736326910689806</c:v>
                </c:pt>
              </c:numCache>
            </c:numRef>
          </c:val>
          <c:extLst>
            <c:ext xmlns:c16="http://schemas.microsoft.com/office/drawing/2014/chart" uri="{C3380CC4-5D6E-409C-BE32-E72D297353CC}">
              <c16:uniqueId val="{00000003-ACE0-43A2-8CF5-34D2DB0417F3}"/>
            </c:ext>
          </c:extLst>
        </c:ser>
        <c:ser>
          <c:idx val="3"/>
          <c:order val="3"/>
          <c:tx>
            <c:strRef>
              <c:f>'Performance Tables  CPU'!$G$38</c:f>
              <c:strCache>
                <c:ptCount val="1"/>
                <c:pt idx="0">
                  <c:v>Intel® Core™ i5-8500</c:v>
                </c:pt>
              </c:strCache>
            </c:strRef>
          </c:tx>
          <c:spPr>
            <a:solidFill>
              <a:schemeClr val="accent4"/>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CPU'!$E$39:$E$49</c:f>
              <c:numCache>
                <c:formatCode>0.000</c:formatCode>
                <c:ptCount val="11"/>
                <c:pt idx="0">
                  <c:v>0.17886702923935729</c:v>
                </c:pt>
                <c:pt idx="1">
                  <c:v>1.7518449087305297E-2</c:v>
                </c:pt>
                <c:pt idx="2">
                  <c:v>0.19365096155983696</c:v>
                </c:pt>
                <c:pt idx="3">
                  <c:v>4.5222499448478617</c:v>
                </c:pt>
                <c:pt idx="4">
                  <c:v>0.82385612917980666</c:v>
                </c:pt>
                <c:pt idx="5">
                  <c:v>1.4501179186468692E-2</c:v>
                </c:pt>
                <c:pt idx="6">
                  <c:v>1.7876330181722093</c:v>
                </c:pt>
                <c:pt idx="7">
                  <c:v>2.0576721585777891E-2</c:v>
                </c:pt>
                <c:pt idx="8">
                  <c:v>9.1438134216179065E-2</c:v>
                </c:pt>
                <c:pt idx="9">
                  <c:v>0.96444175679308808</c:v>
                </c:pt>
                <c:pt idx="10">
                  <c:v>0.45194719580524051</c:v>
                </c:pt>
              </c:numCache>
            </c:numRef>
          </c:val>
          <c:extLst>
            <c:ext xmlns:c16="http://schemas.microsoft.com/office/drawing/2014/chart" uri="{C3380CC4-5D6E-409C-BE32-E72D297353CC}">
              <c16:uniqueId val="{00000004-ACE0-43A2-8CF5-34D2DB0417F3}"/>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CPU'!$E$51:$E$61</c:f>
              <c:numCache>
                <c:formatCode>0.000</c:formatCode>
                <c:ptCount val="11"/>
                <c:pt idx="0">
                  <c:v>9.1086845154051854E-2</c:v>
                </c:pt>
                <c:pt idx="1">
                  <c:v>8.936964819972637E-3</c:v>
                </c:pt>
                <c:pt idx="2">
                  <c:v>0.10568820429985683</c:v>
                </c:pt>
                <c:pt idx="3">
                  <c:v>2.4485531621099188</c:v>
                </c:pt>
                <c:pt idx="4">
                  <c:v>0.4054481449884475</c:v>
                </c:pt>
                <c:pt idx="5">
                  <c:v>6.6644075419717928E-3</c:v>
                </c:pt>
                <c:pt idx="6">
                  <c:v>0.9088588350049388</c:v>
                </c:pt>
                <c:pt idx="7">
                  <c:v>9.9760838088081942E-3</c:v>
                </c:pt>
                <c:pt idx="8">
                  <c:v>4.1784765775236203E-2</c:v>
                </c:pt>
                <c:pt idx="9">
                  <c:v>0.45453019386207127</c:v>
                </c:pt>
                <c:pt idx="10">
                  <c:v>0.23564386689189176</c:v>
                </c:pt>
              </c:numCache>
            </c:numRef>
          </c:val>
          <c:extLst>
            <c:ext xmlns:c16="http://schemas.microsoft.com/office/drawing/2014/chart" uri="{C3380CC4-5D6E-409C-BE32-E72D297353CC}">
              <c16:uniqueId val="{00000005-ACE0-43A2-8CF5-34D2DB0417F3}"/>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CPU'!$E$63:$E$73</c:f>
              <c:numCache>
                <c:formatCode>0.000</c:formatCode>
                <c:ptCount val="11"/>
                <c:pt idx="0">
                  <c:v>0.15061143986659917</c:v>
                </c:pt>
                <c:pt idx="1">
                  <c:v>1.3882493127877716E-2</c:v>
                </c:pt>
                <c:pt idx="2">
                  <c:v>0.16106821205226207</c:v>
                </c:pt>
                <c:pt idx="3">
                  <c:v>4.2034517418839874</c:v>
                </c:pt>
                <c:pt idx="4">
                  <c:v>0.67864438688654538</c:v>
                </c:pt>
                <c:pt idx="5">
                  <c:v>1.1301244936583917E-2</c:v>
                </c:pt>
                <c:pt idx="6">
                  <c:v>1.532485773889807</c:v>
                </c:pt>
                <c:pt idx="7">
                  <c:v>1.6924989258360397E-2</c:v>
                </c:pt>
                <c:pt idx="8">
                  <c:v>7.1851432129976731E-2</c:v>
                </c:pt>
                <c:pt idx="9">
                  <c:v>0.78109175453791824</c:v>
                </c:pt>
                <c:pt idx="10">
                  <c:v>0.38274821060163694</c:v>
                </c:pt>
              </c:numCache>
            </c:numRef>
          </c:val>
          <c:extLst>
            <c:ext xmlns:c16="http://schemas.microsoft.com/office/drawing/2014/chart" uri="{C3380CC4-5D6E-409C-BE32-E72D297353CC}">
              <c16:uniqueId val="{00000006-ACE0-43A2-8CF5-34D2DB0417F3}"/>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CPU'!$E$75:$E$85</c:f>
              <c:numCache>
                <c:formatCode>0.000</c:formatCode>
                <c:ptCount val="11"/>
                <c:pt idx="0">
                  <c:v>6.9915909454150438E-2</c:v>
                </c:pt>
                <c:pt idx="1">
                  <c:v>6.8617243432751007E-3</c:v>
                </c:pt>
                <c:pt idx="2">
                  <c:v>8.2712269345910278E-2</c:v>
                </c:pt>
                <c:pt idx="3">
                  <c:v>1.9673816657874601</c:v>
                </c:pt>
                <c:pt idx="4">
                  <c:v>0.3257340865188576</c:v>
                </c:pt>
                <c:pt idx="5">
                  <c:v>5.4855102248800823E-3</c:v>
                </c:pt>
                <c:pt idx="6">
                  <c:v>0.75373482737119057</c:v>
                </c:pt>
                <c:pt idx="7">
                  <c:v>7.900387528510253E-3</c:v>
                </c:pt>
                <c:pt idx="8">
                  <c:v>3.454045213805379E-2</c:v>
                </c:pt>
                <c:pt idx="9">
                  <c:v>0.38134072790834694</c:v>
                </c:pt>
                <c:pt idx="10">
                  <c:v>0.19148001043342142</c:v>
                </c:pt>
              </c:numCache>
            </c:numRef>
          </c:val>
          <c:extLst>
            <c:ext xmlns:c16="http://schemas.microsoft.com/office/drawing/2014/chart" uri="{C3380CC4-5D6E-409C-BE32-E72D297353CC}">
              <c16:uniqueId val="{00000007-ACE0-43A2-8CF5-34D2DB0417F3}"/>
            </c:ext>
          </c:extLst>
        </c:ser>
        <c:ser>
          <c:idx val="0"/>
          <c:order val="7"/>
          <c:tx>
            <c:strRef>
              <c:f>'Performance Tables  CPU'!$G$86</c:f>
              <c:strCache>
                <c:ptCount val="1"/>
                <c:pt idx="0">
                  <c:v>Intel® Core™ i7-1185G7</c:v>
                </c:pt>
              </c:strCache>
            </c:strRef>
          </c:tx>
          <c:spPr>
            <a:solidFill>
              <a:schemeClr val="accent1"/>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CPU'!$E$87:$E$97</c:f>
              <c:numCache>
                <c:formatCode>0.000</c:formatCode>
                <c:ptCount val="11"/>
                <c:pt idx="0">
                  <c:v>0.1203456807511737</c:v>
                </c:pt>
                <c:pt idx="1">
                  <c:v>1.1951213615023475E-2</c:v>
                </c:pt>
                <c:pt idx="2">
                  <c:v>0.12413516431924883</c:v>
                </c:pt>
                <c:pt idx="3">
                  <c:v>3.2219319248826288</c:v>
                </c:pt>
                <c:pt idx="4">
                  <c:v>0.53985539906103286</c:v>
                </c:pt>
                <c:pt idx="5">
                  <c:v>9.2178192488262915E-3</c:v>
                </c:pt>
                <c:pt idx="6">
                  <c:v>1.2170892018779342</c:v>
                </c:pt>
                <c:pt idx="7">
                  <c:v>1.538743896713615E-2</c:v>
                </c:pt>
                <c:pt idx="8">
                  <c:v>5.6714953051643195E-2</c:v>
                </c:pt>
                <c:pt idx="9">
                  <c:v>0.58925093896713621</c:v>
                </c:pt>
                <c:pt idx="10">
                  <c:v>0.26019366197183097</c:v>
                </c:pt>
              </c:numCache>
            </c:numRef>
          </c:val>
          <c:extLst>
            <c:ext xmlns:c16="http://schemas.microsoft.com/office/drawing/2014/chart" uri="{C3380CC4-5D6E-409C-BE32-E72D297353CC}">
              <c16:uniqueId val="{00000000-3E75-4ADD-A19A-B42AAB2CB03D}"/>
            </c:ext>
          </c:extLst>
        </c:ser>
        <c:ser>
          <c:idx val="7"/>
          <c:order val="8"/>
          <c:tx>
            <c:strRef>
              <c:f>'Performance Tables  CPU'!$G$98</c:f>
              <c:strCache>
                <c:ptCount val="1"/>
                <c:pt idx="0">
                  <c:v>Intel® Core™ i7-1185GRE</c:v>
                </c:pt>
              </c:strCache>
            </c:strRef>
          </c:tx>
          <c:spPr>
            <a:solidFill>
              <a:schemeClr val="accent2">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CPU'!$E$99:$E$109</c:f>
              <c:numCache>
                <c:formatCode>0.000</c:formatCode>
                <c:ptCount val="11"/>
                <c:pt idx="0">
                  <c:v>7.7518082518616888E-2</c:v>
                </c:pt>
                <c:pt idx="1">
                  <c:v>7.7266694046008392E-3</c:v>
                </c:pt>
                <c:pt idx="2">
                  <c:v>6.2807790581051959E-2</c:v>
                </c:pt>
                <c:pt idx="3">
                  <c:v>2.0207734041841712</c:v>
                </c:pt>
                <c:pt idx="4">
                  <c:v>0.35311796335052104</c:v>
                </c:pt>
                <c:pt idx="5">
                  <c:v>6.0435551154293596E-3</c:v>
                </c:pt>
                <c:pt idx="6">
                  <c:v>0.79119160577891001</c:v>
                </c:pt>
                <c:pt idx="7">
                  <c:v>1.0063507916520728E-2</c:v>
                </c:pt>
                <c:pt idx="8">
                  <c:v>3.6863229677576471E-2</c:v>
                </c:pt>
                <c:pt idx="9">
                  <c:v>0.38160957786634248</c:v>
                </c:pt>
                <c:pt idx="10">
                  <c:v>0.15618006543104188</c:v>
                </c:pt>
              </c:numCache>
            </c:numRef>
          </c:val>
          <c:extLst>
            <c:ext xmlns:c16="http://schemas.microsoft.com/office/drawing/2014/chart" uri="{C3380CC4-5D6E-409C-BE32-E72D297353CC}">
              <c16:uniqueId val="{00000008-ACE0-43A2-8CF5-34D2DB0417F3}"/>
            </c:ext>
          </c:extLst>
        </c:ser>
        <c:ser>
          <c:idx val="9"/>
          <c:order val="9"/>
          <c:tx>
            <c:strRef>
              <c:f>'Performance Tables  CPU'!$G$110</c:f>
              <c:strCache>
                <c:ptCount val="1"/>
                <c:pt idx="0">
                  <c:v>Intel® Core™ i9-12900TE</c:v>
                </c:pt>
              </c:strCache>
            </c:strRef>
          </c:tx>
          <c:spPr>
            <a:solidFill>
              <a:schemeClr val="accent4">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CPU'!$E$111:$E$121</c:f>
              <c:numCache>
                <c:formatCode>0.000</c:formatCode>
                <c:ptCount val="11"/>
                <c:pt idx="0">
                  <c:v>9.757505909968249E-2</c:v>
                </c:pt>
                <c:pt idx="1">
                  <c:v>9.2964621777314547E-3</c:v>
                </c:pt>
                <c:pt idx="2">
                  <c:v>0.10605344641968384</c:v>
                </c:pt>
                <c:pt idx="3">
                  <c:v>2.3824321836872535</c:v>
                </c:pt>
                <c:pt idx="4">
                  <c:v>0.49639972221685852</c:v>
                </c:pt>
                <c:pt idx="5">
                  <c:v>8.0867286352431962E-3</c:v>
                </c:pt>
                <c:pt idx="6">
                  <c:v>0.99903458942056622</c:v>
                </c:pt>
                <c:pt idx="7">
                  <c:v>1.1620519859250653E-2</c:v>
                </c:pt>
                <c:pt idx="8">
                  <c:v>4.9658248552562186E-2</c:v>
                </c:pt>
                <c:pt idx="9">
                  <c:v>0.53346262114892318</c:v>
                </c:pt>
                <c:pt idx="10">
                  <c:v>0.23753452248047613</c:v>
                </c:pt>
              </c:numCache>
            </c:numRef>
          </c:val>
          <c:extLst>
            <c:ext xmlns:c16="http://schemas.microsoft.com/office/drawing/2014/chart" uri="{C3380CC4-5D6E-409C-BE32-E72D297353CC}">
              <c16:uniqueId val="{0000000A-ACE0-43A2-8CF5-34D2DB0417F3}"/>
            </c:ext>
          </c:extLst>
        </c:ser>
        <c:ser>
          <c:idx val="13"/>
          <c:order val="10"/>
          <c:tx>
            <c:strRef>
              <c:f>'Performance Tables  CPU'!$G$122</c:f>
              <c:strCache>
                <c:ptCount val="1"/>
                <c:pt idx="0">
                  <c:v>Intel® Core™ i5-13600K</c:v>
                </c:pt>
              </c:strCache>
            </c:strRef>
          </c:tx>
          <c:spPr>
            <a:solidFill>
              <a:schemeClr val="accent2">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CPU'!$E$123:$E$133</c:f>
              <c:numCache>
                <c:formatCode>0.000</c:formatCode>
                <c:ptCount val="11"/>
                <c:pt idx="0">
                  <c:v>0.34402436357306354</c:v>
                </c:pt>
                <c:pt idx="1">
                  <c:v>3.0176090625189698E-2</c:v>
                </c:pt>
                <c:pt idx="2">
                  <c:v>0.28610500416836387</c:v>
                </c:pt>
                <c:pt idx="3">
                  <c:v>8.523326053851191</c:v>
                </c:pt>
                <c:pt idx="4">
                  <c:v>1.5682107306524931</c:v>
                </c:pt>
                <c:pt idx="5">
                  <c:v>2.5006185972511173E-2</c:v>
                </c:pt>
                <c:pt idx="6">
                  <c:v>3.0388357940244046</c:v>
                </c:pt>
                <c:pt idx="7">
                  <c:v>3.4833069604929635E-2</c:v>
                </c:pt>
                <c:pt idx="8">
                  <c:v>0.15716220745492096</c:v>
                </c:pt>
                <c:pt idx="9">
                  <c:v>1.8236381335333618</c:v>
                </c:pt>
                <c:pt idx="10">
                  <c:v>0.75420958335351851</c:v>
                </c:pt>
              </c:numCache>
            </c:numRef>
          </c:val>
          <c:extLst>
            <c:ext xmlns:c16="http://schemas.microsoft.com/office/drawing/2014/chart" uri="{C3380CC4-5D6E-409C-BE32-E72D297353CC}">
              <c16:uniqueId val="{0000000E-ACE0-43A2-8CF5-34D2DB0417F3}"/>
            </c:ext>
          </c:extLst>
        </c:ser>
        <c:ser>
          <c:idx val="14"/>
          <c:order val="11"/>
          <c:tx>
            <c:strRef>
              <c:f>'Performance Tables  CPU'!$G$134</c:f>
              <c:strCache>
                <c:ptCount val="1"/>
                <c:pt idx="0">
                  <c:v>Intel® Core™  i9-13900K</c:v>
                </c:pt>
              </c:strCache>
            </c:strRef>
          </c:tx>
          <c:spPr>
            <a:solidFill>
              <a:schemeClr val="accent3">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CPU'!$E$135:$E$145</c:f>
              <c:numCache>
                <c:formatCode>0.000</c:formatCode>
                <c:ptCount val="11"/>
                <c:pt idx="0">
                  <c:v>0.27245957533786391</c:v>
                </c:pt>
                <c:pt idx="1">
                  <c:v>2.5358635291888896E-2</c:v>
                </c:pt>
                <c:pt idx="2">
                  <c:v>0.24852681780459218</c:v>
                </c:pt>
                <c:pt idx="3">
                  <c:v>6.8090563445030829</c:v>
                </c:pt>
                <c:pt idx="4">
                  <c:v>1.2512508354663809</c:v>
                </c:pt>
                <c:pt idx="5">
                  <c:v>2.09057880047081E-2</c:v>
                </c:pt>
                <c:pt idx="6">
                  <c:v>2.5459498528517144</c:v>
                </c:pt>
                <c:pt idx="7">
                  <c:v>3.0079429193727029E-2</c:v>
                </c:pt>
                <c:pt idx="8">
                  <c:v>0.13028380003766232</c:v>
                </c:pt>
                <c:pt idx="9">
                  <c:v>1.4339578612241746</c:v>
                </c:pt>
                <c:pt idx="10">
                  <c:v>0.6249433069536835</c:v>
                </c:pt>
              </c:numCache>
            </c:numRef>
          </c:val>
          <c:extLst>
            <c:ext xmlns:c16="http://schemas.microsoft.com/office/drawing/2014/chart" uri="{C3380CC4-5D6E-409C-BE32-E72D297353CC}">
              <c16:uniqueId val="{0000000F-ACE0-43A2-8CF5-34D2DB0417F3}"/>
            </c:ext>
          </c:extLst>
        </c:ser>
        <c:ser>
          <c:idx val="15"/>
          <c:order val="12"/>
          <c:tx>
            <c:strRef>
              <c:f>'Performance Tables  CPU'!$G$146</c:f>
              <c:strCache>
                <c:ptCount val="1"/>
                <c:pt idx="0">
                  <c:v>Intel® Xeon® E2124G</c:v>
                </c:pt>
              </c:strCache>
            </c:strRef>
          </c:tx>
          <c:spPr>
            <a:solidFill>
              <a:schemeClr val="accent4">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CPU'!$E$147:$E$157</c:f>
              <c:numCache>
                <c:formatCode>0.000</c:formatCode>
                <c:ptCount val="11"/>
                <c:pt idx="0">
                  <c:v>6.8171185053641989E-2</c:v>
                </c:pt>
                <c:pt idx="1">
                  <c:v>6.8980057927396053E-3</c:v>
                </c:pt>
                <c:pt idx="2">
                  <c:v>7.4145795757259381E-2</c:v>
                </c:pt>
                <c:pt idx="3">
                  <c:v>1.7252113178514743</c:v>
                </c:pt>
                <c:pt idx="4">
                  <c:v>0.30430894995154895</c:v>
                </c:pt>
                <c:pt idx="5">
                  <c:v>5.2243484849432706E-3</c:v>
                </c:pt>
                <c:pt idx="6">
                  <c:v>0.66408459353453009</c:v>
                </c:pt>
                <c:pt idx="7">
                  <c:v>7.6231671200428178E-3</c:v>
                </c:pt>
                <c:pt idx="8">
                  <c:v>3.291216748917529E-2</c:v>
                </c:pt>
                <c:pt idx="9">
                  <c:v>0.34829145406151735</c:v>
                </c:pt>
                <c:pt idx="10">
                  <c:v>0.17086976485290897</c:v>
                </c:pt>
              </c:numCache>
            </c:numRef>
          </c:val>
          <c:extLst>
            <c:ext xmlns:c16="http://schemas.microsoft.com/office/drawing/2014/chart" uri="{C3380CC4-5D6E-409C-BE32-E72D297353CC}">
              <c16:uniqueId val="{00000010-ACE0-43A2-8CF5-34D2DB0417F3}"/>
            </c:ext>
          </c:extLst>
        </c:ser>
        <c:ser>
          <c:idx val="16"/>
          <c:order val="13"/>
          <c:tx>
            <c:strRef>
              <c:f>'Performance Tables  CPU'!$G$158</c:f>
              <c:strCache>
                <c:ptCount val="1"/>
                <c:pt idx="0">
                  <c:v>Intel® Xeon® W1290P</c:v>
                </c:pt>
              </c:strCache>
            </c:strRef>
          </c:tx>
          <c:spPr>
            <a:solidFill>
              <a:schemeClr val="accent5">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CPU'!$E$159:$E$169</c:f>
              <c:numCache>
                <c:formatCode>0.000</c:formatCode>
                <c:ptCount val="11"/>
                <c:pt idx="0">
                  <c:v>8.5877609718886222E-2</c:v>
                </c:pt>
                <c:pt idx="1">
                  <c:v>7.8426607598761251E-3</c:v>
                </c:pt>
                <c:pt idx="2">
                  <c:v>8.6713893564880934E-2</c:v>
                </c:pt>
                <c:pt idx="3">
                  <c:v>2.4559502387467411</c:v>
                </c:pt>
                <c:pt idx="4">
                  <c:v>0.40766204400362538</c:v>
                </c:pt>
                <c:pt idx="5">
                  <c:v>7.2856640889515699E-3</c:v>
                </c:pt>
                <c:pt idx="6">
                  <c:v>0.97230471638130211</c:v>
                </c:pt>
                <c:pt idx="7">
                  <c:v>1.0266963980363183E-2</c:v>
                </c:pt>
                <c:pt idx="8">
                  <c:v>4.603245134423916E-2</c:v>
                </c:pt>
                <c:pt idx="9">
                  <c:v>0.50269615688675373</c:v>
                </c:pt>
                <c:pt idx="10">
                  <c:v>0.22957969101574111</c:v>
                </c:pt>
              </c:numCache>
            </c:numRef>
          </c:val>
          <c:extLst>
            <c:ext xmlns:c16="http://schemas.microsoft.com/office/drawing/2014/chart" uri="{C3380CC4-5D6E-409C-BE32-E72D297353CC}">
              <c16:uniqueId val="{00000011-ACE0-43A2-8CF5-34D2DB0417F3}"/>
            </c:ext>
          </c:extLst>
        </c:ser>
        <c:ser>
          <c:idx val="17"/>
          <c:order val="14"/>
          <c:tx>
            <c:strRef>
              <c:f>'Performance Tables  CPU'!$G$170</c:f>
              <c:strCache>
                <c:ptCount val="1"/>
                <c:pt idx="0">
                  <c:v>Intel® Xeon® Silver 4216R</c:v>
                </c:pt>
              </c:strCache>
            </c:strRef>
          </c:tx>
          <c:spPr>
            <a:solidFill>
              <a:schemeClr val="accent6">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CPU'!$E$171:$E$181</c:f>
              <c:numCache>
                <c:formatCode>0.000</c:formatCode>
                <c:ptCount val="11"/>
                <c:pt idx="0">
                  <c:v>0.10130706596820767</c:v>
                </c:pt>
                <c:pt idx="1">
                  <c:v>1.0291167521568492E-2</c:v>
                </c:pt>
                <c:pt idx="2">
                  <c:v>9.1151132167108656E-2</c:v>
                </c:pt>
                <c:pt idx="3">
                  <c:v>2.5864817537427331</c:v>
                </c:pt>
                <c:pt idx="4">
                  <c:v>0.4603676095398806</c:v>
                </c:pt>
                <c:pt idx="5">
                  <c:v>8.2958311192913459E-3</c:v>
                </c:pt>
                <c:pt idx="6">
                  <c:v>0.96287884764195064</c:v>
                </c:pt>
                <c:pt idx="7">
                  <c:v>1.3732660112661776E-2</c:v>
                </c:pt>
                <c:pt idx="8">
                  <c:v>5.0083922844418989E-2</c:v>
                </c:pt>
                <c:pt idx="9">
                  <c:v>0.49873438989952623</c:v>
                </c:pt>
                <c:pt idx="10">
                  <c:v>0.2134604849203082</c:v>
                </c:pt>
              </c:numCache>
            </c:numRef>
          </c:val>
          <c:extLst>
            <c:ext xmlns:c16="http://schemas.microsoft.com/office/drawing/2014/chart" uri="{C3380CC4-5D6E-409C-BE32-E72D297353CC}">
              <c16:uniqueId val="{00000012-ACE0-43A2-8CF5-34D2DB0417F3}"/>
            </c:ext>
          </c:extLst>
        </c:ser>
        <c:ser>
          <c:idx val="18"/>
          <c:order val="15"/>
          <c:tx>
            <c:strRef>
              <c:f>'Performance Tables  CPU'!$G$182</c:f>
              <c:strCache>
                <c:ptCount val="1"/>
                <c:pt idx="0">
                  <c:v>Intel® Xeon® Gold 5218T</c:v>
                </c:pt>
              </c:strCache>
            </c:strRef>
          </c:tx>
          <c:spPr>
            <a:solidFill>
              <a:schemeClr val="accent1">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CPU'!$E$183:$E$193</c:f>
              <c:numCache>
                <c:formatCode>0.000</c:formatCode>
                <c:ptCount val="11"/>
                <c:pt idx="0">
                  <c:v>6.9284052405604105E-2</c:v>
                </c:pt>
                <c:pt idx="1">
                  <c:v>6.7643556238979451E-3</c:v>
                </c:pt>
                <c:pt idx="2">
                  <c:v>6.0561308468196948E-2</c:v>
                </c:pt>
                <c:pt idx="3">
                  <c:v>1.7429526040677523</c:v>
                </c:pt>
                <c:pt idx="4">
                  <c:v>0.30773147536538292</c:v>
                </c:pt>
                <c:pt idx="5">
                  <c:v>5.6090790901751082E-3</c:v>
                </c:pt>
                <c:pt idx="6">
                  <c:v>0.65170383086135464</c:v>
                </c:pt>
                <c:pt idx="7">
                  <c:v>9.2770606874984351E-3</c:v>
                </c:pt>
                <c:pt idx="8">
                  <c:v>3.3811440788927005E-2</c:v>
                </c:pt>
                <c:pt idx="9">
                  <c:v>0.33438254899726877</c:v>
                </c:pt>
                <c:pt idx="10">
                  <c:v>0.14405856546192178</c:v>
                </c:pt>
              </c:numCache>
            </c:numRef>
          </c:val>
          <c:extLst>
            <c:ext xmlns:c16="http://schemas.microsoft.com/office/drawing/2014/chart" uri="{C3380CC4-5D6E-409C-BE32-E72D297353CC}">
              <c16:uniqueId val="{00000000-F811-4B71-846F-A262ABA15B5E}"/>
            </c:ext>
          </c:extLst>
        </c:ser>
        <c:ser>
          <c:idx val="19"/>
          <c:order val="16"/>
          <c:tx>
            <c:strRef>
              <c:f>'Performance Tables  CPU'!$G$194</c:f>
              <c:strCache>
                <c:ptCount val="1"/>
                <c:pt idx="0">
                  <c:v>Intel® Xeon® Platinum 8270</c:v>
                </c:pt>
              </c:strCache>
            </c:strRef>
          </c:tx>
          <c:spPr>
            <a:solidFill>
              <a:schemeClr val="accent2">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CPU'!$E$195:$E$205</c:f>
              <c:numCache>
                <c:formatCode>0.000</c:formatCode>
                <c:ptCount val="11"/>
                <c:pt idx="0">
                  <c:v>3.3744047407700546E-2</c:v>
                </c:pt>
                <c:pt idx="1">
                  <c:v>3.0027267976933674E-3</c:v>
                </c:pt>
                <c:pt idx="2">
                  <c:v>2.4582206752520808E-2</c:v>
                </c:pt>
                <c:pt idx="3">
                  <c:v>0.85062406518624101</c:v>
                </c:pt>
                <c:pt idx="4">
                  <c:v>0.17129501091298549</c:v>
                </c:pt>
                <c:pt idx="5">
                  <c:v>3.4124263763691885E-3</c:v>
                </c:pt>
                <c:pt idx="6">
                  <c:v>0.33769254628312445</c:v>
                </c:pt>
                <c:pt idx="7">
                  <c:v>5.6142252493410977E-3</c:v>
                </c:pt>
                <c:pt idx="8">
                  <c:v>1.8474662875578241E-2</c:v>
                </c:pt>
                <c:pt idx="9">
                  <c:v>0.16660736196874443</c:v>
                </c:pt>
                <c:pt idx="10">
                  <c:v>5.7705351591352774E-2</c:v>
                </c:pt>
              </c:numCache>
            </c:numRef>
          </c:val>
          <c:extLst>
            <c:ext xmlns:c16="http://schemas.microsoft.com/office/drawing/2014/chart" uri="{C3380CC4-5D6E-409C-BE32-E72D297353CC}">
              <c16:uniqueId val="{00000001-F811-4B71-846F-A262ABA15B5E}"/>
            </c:ext>
          </c:extLst>
        </c:ser>
        <c:ser>
          <c:idx val="20"/>
          <c:order val="17"/>
          <c:tx>
            <c:strRef>
              <c:f>'Performance Tables  CPU'!$G$206</c:f>
              <c:strCache>
                <c:ptCount val="1"/>
                <c:pt idx="0">
                  <c:v>Intel® Xeon® Silver 4316</c:v>
                </c:pt>
              </c:strCache>
            </c:strRef>
          </c:tx>
          <c:spPr>
            <a:solidFill>
              <a:schemeClr val="accent3">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CPU'!$E$211:$E$221</c:f>
              <c:numCache>
                <c:formatCode>0.000</c:formatCode>
                <c:ptCount val="11"/>
                <c:pt idx="0">
                  <c:v>0.18767846218630288</c:v>
                </c:pt>
                <c:pt idx="1">
                  <c:v>1.7046986516758841E-2</c:v>
                </c:pt>
                <c:pt idx="2">
                  <c:v>0.1631176567407441</c:v>
                </c:pt>
                <c:pt idx="3">
                  <c:v>5.4350301761663156</c:v>
                </c:pt>
                <c:pt idx="4">
                  <c:v>1.0017125311717388</c:v>
                </c:pt>
                <c:pt idx="5">
                  <c:v>1.8728615570792275E-2</c:v>
                </c:pt>
                <c:pt idx="6">
                  <c:v>2.1147098276106684</c:v>
                </c:pt>
                <c:pt idx="7">
                  <c:v>2.9995748586522712E-2</c:v>
                </c:pt>
                <c:pt idx="8">
                  <c:v>0.10642160231635493</c:v>
                </c:pt>
                <c:pt idx="9">
                  <c:v>0.97519064187951887</c:v>
                </c:pt>
                <c:pt idx="10">
                  <c:v>0.37600750290959767</c:v>
                </c:pt>
              </c:numCache>
            </c:numRef>
          </c:val>
          <c:extLst>
            <c:ext xmlns:c16="http://schemas.microsoft.com/office/drawing/2014/chart" uri="{C3380CC4-5D6E-409C-BE32-E72D297353CC}">
              <c16:uniqueId val="{00000003-F811-4B71-846F-A262ABA15B5E}"/>
            </c:ext>
          </c:extLst>
        </c:ser>
        <c:ser>
          <c:idx val="22"/>
          <c:order val="18"/>
          <c:tx>
            <c:strRef>
              <c:f>'Performance Tables  CPU'!$G$238</c:f>
              <c:strCache>
                <c:ptCount val="1"/>
                <c:pt idx="0">
                  <c:v>Intel® Xeon® Platinum 8490H</c:v>
                </c:pt>
              </c:strCache>
            </c:strRef>
          </c:tx>
          <c:spPr>
            <a:solidFill>
              <a:schemeClr val="accent5">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CPU'!$E$243:$E$253</c:f>
              <c:numCache>
                <c:formatCode>0.000</c:formatCode>
                <c:ptCount val="11"/>
                <c:pt idx="0">
                  <c:v>9.5752850552670563E-2</c:v>
                </c:pt>
                <c:pt idx="1">
                  <c:v>7.3854312331543435E-3</c:v>
                </c:pt>
                <c:pt idx="2">
                  <c:v>2.9388757937195788E-2</c:v>
                </c:pt>
                <c:pt idx="3">
                  <c:v>1.1403457984572773</c:v>
                </c:pt>
                <c:pt idx="4">
                  <c:v>0.59137293254615708</c:v>
                </c:pt>
                <c:pt idx="5">
                  <c:v>1.3117158420380253E-2</c:v>
                </c:pt>
                <c:pt idx="6">
                  <c:v>0.6638209545257947</c:v>
                </c:pt>
                <c:pt idx="7">
                  <c:v>1.7571321993825495E-2</c:v>
                </c:pt>
                <c:pt idx="8">
                  <c:v>6.2850720359413942E-2</c:v>
                </c:pt>
                <c:pt idx="9">
                  <c:v>0.38514603411707765</c:v>
                </c:pt>
                <c:pt idx="10">
                  <c:v>8.4783044533386712E-2</c:v>
                </c:pt>
              </c:numCache>
            </c:numRef>
          </c:val>
          <c:extLst>
            <c:ext xmlns:c16="http://schemas.microsoft.com/office/drawing/2014/chart" uri="{C3380CC4-5D6E-409C-BE32-E72D297353CC}">
              <c16:uniqueId val="{00000005-F811-4B71-846F-A262ABA15B5E}"/>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CPU'!$G$14</c:f>
              <c:strCache>
                <c:ptCount val="1"/>
                <c:pt idx="0">
                  <c:v>Intel® Celeron 6305E</c:v>
                </c:pt>
              </c:strCache>
            </c:strRef>
          </c:tx>
          <c:spPr>
            <a:solidFill>
              <a:schemeClr val="accent2"/>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CPU'!$F$15:$F$25</c:f>
              <c:numCache>
                <c:formatCode>0.000</c:formatCode>
                <c:ptCount val="11"/>
                <c:pt idx="0">
                  <c:v>0.75680150262179124</c:v>
                </c:pt>
                <c:pt idx="1">
                  <c:v>7.8590205559729467E-2</c:v>
                </c:pt>
                <c:pt idx="2">
                  <c:v>0.79066095046335338</c:v>
                </c:pt>
                <c:pt idx="3">
                  <c:v>18.157577364654824</c:v>
                </c:pt>
                <c:pt idx="4">
                  <c:v>3.3304946705460319</c:v>
                </c:pt>
                <c:pt idx="5">
                  <c:v>5.9563049065093056E-2</c:v>
                </c:pt>
                <c:pt idx="6">
                  <c:v>7.175469906157554</c:v>
                </c:pt>
                <c:pt idx="7">
                  <c:v>9.9513526492421928E-2</c:v>
                </c:pt>
                <c:pt idx="8">
                  <c:v>0.36411563280607456</c:v>
                </c:pt>
                <c:pt idx="9">
                  <c:v>3.6276850443881341</c:v>
                </c:pt>
                <c:pt idx="10">
                  <c:v>1.6264669141902752</c:v>
                </c:pt>
              </c:numCache>
            </c:numRef>
          </c:val>
          <c:extLst>
            <c:ext xmlns:c16="http://schemas.microsoft.com/office/drawing/2014/chart" uri="{C3380CC4-5D6E-409C-BE32-E72D297353CC}">
              <c16:uniqueId val="{00000002-5C04-4A68-B423-734B5210C091}"/>
            </c:ext>
          </c:extLst>
        </c:ser>
        <c:ser>
          <c:idx val="2"/>
          <c:order val="1"/>
          <c:tx>
            <c:strRef>
              <c:f>'Performance Tables  CPU'!$G$26</c:f>
              <c:strCache>
                <c:ptCount val="1"/>
                <c:pt idx="0">
                  <c:v>Intel® Core™ i3-8100</c:v>
                </c:pt>
              </c:strCache>
            </c:strRef>
          </c:tx>
          <c:spPr>
            <a:solidFill>
              <a:schemeClr val="accent3"/>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CPU'!$F$27:$F$37</c:f>
              <c:numCache>
                <c:formatCode>0.000</c:formatCode>
                <c:ptCount val="11"/>
                <c:pt idx="0">
                  <c:v>0.32890915633024542</c:v>
                </c:pt>
                <c:pt idx="1">
                  <c:v>3.2184618353059066E-2</c:v>
                </c:pt>
                <c:pt idx="2">
                  <c:v>0.3514624272262683</c:v>
                </c:pt>
                <c:pt idx="3">
                  <c:v>8.3533202617980873</c:v>
                </c:pt>
                <c:pt idx="4">
                  <c:v>1.4998100917153838</c:v>
                </c:pt>
                <c:pt idx="5">
                  <c:v>2.580914127801057E-2</c:v>
                </c:pt>
                <c:pt idx="6">
                  <c:v>3.2639119106349677</c:v>
                </c:pt>
                <c:pt idx="7">
                  <c:v>3.7396345883356989E-2</c:v>
                </c:pt>
                <c:pt idx="8">
                  <c:v>0.16391228404222646</c:v>
                </c:pt>
                <c:pt idx="9">
                  <c:v>1.7233034108674985</c:v>
                </c:pt>
                <c:pt idx="10">
                  <c:v>0.82325388439241654</c:v>
                </c:pt>
              </c:numCache>
            </c:numRef>
          </c:val>
          <c:extLst>
            <c:ext xmlns:c16="http://schemas.microsoft.com/office/drawing/2014/chart" uri="{C3380CC4-5D6E-409C-BE32-E72D297353CC}">
              <c16:uniqueId val="{00000003-5C04-4A68-B423-734B5210C091}"/>
            </c:ext>
          </c:extLst>
        </c:ser>
        <c:ser>
          <c:idx val="3"/>
          <c:order val="2"/>
          <c:tx>
            <c:strRef>
              <c:f>'Performance Tables  CPU'!$G$38</c:f>
              <c:strCache>
                <c:ptCount val="1"/>
                <c:pt idx="0">
                  <c:v>Intel® Core™ i5-8500</c:v>
                </c:pt>
              </c:strCache>
            </c:strRef>
          </c:tx>
          <c:spPr>
            <a:solidFill>
              <a:schemeClr val="accent4"/>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CPU'!$F$39:$F$49</c:f>
              <c:numCache>
                <c:formatCode>0.000</c:formatCode>
                <c:ptCount val="11"/>
                <c:pt idx="0">
                  <c:v>0.52834568636856316</c:v>
                </c:pt>
                <c:pt idx="1">
                  <c:v>5.1746803457886417E-2</c:v>
                </c:pt>
                <c:pt idx="2">
                  <c:v>0.57201514799213382</c:v>
                </c:pt>
                <c:pt idx="3">
                  <c:v>13.358030606319838</c:v>
                </c:pt>
                <c:pt idx="4">
                  <c:v>2.4335442585003522</c:v>
                </c:pt>
                <c:pt idx="5">
                  <c:v>4.2834252366184447E-2</c:v>
                </c:pt>
                <c:pt idx="6">
                  <c:v>5.280392915216372</c:v>
                </c:pt>
                <c:pt idx="7">
                  <c:v>6.0780469914913156E-2</c:v>
                </c:pt>
                <c:pt idx="8">
                  <c:v>0.27009418106932892</c:v>
                </c:pt>
                <c:pt idx="9">
                  <c:v>2.848812573911891</c:v>
                </c:pt>
                <c:pt idx="10">
                  <c:v>1.3349824860708641</c:v>
                </c:pt>
              </c:numCache>
            </c:numRef>
          </c:val>
          <c:extLst>
            <c:ext xmlns:c16="http://schemas.microsoft.com/office/drawing/2014/chart" uri="{C3380CC4-5D6E-409C-BE32-E72D297353CC}">
              <c16:uniqueId val="{00000004-5C04-4A68-B423-734B5210C091}"/>
            </c:ext>
          </c:extLst>
        </c:ser>
        <c:ser>
          <c:idx val="4"/>
          <c:order val="3"/>
          <c:tx>
            <c:strRef>
              <c:f>'Performance Tables  CPU'!$G$50</c:f>
              <c:strCache>
                <c:ptCount val="1"/>
                <c:pt idx="0">
                  <c:v>Intel® Core™ i7-8700T</c:v>
                </c:pt>
              </c:strCache>
            </c:strRef>
          </c:tx>
          <c:spPr>
            <a:solidFill>
              <a:schemeClr val="accent5"/>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CPU'!$F$51:$F$61</c:f>
              <c:numCache>
                <c:formatCode>0.000</c:formatCode>
                <c:ptCount val="11"/>
                <c:pt idx="0">
                  <c:v>0.78855183090507752</c:v>
                </c:pt>
                <c:pt idx="1">
                  <c:v>7.7368581155763116E-2</c:v>
                </c:pt>
                <c:pt idx="2">
                  <c:v>0.91495788293876057</c:v>
                </c:pt>
                <c:pt idx="3">
                  <c:v>21.197474517694438</c:v>
                </c:pt>
                <c:pt idx="4">
                  <c:v>3.5100225123285598</c:v>
                </c:pt>
                <c:pt idx="5">
                  <c:v>5.769472814907009E-2</c:v>
                </c:pt>
                <c:pt idx="6">
                  <c:v>7.8681207716141852</c:v>
                </c:pt>
                <c:pt idx="7">
                  <c:v>8.6364382687682373E-2</c:v>
                </c:pt>
                <c:pt idx="8">
                  <c:v>0.36173668656847341</c:v>
                </c:pt>
                <c:pt idx="9">
                  <c:v>3.9349328211487888</c:v>
                </c:pt>
                <c:pt idx="10">
                  <c:v>2.0400026190926632</c:v>
                </c:pt>
              </c:numCache>
            </c:numRef>
          </c:val>
          <c:extLst>
            <c:ext xmlns:c16="http://schemas.microsoft.com/office/drawing/2014/chart" uri="{C3380CC4-5D6E-409C-BE32-E72D297353CC}">
              <c16:uniqueId val="{00000005-5C04-4A68-B423-734B5210C091}"/>
            </c:ext>
          </c:extLst>
        </c:ser>
        <c:ser>
          <c:idx val="5"/>
          <c:order val="4"/>
          <c:tx>
            <c:strRef>
              <c:f>'Performance Tables  CPU'!$G$62</c:f>
              <c:strCache>
                <c:ptCount val="1"/>
                <c:pt idx="0">
                  <c:v>Intel® Core™ i5-10500TE</c:v>
                </c:pt>
              </c:strCache>
            </c:strRef>
          </c:tx>
          <c:spPr>
            <a:solidFill>
              <a:schemeClr val="accent6"/>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CPU'!$F$63:$F$73</c:f>
              <c:numCache>
                <c:formatCode>0.000</c:formatCode>
                <c:ptCount val="11"/>
                <c:pt idx="0">
                  <c:v>0.92088137518434909</c:v>
                </c:pt>
                <c:pt idx="1">
                  <c:v>8.4881529410452322E-2</c:v>
                </c:pt>
                <c:pt idx="2">
                  <c:v>0.98481706797668811</c:v>
                </c:pt>
                <c:pt idx="3">
                  <c:v>25.701104936090669</c:v>
                </c:pt>
                <c:pt idx="4">
                  <c:v>4.1494256798205917</c:v>
                </c:pt>
                <c:pt idx="5">
                  <c:v>6.9099040469398798E-2</c:v>
                </c:pt>
                <c:pt idx="6">
                  <c:v>9.3700558746405349</c:v>
                </c:pt>
                <c:pt idx="7">
                  <c:v>0.10348422003683215</c:v>
                </c:pt>
                <c:pt idx="8">
                  <c:v>0.43932018502328624</c:v>
                </c:pt>
                <c:pt idx="9">
                  <c:v>4.7758181563175572</c:v>
                </c:pt>
                <c:pt idx="10">
                  <c:v>2.3402319162500085</c:v>
                </c:pt>
              </c:numCache>
            </c:numRef>
          </c:val>
          <c:extLst>
            <c:ext xmlns:c16="http://schemas.microsoft.com/office/drawing/2014/chart" uri="{C3380CC4-5D6E-409C-BE32-E72D297353CC}">
              <c16:uniqueId val="{00000006-5C04-4A68-B423-734B5210C091}"/>
            </c:ext>
          </c:extLst>
        </c:ser>
        <c:ser>
          <c:idx val="6"/>
          <c:order val="5"/>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CPU'!$F$75:$F$85</c:f>
              <c:numCache>
                <c:formatCode>0.000</c:formatCode>
                <c:ptCount val="11"/>
                <c:pt idx="0">
                  <c:v>0.97482753753215468</c:v>
                </c:pt>
                <c:pt idx="1">
                  <c:v>9.5672042271949975E-2</c:v>
                </c:pt>
                <c:pt idx="2">
                  <c:v>1.1532453554515492</c:v>
                </c:pt>
                <c:pt idx="3">
                  <c:v>27.430921511550871</c:v>
                </c:pt>
                <c:pt idx="4">
                  <c:v>4.5416638348914997</c:v>
                </c:pt>
                <c:pt idx="5">
                  <c:v>7.6483685421185152E-2</c:v>
                </c:pt>
                <c:pt idx="6">
                  <c:v>10.509217021632601</c:v>
                </c:pt>
                <c:pt idx="7">
                  <c:v>0.11015397468322867</c:v>
                </c:pt>
                <c:pt idx="8">
                  <c:v>0.48159258981057856</c:v>
                </c:pt>
                <c:pt idx="9">
                  <c:v>5.3169792919792371</c:v>
                </c:pt>
                <c:pt idx="10">
                  <c:v>2.66977843118599</c:v>
                </c:pt>
              </c:numCache>
            </c:numRef>
          </c:val>
          <c:extLst>
            <c:ext xmlns:c16="http://schemas.microsoft.com/office/drawing/2014/chart" uri="{C3380CC4-5D6E-409C-BE32-E72D297353CC}">
              <c16:uniqueId val="{00000007-5C04-4A68-B423-734B5210C091}"/>
            </c:ext>
          </c:extLst>
        </c:ser>
        <c:ser>
          <c:idx val="7"/>
          <c:order val="6"/>
          <c:tx>
            <c:strRef>
              <c:f>'Performance Tables  CPU'!$G$98</c:f>
              <c:strCache>
                <c:ptCount val="1"/>
                <c:pt idx="0">
                  <c:v>Intel® Core™ i7-1185GRE</c:v>
                </c:pt>
              </c:strCache>
            </c:strRef>
          </c:tx>
          <c:spPr>
            <a:solidFill>
              <a:schemeClr val="accent2">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CPU'!$F$99:$F$109</c:f>
              <c:numCache>
                <c:formatCode>0.000</c:formatCode>
                <c:ptCount val="11"/>
                <c:pt idx="0">
                  <c:v>1.3565664440757956</c:v>
                </c:pt>
                <c:pt idx="1">
                  <c:v>0.13521671458051468</c:v>
                </c:pt>
                <c:pt idx="2">
                  <c:v>1.0991363351684094</c:v>
                </c:pt>
                <c:pt idx="3">
                  <c:v>35.363534573222992</c:v>
                </c:pt>
                <c:pt idx="4">
                  <c:v>6.179564358634118</c:v>
                </c:pt>
                <c:pt idx="5">
                  <c:v>0.10576221452001379</c:v>
                </c:pt>
                <c:pt idx="6">
                  <c:v>13.845853101130926</c:v>
                </c:pt>
                <c:pt idx="7">
                  <c:v>0.17611138853911276</c:v>
                </c:pt>
                <c:pt idx="8">
                  <c:v>0.64510651935758823</c:v>
                </c:pt>
                <c:pt idx="9">
                  <c:v>6.6781676126609932</c:v>
                </c:pt>
                <c:pt idx="10">
                  <c:v>2.7331511450432329</c:v>
                </c:pt>
              </c:numCache>
            </c:numRef>
          </c:val>
          <c:extLst>
            <c:ext xmlns:c16="http://schemas.microsoft.com/office/drawing/2014/chart" uri="{C3380CC4-5D6E-409C-BE32-E72D297353CC}">
              <c16:uniqueId val="{00000008-5C04-4A68-B423-734B5210C091}"/>
            </c:ext>
          </c:extLst>
        </c:ser>
        <c:ser>
          <c:idx val="9"/>
          <c:order val="7"/>
          <c:tx>
            <c:strRef>
              <c:f>'Performance Tables  CPU'!$G$110</c:f>
              <c:strCache>
                <c:ptCount val="1"/>
                <c:pt idx="0">
                  <c:v>Intel® Core™ i9-12900TE</c:v>
                </c:pt>
              </c:strCache>
            </c:strRef>
          </c:tx>
          <c:spPr>
            <a:solidFill>
              <a:schemeClr val="accent4">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CPU'!$F$111:$F$121</c:f>
              <c:numCache>
                <c:formatCode>0.000</c:formatCode>
                <c:ptCount val="11"/>
                <c:pt idx="0">
                  <c:v>1.5165952042922077</c:v>
                </c:pt>
                <c:pt idx="1">
                  <c:v>0.14449358356245459</c:v>
                </c:pt>
                <c:pt idx="2">
                  <c:v>1.6483735672088002</c:v>
                </c:pt>
                <c:pt idx="3">
                  <c:v>37.029803083596171</c:v>
                </c:pt>
                <c:pt idx="4">
                  <c:v>7.7154699681706003</c:v>
                </c:pt>
                <c:pt idx="5">
                  <c:v>0.12569086793063711</c:v>
                </c:pt>
                <c:pt idx="6">
                  <c:v>15.527851904136801</c:v>
                </c:pt>
                <c:pt idx="7">
                  <c:v>0.18061608009806729</c:v>
                </c:pt>
                <c:pt idx="8">
                  <c:v>0.77183106321696648</c:v>
                </c:pt>
                <c:pt idx="9">
                  <c:v>8.2915333115718344</c:v>
                </c:pt>
                <c:pt idx="10">
                  <c:v>3.6919651494108288</c:v>
                </c:pt>
              </c:numCache>
            </c:numRef>
          </c:val>
          <c:extLst>
            <c:ext xmlns:c16="http://schemas.microsoft.com/office/drawing/2014/chart" uri="{C3380CC4-5D6E-409C-BE32-E72D297353CC}">
              <c16:uniqueId val="{0000000A-5C04-4A68-B423-734B5210C091}"/>
            </c:ext>
          </c:extLst>
        </c:ser>
        <c:ser>
          <c:idx val="13"/>
          <c:order val="8"/>
          <c:tx>
            <c:strRef>
              <c:f>'Performance Tables  CPU'!$G$122</c:f>
              <c:strCache>
                <c:ptCount val="1"/>
                <c:pt idx="0">
                  <c:v>Intel® Core™ i5-13600K</c:v>
                </c:pt>
              </c:strCache>
            </c:strRef>
          </c:tx>
          <c:spPr>
            <a:solidFill>
              <a:schemeClr val="accent2">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CPU'!$F$123:$F$133</c:f>
              <c:numCache>
                <c:formatCode>0.000</c:formatCode>
                <c:ptCount val="11"/>
                <c:pt idx="0">
                  <c:v>0.90547212492430318</c:v>
                </c:pt>
                <c:pt idx="1">
                  <c:v>7.9423470525499279E-2</c:v>
                </c:pt>
                <c:pt idx="2">
                  <c:v>0.75302837097113373</c:v>
                </c:pt>
                <c:pt idx="3">
                  <c:v>22.433394173736335</c:v>
                </c:pt>
                <c:pt idx="4">
                  <c:v>4.1275306430773613</c:v>
                </c:pt>
                <c:pt idx="5">
                  <c:v>6.5816281479649408E-2</c:v>
                </c:pt>
                <c:pt idx="6">
                  <c:v>7.9982158098722334</c:v>
                </c:pt>
                <c:pt idx="7">
                  <c:v>9.1680639200174802E-2</c:v>
                </c:pt>
                <c:pt idx="8">
                  <c:v>0.413650930021352</c:v>
                </c:pt>
                <c:pt idx="9">
                  <c:v>4.7998155674598086</c:v>
                </c:pt>
                <c:pt idx="10">
                  <c:v>1.9850796233864607</c:v>
                </c:pt>
              </c:numCache>
            </c:numRef>
          </c:val>
          <c:extLst>
            <c:ext xmlns:c16="http://schemas.microsoft.com/office/drawing/2014/chart" uri="{C3380CC4-5D6E-409C-BE32-E72D297353CC}">
              <c16:uniqueId val="{0000000E-5C04-4A68-B423-734B5210C091}"/>
            </c:ext>
          </c:extLst>
        </c:ser>
        <c:ser>
          <c:idx val="14"/>
          <c:order val="9"/>
          <c:tx>
            <c:strRef>
              <c:f>'Performance Tables  CPU'!$G$134</c:f>
              <c:strCache>
                <c:ptCount val="1"/>
                <c:pt idx="0">
                  <c:v>Intel® Core™  i9-13900K</c:v>
                </c:pt>
              </c:strCache>
            </c:strRef>
          </c:tx>
          <c:spPr>
            <a:solidFill>
              <a:schemeClr val="accent3">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CPU'!$F$135:$F$145</c:f>
              <c:numCache>
                <c:formatCode>0.000</c:formatCode>
                <c:ptCount val="11"/>
                <c:pt idx="0">
                  <c:v>1.3056262850190439</c:v>
                </c:pt>
                <c:pt idx="1">
                  <c:v>0.1215185803187316</c:v>
                </c:pt>
                <c:pt idx="2">
                  <c:v>1.1909405109196056</c:v>
                </c:pt>
                <c:pt idx="3">
                  <c:v>32.628998002858772</c:v>
                </c:pt>
                <c:pt idx="4">
                  <c:v>5.9959940035548982</c:v>
                </c:pt>
                <c:pt idx="5">
                  <c:v>0.1001805361185612</c:v>
                </c:pt>
                <c:pt idx="6">
                  <c:v>12.200191694865417</c:v>
                </c:pt>
                <c:pt idx="7">
                  <c:v>0.14414062469633993</c:v>
                </c:pt>
                <c:pt idx="8">
                  <c:v>0.62431996978047788</c:v>
                </c:pt>
                <c:pt idx="9">
                  <c:v>6.8715260709862438</c:v>
                </c:pt>
                <c:pt idx="10">
                  <c:v>2.994728326922051</c:v>
                </c:pt>
              </c:numCache>
            </c:numRef>
          </c:val>
          <c:extLst>
            <c:ext xmlns:c16="http://schemas.microsoft.com/office/drawing/2014/chart" uri="{C3380CC4-5D6E-409C-BE32-E72D297353CC}">
              <c16:uniqueId val="{0000000F-5C04-4A68-B423-734B5210C091}"/>
            </c:ext>
          </c:extLst>
        </c:ser>
        <c:ser>
          <c:idx val="15"/>
          <c:order val="10"/>
          <c:tx>
            <c:strRef>
              <c:f>'Performance Tables  CPU'!$G$146</c:f>
              <c:strCache>
                <c:ptCount val="1"/>
                <c:pt idx="0">
                  <c:v>Intel® Xeon® E2124G</c:v>
                </c:pt>
              </c:strCache>
            </c:strRef>
          </c:tx>
          <c:spPr>
            <a:solidFill>
              <a:schemeClr val="accent4">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CPU'!$F$147:$F$157</c:f>
              <c:numCache>
                <c:formatCode>0.000</c:formatCode>
                <c:ptCount val="11"/>
                <c:pt idx="0">
                  <c:v>0.29380820600583729</c:v>
                </c:pt>
                <c:pt idx="1">
                  <c:v>2.9729433416596045E-2</c:v>
                </c:pt>
                <c:pt idx="2">
                  <c:v>0.31955793664396298</c:v>
                </c:pt>
                <c:pt idx="3">
                  <c:v>7.4354177924302975</c:v>
                </c:pt>
                <c:pt idx="4">
                  <c:v>1.3115287138756897</c:v>
                </c:pt>
                <c:pt idx="5">
                  <c:v>2.2516206146375225E-2</c:v>
                </c:pt>
                <c:pt idx="6">
                  <c:v>2.8621110650924817</c:v>
                </c:pt>
                <c:pt idx="7">
                  <c:v>3.2854776601874677E-2</c:v>
                </c:pt>
                <c:pt idx="8">
                  <c:v>0.14184680636179775</c:v>
                </c:pt>
                <c:pt idx="9">
                  <c:v>1.5010871118707649</c:v>
                </c:pt>
                <c:pt idx="10">
                  <c:v>0.73642462035197398</c:v>
                </c:pt>
              </c:numCache>
            </c:numRef>
          </c:val>
          <c:extLst>
            <c:ext xmlns:c16="http://schemas.microsoft.com/office/drawing/2014/chart" uri="{C3380CC4-5D6E-409C-BE32-E72D297353CC}">
              <c16:uniqueId val="{00000010-5C04-4A68-B423-734B5210C091}"/>
            </c:ext>
          </c:extLst>
        </c:ser>
        <c:ser>
          <c:idx val="16"/>
          <c:order val="11"/>
          <c:tx>
            <c:strRef>
              <c:f>'Performance Tables  CPU'!$G$158</c:f>
              <c:strCache>
                <c:ptCount val="1"/>
                <c:pt idx="0">
                  <c:v>Intel® Xeon® W1290P</c:v>
                </c:pt>
              </c:strCache>
            </c:strRef>
          </c:tx>
          <c:spPr>
            <a:solidFill>
              <a:schemeClr val="accent5">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CPU'!$F$159:$F$169</c:f>
              <c:numCache>
                <c:formatCode>0.000</c:formatCode>
                <c:ptCount val="11"/>
                <c:pt idx="0">
                  <c:v>0.40809040138414732</c:v>
                </c:pt>
                <c:pt idx="1">
                  <c:v>3.7268323930931345E-2</c:v>
                </c:pt>
                <c:pt idx="2">
                  <c:v>0.4120644222203142</c:v>
                </c:pt>
                <c:pt idx="3">
                  <c:v>11.670675534524513</c:v>
                </c:pt>
                <c:pt idx="4">
                  <c:v>1.937210033105228</c:v>
                </c:pt>
                <c:pt idx="5">
                  <c:v>3.4621475750697864E-2</c:v>
                </c:pt>
                <c:pt idx="6">
                  <c:v>4.6203920122439479</c:v>
                </c:pt>
                <c:pt idx="7">
                  <c:v>4.878861283468585E-2</c:v>
                </c:pt>
                <c:pt idx="8">
                  <c:v>0.2187462087878245</c:v>
                </c:pt>
                <c:pt idx="9">
                  <c:v>2.388812137525854</c:v>
                </c:pt>
                <c:pt idx="10">
                  <c:v>1.0909626917068016</c:v>
                </c:pt>
              </c:numCache>
            </c:numRef>
          </c:val>
          <c:extLst>
            <c:ext xmlns:c16="http://schemas.microsoft.com/office/drawing/2014/chart" uri="{C3380CC4-5D6E-409C-BE32-E72D297353CC}">
              <c16:uniqueId val="{00000011-5C04-4A68-B423-734B5210C091}"/>
            </c:ext>
          </c:extLst>
        </c:ser>
        <c:ser>
          <c:idx val="17"/>
          <c:order val="12"/>
          <c:tx>
            <c:strRef>
              <c:f>'Performance Tables  CPU'!$G$170</c:f>
              <c:strCache>
                <c:ptCount val="1"/>
                <c:pt idx="0">
                  <c:v>Intel® Xeon® Silver 4216R</c:v>
                </c:pt>
              </c:strCache>
            </c:strRef>
          </c:tx>
          <c:spPr>
            <a:solidFill>
              <a:schemeClr val="accent6">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CPU'!$F$171:$F$181</c:f>
              <c:numCache>
                <c:formatCode>0.000</c:formatCode>
                <c:ptCount val="11"/>
                <c:pt idx="0">
                  <c:v>0.81937154955086366</c:v>
                </c:pt>
                <c:pt idx="1">
                  <c:v>8.3234962914445959E-2</c:v>
                </c:pt>
                <c:pt idx="2">
                  <c:v>0.73723035696757488</c:v>
                </c:pt>
                <c:pt idx="3">
                  <c:v>20.919464424271226</c:v>
                </c:pt>
                <c:pt idx="4">
                  <c:v>3.7234532259585542</c:v>
                </c:pt>
                <c:pt idx="5">
                  <c:v>6.7096682092828402E-2</c:v>
                </c:pt>
                <c:pt idx="6">
                  <c:v>7.787764119728096</c:v>
                </c:pt>
                <c:pt idx="7">
                  <c:v>0.11106975499120844</c:v>
                </c:pt>
                <c:pt idx="8">
                  <c:v>0.40507876796566078</c:v>
                </c:pt>
                <c:pt idx="9">
                  <c:v>4.0337637455073683</c:v>
                </c:pt>
                <c:pt idx="10">
                  <c:v>1.7264684020354528</c:v>
                </c:pt>
              </c:numCache>
            </c:numRef>
          </c:val>
          <c:extLst>
            <c:ext xmlns:c16="http://schemas.microsoft.com/office/drawing/2014/chart" uri="{C3380CC4-5D6E-409C-BE32-E72D297353CC}">
              <c16:uniqueId val="{00000012-5C04-4A68-B423-734B5210C091}"/>
            </c:ext>
          </c:extLst>
        </c:ser>
        <c:ser>
          <c:idx val="18"/>
          <c:order val="13"/>
          <c:tx>
            <c:strRef>
              <c:f>'Performance Tables  CPU'!$G$182</c:f>
              <c:strCache>
                <c:ptCount val="1"/>
                <c:pt idx="0">
                  <c:v>Intel® Xeon® Gold 5218T</c:v>
                </c:pt>
              </c:strCache>
            </c:strRef>
          </c:tx>
          <c:spPr>
            <a:solidFill>
              <a:schemeClr val="accent1">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CPU'!$F$183:$F$193</c:f>
              <c:numCache>
                <c:formatCode>0.000</c:formatCode>
                <c:ptCount val="11"/>
                <c:pt idx="0">
                  <c:v>1.0372812417296158</c:v>
                </c:pt>
                <c:pt idx="1">
                  <c:v>0.10127206705492924</c:v>
                </c:pt>
                <c:pt idx="2">
                  <c:v>0.90668930392386293</c:v>
                </c:pt>
                <c:pt idx="3">
                  <c:v>26.094490415185778</c:v>
                </c:pt>
                <c:pt idx="4">
                  <c:v>4.6071798026131621</c:v>
                </c:pt>
                <c:pt idx="5">
                  <c:v>8.3975926950050198E-2</c:v>
                </c:pt>
                <c:pt idx="6">
                  <c:v>9.7569373534671371</c:v>
                </c:pt>
                <c:pt idx="7">
                  <c:v>0.13889085143569085</c:v>
                </c:pt>
                <c:pt idx="8">
                  <c:v>0.50620557066850713</c:v>
                </c:pt>
                <c:pt idx="9">
                  <c:v>5.0061844478448245</c:v>
                </c:pt>
                <c:pt idx="10">
                  <c:v>2.1567625229156286</c:v>
                </c:pt>
              </c:numCache>
            </c:numRef>
          </c:val>
          <c:extLst>
            <c:ext xmlns:c16="http://schemas.microsoft.com/office/drawing/2014/chart" uri="{C3380CC4-5D6E-409C-BE32-E72D297353CC}">
              <c16:uniqueId val="{00000000-2ED5-462B-B20B-30623FBE15F3}"/>
            </c:ext>
          </c:extLst>
        </c:ser>
        <c:ser>
          <c:idx val="19"/>
          <c:order val="14"/>
          <c:tx>
            <c:strRef>
              <c:f>'Performance Tables  CPU'!$G$194</c:f>
              <c:strCache>
                <c:ptCount val="1"/>
                <c:pt idx="0">
                  <c:v>Intel® Xeon® Platinum 8270</c:v>
                </c:pt>
              </c:strCache>
            </c:strRef>
          </c:tx>
          <c:spPr>
            <a:solidFill>
              <a:schemeClr val="accent2">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CPU'!$F$195:$F$205</c:f>
              <c:numCache>
                <c:formatCode>0.000</c:formatCode>
                <c:ptCount val="11"/>
                <c:pt idx="0">
                  <c:v>1.3953575115857442</c:v>
                </c:pt>
                <c:pt idx="1">
                  <c:v>0.12416641494656915</c:v>
                </c:pt>
                <c:pt idx="2">
                  <c:v>1.0165042275176532</c:v>
                </c:pt>
                <c:pt idx="3">
                  <c:v>35.174342441872021</c:v>
                </c:pt>
                <c:pt idx="4">
                  <c:v>7.083257597606722</c:v>
                </c:pt>
                <c:pt idx="5">
                  <c:v>0.14110799215844688</c:v>
                </c:pt>
                <c:pt idx="6">
                  <c:v>13.963998608985591</c:v>
                </c:pt>
                <c:pt idx="7">
                  <c:v>0.23215506067641212</c:v>
                </c:pt>
                <c:pt idx="8">
                  <c:v>0.76394983998183785</c:v>
                </c:pt>
                <c:pt idx="9">
                  <c:v>6.8894175971172995</c:v>
                </c:pt>
                <c:pt idx="10">
                  <c:v>2.3861866606824269</c:v>
                </c:pt>
              </c:numCache>
            </c:numRef>
          </c:val>
          <c:extLst>
            <c:ext xmlns:c16="http://schemas.microsoft.com/office/drawing/2014/chart" uri="{C3380CC4-5D6E-409C-BE32-E72D297353CC}">
              <c16:uniqueId val="{00000001-2ED5-462B-B20B-30623FBE15F3}"/>
            </c:ext>
          </c:extLst>
        </c:ser>
        <c:ser>
          <c:idx val="20"/>
          <c:order val="15"/>
          <c:tx>
            <c:strRef>
              <c:f>'Performance Tables  CPU'!$G$206</c:f>
              <c:strCache>
                <c:ptCount val="1"/>
                <c:pt idx="0">
                  <c:v>Intel® Xeon® Silver 4316</c:v>
                </c:pt>
              </c:strCache>
            </c:strRef>
          </c:tx>
          <c:spPr>
            <a:solidFill>
              <a:schemeClr val="accent3">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CPU'!$F$211:$F$221</c:f>
              <c:numCache>
                <c:formatCode>0.000</c:formatCode>
                <c:ptCount val="11"/>
                <c:pt idx="0">
                  <c:v>1.4226027433721757</c:v>
                </c:pt>
                <c:pt idx="1">
                  <c:v>0.12921615779703202</c:v>
                </c:pt>
                <c:pt idx="2">
                  <c:v>1.2364318380948403</c:v>
                </c:pt>
                <c:pt idx="3">
                  <c:v>41.197528735340669</c:v>
                </c:pt>
                <c:pt idx="4">
                  <c:v>7.5929809862817805</c:v>
                </c:pt>
                <c:pt idx="5">
                  <c:v>0.14196290602660544</c:v>
                </c:pt>
                <c:pt idx="6">
                  <c:v>16.029500493288868</c:v>
                </c:pt>
                <c:pt idx="7">
                  <c:v>0.22736777428584215</c:v>
                </c:pt>
                <c:pt idx="8">
                  <c:v>0.80667574555797039</c:v>
                </c:pt>
                <c:pt idx="9">
                  <c:v>7.3919450654467527</c:v>
                </c:pt>
                <c:pt idx="10">
                  <c:v>2.8501368720547502</c:v>
                </c:pt>
              </c:numCache>
            </c:numRef>
          </c:val>
          <c:extLst>
            <c:ext xmlns:c16="http://schemas.microsoft.com/office/drawing/2014/chart" uri="{C3380CC4-5D6E-409C-BE32-E72D297353CC}">
              <c16:uniqueId val="{00000002-2ED5-462B-B20B-30623FBE15F3}"/>
            </c:ext>
          </c:extLst>
        </c:ser>
        <c:ser>
          <c:idx val="21"/>
          <c:order val="16"/>
          <c:tx>
            <c:strRef>
              <c:f>'Performance Tables  CPU'!$G$222</c:f>
              <c:strCache>
                <c:ptCount val="1"/>
                <c:pt idx="0">
                  <c:v>Intel® Xeon® Platinum 8380</c:v>
                </c:pt>
              </c:strCache>
            </c:strRef>
          </c:tx>
          <c:spPr>
            <a:solidFill>
              <a:schemeClr val="accent4">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CPU'!$F$227:$F$237</c:f>
              <c:numCache>
                <c:formatCode>0.000</c:formatCode>
                <c:ptCount val="11"/>
                <c:pt idx="0">
                  <c:v>1.6159603097692181</c:v>
                </c:pt>
                <c:pt idx="1">
                  <c:v>0.12413484325181348</c:v>
                </c:pt>
                <c:pt idx="2">
                  <c:v>1.0831782980149025</c:v>
                </c:pt>
                <c:pt idx="3">
                  <c:v>41.892668682342446</c:v>
                </c:pt>
                <c:pt idx="4">
                  <c:v>9.2507097509318328</c:v>
                </c:pt>
                <c:pt idx="5">
                  <c:v>0.14647037511166813</c:v>
                </c:pt>
                <c:pt idx="6">
                  <c:v>19.026045700060223</c:v>
                </c:pt>
                <c:pt idx="7">
                  <c:v>0.24010772444966777</c:v>
                </c:pt>
                <c:pt idx="8">
                  <c:v>0.9130068941695535</c:v>
                </c:pt>
                <c:pt idx="9">
                  <c:v>8.6376622738083402</c:v>
                </c:pt>
                <c:pt idx="10">
                  <c:v>3.1632031454547467</c:v>
                </c:pt>
              </c:numCache>
            </c:numRef>
          </c:val>
          <c:extLst>
            <c:ext xmlns:c16="http://schemas.microsoft.com/office/drawing/2014/chart" uri="{C3380CC4-5D6E-409C-BE32-E72D297353CC}">
              <c16:uniqueId val="{00000003-2ED5-462B-B20B-30623FBE15F3}"/>
            </c:ext>
          </c:extLst>
        </c:ser>
        <c:ser>
          <c:idx val="22"/>
          <c:order val="17"/>
          <c:tx>
            <c:strRef>
              <c:f>'Performance Tables  CPU'!$G$238</c:f>
              <c:strCache>
                <c:ptCount val="1"/>
                <c:pt idx="0">
                  <c:v>Intel® Xeon® Platinum 8490H</c:v>
                </c:pt>
              </c:strCache>
            </c:strRef>
          </c:tx>
          <c:spPr>
            <a:solidFill>
              <a:schemeClr val="accent5">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CPU'!$F$243:$F$253</c:f>
              <c:numCache>
                <c:formatCode>0.000</c:formatCode>
                <c:ptCount val="11"/>
                <c:pt idx="0">
                  <c:v>4.6508527411297127</c:v>
                </c:pt>
                <c:pt idx="1">
                  <c:v>0.35872094561035384</c:v>
                </c:pt>
                <c:pt idx="2">
                  <c:v>1.4274539569495097</c:v>
                </c:pt>
                <c:pt idx="3">
                  <c:v>55.388224496496335</c:v>
                </c:pt>
                <c:pt idx="4">
                  <c:v>28.723828152241914</c:v>
                </c:pt>
                <c:pt idx="5">
                  <c:v>0.63711912327561238</c:v>
                </c:pt>
                <c:pt idx="6">
                  <c:v>32.242732076967172</c:v>
                </c:pt>
                <c:pt idx="7">
                  <c:v>0.85346421112866699</c:v>
                </c:pt>
                <c:pt idx="8">
                  <c:v>3.0527492746001061</c:v>
                </c:pt>
                <c:pt idx="9">
                  <c:v>18.70709308568663</c:v>
                </c:pt>
                <c:pt idx="10">
                  <c:v>4.1180335916216402</c:v>
                </c:pt>
              </c:numCache>
            </c:numRef>
          </c:val>
          <c:extLst>
            <c:ext xmlns:c16="http://schemas.microsoft.com/office/drawing/2014/chart" uri="{C3380CC4-5D6E-409C-BE32-E72D297353CC}">
              <c16:uniqueId val="{00000004-2ED5-462B-B20B-30623FBE15F3}"/>
            </c:ext>
          </c:extLst>
        </c:ser>
        <c:ser>
          <c:idx val="0"/>
          <c:order val="18"/>
          <c:tx>
            <c:strRef>
              <c:f>'Performance Tables  CPU'!$G$86</c:f>
              <c:strCache>
                <c:ptCount val="1"/>
                <c:pt idx="0">
                  <c:v>Intel® Core™ i7-1185G7</c:v>
                </c:pt>
              </c:strCache>
            </c:strRef>
          </c:tx>
          <c:spPr>
            <a:solidFill>
              <a:schemeClr val="accent1"/>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CPU'!$F$87:$F$97</c:f>
              <c:numCache>
                <c:formatCode>0.000</c:formatCode>
                <c:ptCount val="11"/>
                <c:pt idx="0">
                  <c:v>1.8309735714285715</c:v>
                </c:pt>
                <c:pt idx="1">
                  <c:v>0.18182917857142858</c:v>
                </c:pt>
                <c:pt idx="2">
                  <c:v>1.8886278571428572</c:v>
                </c:pt>
                <c:pt idx="3">
                  <c:v>49.019392857142854</c:v>
                </c:pt>
                <c:pt idx="4">
                  <c:v>8.213514285714286</c:v>
                </c:pt>
                <c:pt idx="5">
                  <c:v>0.14024253571428572</c:v>
                </c:pt>
                <c:pt idx="6">
                  <c:v>18.517142857142858</c:v>
                </c:pt>
                <c:pt idx="7">
                  <c:v>0.23410889285714287</c:v>
                </c:pt>
                <c:pt idx="8">
                  <c:v>0.86287749999999996</c:v>
                </c:pt>
                <c:pt idx="9">
                  <c:v>8.9650321428571438</c:v>
                </c:pt>
                <c:pt idx="10">
                  <c:v>3.9586607142857142</c:v>
                </c:pt>
              </c:numCache>
            </c:numRef>
          </c:val>
          <c:extLst>
            <c:ext xmlns:c16="http://schemas.microsoft.com/office/drawing/2014/chart" uri="{C3380CC4-5D6E-409C-BE32-E72D297353CC}">
              <c16:uniqueId val="{00000000-B417-45B7-8A9F-B3CB1041AD2D}"/>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GPU'!$H$2</c:f>
              <c:strCache>
                <c:ptCount val="1"/>
                <c:pt idx="0">
                  <c:v>Intel® Processor N200-GPU INT8</c:v>
                </c:pt>
              </c:strCache>
            </c:strRef>
          </c:tx>
          <c:spPr>
            <a:solidFill>
              <a:schemeClr val="accent1">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GPU'!$B$3:$B$13</c:f>
              <c:numCache>
                <c:formatCode>0.00</c:formatCode>
                <c:ptCount val="11"/>
                <c:pt idx="0">
                  <c:v>3.3676036683600201</c:v>
                </c:pt>
                <c:pt idx="1">
                  <c:v>0.33594922451057818</c:v>
                </c:pt>
                <c:pt idx="2">
                  <c:v>3.6510207368143082</c:v>
                </c:pt>
                <c:pt idx="3">
                  <c:v>57.925049937972041</c:v>
                </c:pt>
                <c:pt idx="4">
                  <c:v>14.623600127302661</c:v>
                </c:pt>
                <c:pt idx="5">
                  <c:v>0.28904291584934511</c:v>
                </c:pt>
                <c:pt idx="6">
                  <c:v>28.916857109259709</c:v>
                </c:pt>
                <c:pt idx="7">
                  <c:v>0.46033426677606132</c:v>
                </c:pt>
                <c:pt idx="8">
                  <c:v>1.7594261940398239</c:v>
                </c:pt>
                <c:pt idx="9">
                  <c:v>18.64848633613461</c:v>
                </c:pt>
                <c:pt idx="10">
                  <c:v>8.6147480789839896</c:v>
                </c:pt>
              </c:numCache>
            </c:numRef>
          </c:val>
          <c:extLst>
            <c:ext xmlns:c16="http://schemas.microsoft.com/office/drawing/2014/chart" uri="{C3380CC4-5D6E-409C-BE32-E72D297353CC}">
              <c16:uniqueId val="{00000000-429B-4CD2-8D6C-EF7D3EBEB452}"/>
            </c:ext>
          </c:extLst>
        </c:ser>
        <c:ser>
          <c:idx val="7"/>
          <c:order val="1"/>
          <c:tx>
            <c:strRef>
              <c:f>'Performance Tables GPU'!$I$2</c:f>
              <c:strCache>
                <c:ptCount val="1"/>
                <c:pt idx="0">
                  <c:v>Intel® Processor N200-GPU FP16</c:v>
                </c:pt>
              </c:strCache>
            </c:strRef>
          </c:tx>
          <c:spPr>
            <a:solidFill>
              <a:schemeClr val="accent2">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GPU'!$C$3:$C$13</c:f>
              <c:numCache>
                <c:formatCode>0.00</c:formatCode>
                <c:ptCount val="11"/>
                <c:pt idx="0">
                  <c:v>2.3626162898543011</c:v>
                </c:pt>
                <c:pt idx="1">
                  <c:v>0.22831311641094901</c:v>
                </c:pt>
                <c:pt idx="2">
                  <c:v>1.920282986327484</c:v>
                </c:pt>
                <c:pt idx="3">
                  <c:v>40.134423620434063</c:v>
                </c:pt>
                <c:pt idx="4">
                  <c:v>7.8034241579109427</c:v>
                </c:pt>
                <c:pt idx="5">
                  <c:v>0.16475800290775461</c:v>
                </c:pt>
                <c:pt idx="6">
                  <c:v>15.36394463086198</c:v>
                </c:pt>
                <c:pt idx="7">
                  <c:v>0.2530475552517939</c:v>
                </c:pt>
                <c:pt idx="8">
                  <c:v>0.93589329403717059</c:v>
                </c:pt>
                <c:pt idx="9">
                  <c:v>9.8127943503202708</c:v>
                </c:pt>
                <c:pt idx="10">
                  <c:v>5.663671078179509</c:v>
                </c:pt>
              </c:numCache>
            </c:numRef>
          </c:val>
          <c:extLst>
            <c:ext xmlns:c16="http://schemas.microsoft.com/office/drawing/2014/chart" uri="{C3380CC4-5D6E-409C-BE32-E72D297353CC}">
              <c16:uniqueId val="{00000001-429B-4CD2-8D6C-EF7D3EBEB452}"/>
            </c:ext>
          </c:extLst>
        </c:ser>
        <c:ser>
          <c:idx val="0"/>
          <c:order val="2"/>
          <c:tx>
            <c:strRef>
              <c:f>'Performance Tables GPU'!$H$14</c:f>
              <c:strCache>
                <c:ptCount val="1"/>
                <c:pt idx="0">
                  <c:v>Intel® Celeron 6305E GPU INT8</c:v>
                </c:pt>
              </c:strCache>
            </c:strRef>
          </c:tx>
          <c:spPr>
            <a:solidFill>
              <a:schemeClr val="accent1"/>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GPU'!$B$15:$B$25</c:f>
              <c:numCache>
                <c:formatCode>0.00</c:formatCode>
                <c:ptCount val="11"/>
                <c:pt idx="0">
                  <c:v>45.825917616153262</c:v>
                </c:pt>
                <c:pt idx="1">
                  <c:v>4.6631803464213828</c:v>
                </c:pt>
                <c:pt idx="2">
                  <c:v>60.171394973386597</c:v>
                </c:pt>
                <c:pt idx="3">
                  <c:v>692.73079117166367</c:v>
                </c:pt>
                <c:pt idx="4">
                  <c:v>211.6073928446398</c:v>
                </c:pt>
                <c:pt idx="5">
                  <c:v>5.0481456797091404</c:v>
                </c:pt>
                <c:pt idx="6">
                  <c:v>408.96774804928788</c:v>
                </c:pt>
                <c:pt idx="7">
                  <c:v>8.4043564477635329</c:v>
                </c:pt>
                <c:pt idx="8">
                  <c:v>31.89869571755839</c:v>
                </c:pt>
                <c:pt idx="9">
                  <c:v>289.69216930331191</c:v>
                </c:pt>
                <c:pt idx="10">
                  <c:v>126.1375019865654</c:v>
                </c:pt>
              </c:numCache>
            </c:numRef>
          </c:val>
          <c:extLst>
            <c:ext xmlns:c16="http://schemas.microsoft.com/office/drawing/2014/chart" uri="{C3380CC4-5D6E-409C-BE32-E72D297353CC}">
              <c16:uniqueId val="{00000002-EBF5-45A1-AB3F-099743298E42}"/>
            </c:ext>
          </c:extLst>
        </c:ser>
        <c:ser>
          <c:idx val="1"/>
          <c:order val="3"/>
          <c:tx>
            <c:strRef>
              <c:f>'Performance Tables GPU'!$I$14</c:f>
              <c:strCache>
                <c:ptCount val="1"/>
                <c:pt idx="0">
                  <c:v>Intel® Celeron 6305E GPU FP16</c:v>
                </c:pt>
              </c:strCache>
            </c:strRef>
          </c:tx>
          <c:spPr>
            <a:solidFill>
              <a:schemeClr val="accent2"/>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GPU'!$C$15:$C$25</c:f>
              <c:numCache>
                <c:formatCode>0.00</c:formatCode>
                <c:ptCount val="11"/>
                <c:pt idx="0">
                  <c:v>31.960658855566809</c:v>
                </c:pt>
                <c:pt idx="1">
                  <c:v>3.3474103990216739</c:v>
                </c:pt>
                <c:pt idx="2">
                  <c:v>27.596247127589741</c:v>
                </c:pt>
                <c:pt idx="3">
                  <c:v>509.85779087407548</c:v>
                </c:pt>
                <c:pt idx="4">
                  <c:v>117.01366376363779</c:v>
                </c:pt>
                <c:pt idx="5">
                  <c:v>2.6258054880987838</c:v>
                </c:pt>
                <c:pt idx="6">
                  <c:v>220.074048566644</c:v>
                </c:pt>
                <c:pt idx="7">
                  <c:v>4.3515709165187593</c:v>
                </c:pt>
                <c:pt idx="8">
                  <c:v>15.020920967173581</c:v>
                </c:pt>
                <c:pt idx="9">
                  <c:v>151.78247464730211</c:v>
                </c:pt>
                <c:pt idx="10">
                  <c:v>82.583899307227128</c:v>
                </c:pt>
              </c:numCache>
            </c:numRef>
          </c:val>
          <c:extLst>
            <c:ext xmlns:c16="http://schemas.microsoft.com/office/drawing/2014/chart" uri="{C3380CC4-5D6E-409C-BE32-E72D297353CC}">
              <c16:uniqueId val="{00000003-EBF5-45A1-AB3F-099743298E42}"/>
            </c:ext>
          </c:extLst>
        </c:ser>
        <c:ser>
          <c:idx val="2"/>
          <c:order val="4"/>
          <c:tx>
            <c:strRef>
              <c:f>'Performance Tables GPU'!$H$26</c:f>
              <c:strCache>
                <c:ptCount val="1"/>
                <c:pt idx="0">
                  <c:v>Intel® Core™ i7-1185GRE GPU INT8</c:v>
                </c:pt>
              </c:strCache>
            </c:strRef>
          </c:tx>
          <c:spPr>
            <a:solidFill>
              <a:schemeClr val="accent3"/>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GPU'!$B$27:$B$37</c:f>
              <c:numCache>
                <c:formatCode>0.00</c:formatCode>
                <c:ptCount val="11"/>
                <c:pt idx="0">
                  <c:v>73.08959346940361</c:v>
                </c:pt>
                <c:pt idx="1">
                  <c:v>5.1099057726853836</c:v>
                </c:pt>
                <c:pt idx="2">
                  <c:v>76.404752689342644</c:v>
                </c:pt>
                <c:pt idx="3">
                  <c:v>903.44035200517203</c:v>
                </c:pt>
                <c:pt idx="4">
                  <c:v>289.48359521598309</c:v>
                </c:pt>
                <c:pt idx="5">
                  <c:v>8.9804549889209913</c:v>
                </c:pt>
                <c:pt idx="6">
                  <c:v>522.63792561451044</c:v>
                </c:pt>
                <c:pt idx="7">
                  <c:v>15.507245672003149</c:v>
                </c:pt>
                <c:pt idx="8">
                  <c:v>57.774697470453248</c:v>
                </c:pt>
                <c:pt idx="9">
                  <c:v>482.61497707766227</c:v>
                </c:pt>
                <c:pt idx="10">
                  <c:v>170.36505820591461</c:v>
                </c:pt>
              </c:numCache>
            </c:numRef>
          </c:val>
          <c:extLst>
            <c:ext xmlns:c16="http://schemas.microsoft.com/office/drawing/2014/chart" uri="{C3380CC4-5D6E-409C-BE32-E72D297353CC}">
              <c16:uniqueId val="{00000004-EBF5-45A1-AB3F-099743298E42}"/>
            </c:ext>
          </c:extLst>
        </c:ser>
        <c:ser>
          <c:idx val="3"/>
          <c:order val="5"/>
          <c:tx>
            <c:strRef>
              <c:f>'Performance Tables GPU'!$I$26</c:f>
              <c:strCache>
                <c:ptCount val="1"/>
                <c:pt idx="0">
                  <c:v>Intel® Core™ i7-1185GRE GPU FP16</c:v>
                </c:pt>
              </c:strCache>
            </c:strRef>
          </c:tx>
          <c:spPr>
            <a:solidFill>
              <a:schemeClr val="accent4"/>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GPU'!$C$27:$C$37</c:f>
              <c:numCache>
                <c:formatCode>0.00</c:formatCode>
                <c:ptCount val="11"/>
                <c:pt idx="0">
                  <c:v>55.439545981742249</c:v>
                </c:pt>
                <c:pt idx="1">
                  <c:v>5.7658506908436467</c:v>
                </c:pt>
                <c:pt idx="2">
                  <c:v>36.689192547489142</c:v>
                </c:pt>
                <c:pt idx="3">
                  <c:v>556.68680617177006</c:v>
                </c:pt>
                <c:pt idx="4">
                  <c:v>170.45657761712471</c:v>
                </c:pt>
                <c:pt idx="5">
                  <c:v>4.7119912383890687</c:v>
                </c:pt>
                <c:pt idx="6">
                  <c:v>285.29374643810439</c:v>
                </c:pt>
                <c:pt idx="7">
                  <c:v>7.8070563620936682</c:v>
                </c:pt>
                <c:pt idx="8">
                  <c:v>25.96405316973366</c:v>
                </c:pt>
                <c:pt idx="9">
                  <c:v>255.45513001138099</c:v>
                </c:pt>
                <c:pt idx="10">
                  <c:v>110.9943148187274</c:v>
                </c:pt>
              </c:numCache>
            </c:numRef>
          </c:val>
          <c:extLst>
            <c:ext xmlns:c16="http://schemas.microsoft.com/office/drawing/2014/chart" uri="{C3380CC4-5D6E-409C-BE32-E72D297353CC}">
              <c16:uniqueId val="{00000005-EBF5-45A1-AB3F-099743298E42}"/>
            </c:ext>
          </c:extLst>
        </c:ser>
        <c:ser>
          <c:idx val="8"/>
          <c:order val="6"/>
          <c:tx>
            <c:strRef>
              <c:f>'Performance Tables GPU'!$H$38</c:f>
              <c:strCache>
                <c:ptCount val="1"/>
                <c:pt idx="0">
                  <c:v>Intel® Core™ i7-1185G7 GPU INT8</c:v>
                </c:pt>
              </c:strCache>
            </c:strRef>
          </c:tx>
          <c:spPr>
            <a:solidFill>
              <a:schemeClr val="accent3">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GPU'!$B$39:$B$49</c:f>
              <c:numCache>
                <c:formatCode>0.00</c:formatCode>
                <c:ptCount val="11"/>
                <c:pt idx="0">
                  <c:v>84.41686837470148</c:v>
                </c:pt>
                <c:pt idx="1">
                  <c:v>9.1272918013807089</c:v>
                </c:pt>
                <c:pt idx="2">
                  <c:v>105.140817095193</c:v>
                </c:pt>
                <c:pt idx="3">
                  <c:v>1008.772588030721</c:v>
                </c:pt>
                <c:pt idx="4">
                  <c:v>352.09346999529112</c:v>
                </c:pt>
                <c:pt idx="5">
                  <c:v>9.6961796320254212</c:v>
                </c:pt>
                <c:pt idx="6">
                  <c:v>637.62262463859838</c:v>
                </c:pt>
                <c:pt idx="7">
                  <c:v>17.28153337953961</c:v>
                </c:pt>
                <c:pt idx="8">
                  <c:v>63.859522551581428</c:v>
                </c:pt>
                <c:pt idx="9">
                  <c:v>555.58965102369814</c:v>
                </c:pt>
                <c:pt idx="10">
                  <c:v>210.16076894244631</c:v>
                </c:pt>
              </c:numCache>
            </c:numRef>
          </c:val>
          <c:extLst>
            <c:ext xmlns:c16="http://schemas.microsoft.com/office/drawing/2014/chart" uri="{C3380CC4-5D6E-409C-BE32-E72D297353CC}">
              <c16:uniqueId val="{00000002-429B-4CD2-8D6C-EF7D3EBEB452}"/>
            </c:ext>
          </c:extLst>
        </c:ser>
        <c:ser>
          <c:idx val="9"/>
          <c:order val="7"/>
          <c:tx>
            <c:strRef>
              <c:f>'Performance Tables GPU'!$I$38</c:f>
              <c:strCache>
                <c:ptCount val="1"/>
                <c:pt idx="0">
                  <c:v>Intel® Core™ i7-1185G7 GPU FP16</c:v>
                </c:pt>
              </c:strCache>
            </c:strRef>
          </c:tx>
          <c:spPr>
            <a:solidFill>
              <a:schemeClr val="accent4">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GPU'!$C$39:$C$49</c:f>
              <c:numCache>
                <c:formatCode>0.00</c:formatCode>
                <c:ptCount val="11"/>
                <c:pt idx="0">
                  <c:v>60.511073985623042</c:v>
                </c:pt>
                <c:pt idx="1">
                  <c:v>6.6474023185802906</c:v>
                </c:pt>
                <c:pt idx="2">
                  <c:v>48.755629267170129</c:v>
                </c:pt>
                <c:pt idx="3">
                  <c:v>740.12843571099734</c:v>
                </c:pt>
                <c:pt idx="4">
                  <c:v>211.39103977468801</c:v>
                </c:pt>
                <c:pt idx="5">
                  <c:v>5.4355940777226994</c:v>
                </c:pt>
                <c:pt idx="6">
                  <c:v>384.25530968429769</c:v>
                </c:pt>
                <c:pt idx="7">
                  <c:v>8.8621150386139789</c:v>
                </c:pt>
                <c:pt idx="8">
                  <c:v>29.68850270881277</c:v>
                </c:pt>
                <c:pt idx="9">
                  <c:v>293.26625634902808</c:v>
                </c:pt>
                <c:pt idx="10">
                  <c:v>143.2255778395872</c:v>
                </c:pt>
              </c:numCache>
            </c:numRef>
          </c:val>
          <c:extLst>
            <c:ext xmlns:c16="http://schemas.microsoft.com/office/drawing/2014/chart" uri="{C3380CC4-5D6E-409C-BE32-E72D297353CC}">
              <c16:uniqueId val="{00000003-429B-4CD2-8D6C-EF7D3EBEB452}"/>
            </c:ext>
          </c:extLst>
        </c:ser>
        <c:ser>
          <c:idx val="4"/>
          <c:order val="8"/>
          <c:tx>
            <c:strRef>
              <c:f>'Performance Tables GPU'!$H$50</c:f>
              <c:strCache>
                <c:ptCount val="1"/>
                <c:pt idx="0">
                  <c:v>Intel® Flex-170 INT8</c:v>
                </c:pt>
              </c:strCache>
            </c:strRef>
          </c:tx>
          <c:spPr>
            <a:solidFill>
              <a:schemeClr val="accent5"/>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GPU'!$B$55:$B$65</c:f>
              <c:numCache>
                <c:formatCode>0.00</c:formatCode>
                <c:ptCount val="11"/>
                <c:pt idx="0">
                  <c:v>842.00250000000005</c:v>
                </c:pt>
                <c:pt idx="1">
                  <c:v>144.12039999999999</c:v>
                </c:pt>
                <c:pt idx="2">
                  <c:v>803.57749999999999</c:v>
                </c:pt>
                <c:pt idx="3">
                  <c:v>7195.5</c:v>
                </c:pt>
                <c:pt idx="4">
                  <c:v>3587.0340000000001</c:v>
                </c:pt>
                <c:pt idx="5">
                  <c:v>167.4924</c:v>
                </c:pt>
                <c:pt idx="6">
                  <c:v>4012.2049999999999</c:v>
                </c:pt>
                <c:pt idx="7">
                  <c:v>277.97309999999999</c:v>
                </c:pt>
                <c:pt idx="8">
                  <c:v>789.11360000000002</c:v>
                </c:pt>
                <c:pt idx="9">
                  <c:v>3731.299</c:v>
                </c:pt>
                <c:pt idx="10">
                  <c:v>1445.1369999999999</c:v>
                </c:pt>
              </c:numCache>
            </c:numRef>
          </c:val>
          <c:extLst>
            <c:ext xmlns:c16="http://schemas.microsoft.com/office/drawing/2014/chart" uri="{C3380CC4-5D6E-409C-BE32-E72D297353CC}">
              <c16:uniqueId val="{00000006-EBF5-45A1-AB3F-099743298E42}"/>
            </c:ext>
          </c:extLst>
        </c:ser>
        <c:ser>
          <c:idx val="5"/>
          <c:order val="9"/>
          <c:tx>
            <c:strRef>
              <c:f>'Performance Tables GPU'!$I$50</c:f>
              <c:strCache>
                <c:ptCount val="1"/>
                <c:pt idx="0">
                  <c:v>Intel® Flex-170 FP32</c:v>
                </c:pt>
              </c:strCache>
            </c:strRef>
          </c:tx>
          <c:spPr>
            <a:solidFill>
              <a:schemeClr val="accent6"/>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GPU'!$C$55:$C$65</c:f>
              <c:numCache>
                <c:formatCode>0.00</c:formatCode>
                <c:ptCount val="11"/>
                <c:pt idx="0">
                  <c:v>683.21090000000004</c:v>
                </c:pt>
                <c:pt idx="1">
                  <c:v>101.1347</c:v>
                </c:pt>
                <c:pt idx="2">
                  <c:v>560.76210000000003</c:v>
                </c:pt>
                <c:pt idx="3">
                  <c:v>6410.6040000000003</c:v>
                </c:pt>
                <c:pt idx="4">
                  <c:v>2207.9639999999999</c:v>
                </c:pt>
                <c:pt idx="5">
                  <c:v>103.03060000000001</c:v>
                </c:pt>
                <c:pt idx="6">
                  <c:v>3280.143</c:v>
                </c:pt>
                <c:pt idx="7">
                  <c:v>158.53190000000001</c:v>
                </c:pt>
                <c:pt idx="8">
                  <c:v>338.44940000000003</c:v>
                </c:pt>
                <c:pt idx="9">
                  <c:v>2395.9340000000002</c:v>
                </c:pt>
                <c:pt idx="10">
                  <c:v>1480.0719999999999</c:v>
                </c:pt>
              </c:numCache>
            </c:numRef>
          </c:val>
          <c:extLst>
            <c:ext xmlns:c16="http://schemas.microsoft.com/office/drawing/2014/chart" uri="{C3380CC4-5D6E-409C-BE32-E72D297353CC}">
              <c16:uniqueId val="{00000007-EBF5-45A1-AB3F-099743298E42}"/>
            </c:ext>
          </c:extLst>
        </c:ser>
        <c:ser>
          <c:idx val="10"/>
          <c:order val="10"/>
          <c:tx>
            <c:strRef>
              <c:f>'Performance Tables GPU'!$H$66</c:f>
              <c:strCache>
                <c:ptCount val="1"/>
                <c:pt idx="0">
                  <c:v>Intel® Flex-140 INT8</c:v>
                </c:pt>
              </c:strCache>
            </c:strRef>
          </c:tx>
          <c:spPr>
            <a:solidFill>
              <a:schemeClr val="accent5">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GPU'!$B$67:$B$77</c:f>
              <c:numCache>
                <c:formatCode>0.00</c:formatCode>
                <c:ptCount val="11"/>
                <c:pt idx="0">
                  <c:v>174.2845584732859</c:v>
                </c:pt>
                <c:pt idx="1">
                  <c:v>29.968520237279421</c:v>
                </c:pt>
                <c:pt idx="2">
                  <c:v>148.0096120788244</c:v>
                </c:pt>
                <c:pt idx="3">
                  <c:v>1219.8377695315221</c:v>
                </c:pt>
                <c:pt idx="4">
                  <c:v>681.38597755720616</c:v>
                </c:pt>
                <c:pt idx="5">
                  <c:v>29.99361704257106</c:v>
                </c:pt>
                <c:pt idx="6">
                  <c:v>837.58566823365652</c:v>
                </c:pt>
                <c:pt idx="7">
                  <c:v>46.104078610907067</c:v>
                </c:pt>
                <c:pt idx="8">
                  <c:v>159.66650975024621</c:v>
                </c:pt>
                <c:pt idx="9">
                  <c:v>595.41425662857159</c:v>
                </c:pt>
                <c:pt idx="10">
                  <c:v>201.9250123991086</c:v>
                </c:pt>
              </c:numCache>
            </c:numRef>
          </c:val>
          <c:extLst>
            <c:ext xmlns:c16="http://schemas.microsoft.com/office/drawing/2014/chart" uri="{C3380CC4-5D6E-409C-BE32-E72D297353CC}">
              <c16:uniqueId val="{00000002-85C3-44A6-9AB0-3D472E7B1F6B}"/>
            </c:ext>
          </c:extLst>
        </c:ser>
        <c:ser>
          <c:idx val="11"/>
          <c:order val="11"/>
          <c:tx>
            <c:strRef>
              <c:f>'Performance Tables GPU'!$I$66</c:f>
              <c:strCache>
                <c:ptCount val="1"/>
                <c:pt idx="0">
                  <c:v>Intel® Flex-140 FP32</c:v>
                </c:pt>
              </c:strCache>
            </c:strRef>
          </c:tx>
          <c:spPr>
            <a:solidFill>
              <a:schemeClr val="accent6">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GPU'!$C$67:$C$77</c:f>
              <c:numCache>
                <c:formatCode>0.00</c:formatCode>
                <c:ptCount val="11"/>
                <c:pt idx="0">
                  <c:v>123.7145905262561</c:v>
                </c:pt>
                <c:pt idx="1">
                  <c:v>20.5686442027292</c:v>
                </c:pt>
                <c:pt idx="2">
                  <c:v>97.057697420068138</c:v>
                </c:pt>
                <c:pt idx="3">
                  <c:v>1149.8860642496729</c:v>
                </c:pt>
                <c:pt idx="4">
                  <c:v>441.40580268831928</c:v>
                </c:pt>
                <c:pt idx="5">
                  <c:v>17.557411513796769</c:v>
                </c:pt>
                <c:pt idx="6">
                  <c:v>673.8375274299101</c:v>
                </c:pt>
                <c:pt idx="7">
                  <c:v>28.492546333159659</c:v>
                </c:pt>
                <c:pt idx="8">
                  <c:v>87.276045690301885</c:v>
                </c:pt>
                <c:pt idx="9">
                  <c:v>589.87417300798666</c:v>
                </c:pt>
                <c:pt idx="10">
                  <c:v>259.00425559888572</c:v>
                </c:pt>
              </c:numCache>
            </c:numRef>
          </c:val>
          <c:extLst>
            <c:ext xmlns:c16="http://schemas.microsoft.com/office/drawing/2014/chart" uri="{C3380CC4-5D6E-409C-BE32-E72D297353CC}">
              <c16:uniqueId val="{00000003-85C3-44A6-9AB0-3D472E7B1F6B}"/>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 msec/token</a:t>
            </a:r>
          </a:p>
          <a:p>
            <a:pPr>
              <a:defRPr/>
            </a:pPr>
            <a:r>
              <a:rPr lang="en-US" sz="1000"/>
              <a:t>Lower is better. Precision: INT8, FP32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GPU'!$H$50</c:f>
              <c:strCache>
                <c:ptCount val="1"/>
                <c:pt idx="0">
                  <c:v>Intel® Flex-170 INT8</c:v>
                </c:pt>
              </c:strCache>
            </c:strRef>
          </c:tx>
          <c:spPr>
            <a:solidFill>
              <a:schemeClr val="accent5"/>
            </a:solidFill>
            <a:ln>
              <a:noFill/>
            </a:ln>
            <a:effectLst/>
          </c:spPr>
          <c:invertIfNegative val="0"/>
          <c:cat>
            <c:strRef>
              <c:f>'Performance Tables GPU'!$A$51:$A$53</c:f>
              <c:strCache>
                <c:ptCount val="3"/>
                <c:pt idx="0">
                  <c:v>BLOOMZ-560m</c:v>
                </c:pt>
                <c:pt idx="1">
                  <c:v>GPT-J-6b</c:v>
                </c:pt>
                <c:pt idx="2">
                  <c:v>Llama-2-7b-chat</c:v>
                </c:pt>
              </c:strCache>
            </c:strRef>
          </c:cat>
          <c:val>
            <c:numRef>
              <c:f>'Performance Tables GPU'!$B$51:$B$53</c:f>
              <c:numCache>
                <c:formatCode>0.00</c:formatCode>
                <c:ptCount val="3"/>
                <c:pt idx="0">
                  <c:v>81.642049999999998</c:v>
                </c:pt>
                <c:pt idx="1">
                  <c:v>143.00137000000001</c:v>
                </c:pt>
                <c:pt idx="2">
                  <c:v>137.35534000000001</c:v>
                </c:pt>
              </c:numCache>
            </c:numRef>
          </c:val>
          <c:extLst>
            <c:ext xmlns:c16="http://schemas.microsoft.com/office/drawing/2014/chart" uri="{C3380CC4-5D6E-409C-BE32-E72D297353CC}">
              <c16:uniqueId val="{00000008-B23B-4A0B-B177-B30F34B7A4C3}"/>
            </c:ext>
          </c:extLst>
        </c:ser>
        <c:ser>
          <c:idx val="5"/>
          <c:order val="1"/>
          <c:tx>
            <c:strRef>
              <c:f>'Performance Tables GPU'!$I$50</c:f>
              <c:strCache>
                <c:ptCount val="1"/>
                <c:pt idx="0">
                  <c:v>Intel® Flex-170 FP32</c:v>
                </c:pt>
              </c:strCache>
            </c:strRef>
          </c:tx>
          <c:spPr>
            <a:solidFill>
              <a:schemeClr val="accent6"/>
            </a:solidFill>
            <a:ln>
              <a:noFill/>
            </a:ln>
            <a:effectLst/>
          </c:spPr>
          <c:invertIfNegative val="0"/>
          <c:cat>
            <c:strRef>
              <c:f>'Performance Tables GPU'!$A$51:$A$53</c:f>
              <c:strCache>
                <c:ptCount val="3"/>
                <c:pt idx="0">
                  <c:v>BLOOMZ-560m</c:v>
                </c:pt>
                <c:pt idx="1">
                  <c:v>GPT-J-6b</c:v>
                </c:pt>
                <c:pt idx="2">
                  <c:v>Llama-2-7b-chat</c:v>
                </c:pt>
              </c:strCache>
            </c:strRef>
          </c:cat>
          <c:val>
            <c:numRef>
              <c:f>'Performance Tables GPU'!$C$51:$C$53</c:f>
              <c:numCache>
                <c:formatCode>0.000</c:formatCode>
                <c:ptCount val="3"/>
                <c:pt idx="0">
                  <c:v>82.810239999999993</c:v>
                </c:pt>
                <c:pt idx="1">
                  <c:v>143.21324000000001</c:v>
                </c:pt>
                <c:pt idx="2">
                  <c:v>138.06030999999999</c:v>
                </c:pt>
              </c:numCache>
            </c:numRef>
          </c:val>
          <c:extLst>
            <c:ext xmlns:c16="http://schemas.microsoft.com/office/drawing/2014/chart" uri="{C3380CC4-5D6E-409C-BE32-E72D297353CC}">
              <c16:uniqueId val="{00000009-B23B-4A0B-B177-B30F34B7A4C3}"/>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time to generate an</a:t>
            </a:r>
            <a:r>
              <a:rPr lang="en-US" baseline="0"/>
              <a:t> image, sec.</a:t>
            </a:r>
            <a:endParaRPr lang="en-US"/>
          </a:p>
          <a:p>
            <a:pPr>
              <a:defRPr/>
            </a:pPr>
            <a:r>
              <a:rPr lang="en-US" sz="1000"/>
              <a:t>Lower is better. Precision: INT8, FP32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GPU'!$H$50</c:f>
              <c:strCache>
                <c:ptCount val="1"/>
                <c:pt idx="0">
                  <c:v>Intel® Flex-170 INT8</c:v>
                </c:pt>
              </c:strCache>
            </c:strRef>
          </c:tx>
          <c:spPr>
            <a:solidFill>
              <a:schemeClr val="accent5"/>
            </a:solidFill>
            <a:ln>
              <a:noFill/>
            </a:ln>
            <a:effectLst/>
          </c:spPr>
          <c:invertIfNegative val="0"/>
          <c:cat>
            <c:strRef>
              <c:f>'Performance Tables GPU'!$A$54</c:f>
              <c:strCache>
                <c:ptCount val="1"/>
                <c:pt idx="0">
                  <c:v>Stable-Diffusion-v2-1</c:v>
                </c:pt>
              </c:strCache>
            </c:strRef>
          </c:cat>
          <c:val>
            <c:numRef>
              <c:f>'Performance Tables GPU'!$B$54</c:f>
              <c:numCache>
                <c:formatCode>0.00</c:formatCode>
                <c:ptCount val="1"/>
                <c:pt idx="0">
                  <c:v>4.2902300000000002</c:v>
                </c:pt>
              </c:numCache>
            </c:numRef>
          </c:val>
          <c:extLst>
            <c:ext xmlns:c16="http://schemas.microsoft.com/office/drawing/2014/chart" uri="{C3380CC4-5D6E-409C-BE32-E72D297353CC}">
              <c16:uniqueId val="{00000000-6BCF-4889-900A-A7B58F1B5279}"/>
            </c:ext>
          </c:extLst>
        </c:ser>
        <c:ser>
          <c:idx val="5"/>
          <c:order val="1"/>
          <c:tx>
            <c:strRef>
              <c:f>'Performance Tables GPU'!$I$50</c:f>
              <c:strCache>
                <c:ptCount val="1"/>
                <c:pt idx="0">
                  <c:v>Intel® Flex-170 FP32</c:v>
                </c:pt>
              </c:strCache>
            </c:strRef>
          </c:tx>
          <c:spPr>
            <a:solidFill>
              <a:schemeClr val="accent6"/>
            </a:solidFill>
            <a:ln>
              <a:noFill/>
            </a:ln>
            <a:effectLst/>
          </c:spPr>
          <c:invertIfNegative val="0"/>
          <c:cat>
            <c:strRef>
              <c:f>'Performance Tables GPU'!$A$54</c:f>
              <c:strCache>
                <c:ptCount val="1"/>
                <c:pt idx="0">
                  <c:v>Stable-Diffusion-v2-1</c:v>
                </c:pt>
              </c:strCache>
            </c:strRef>
          </c:cat>
          <c:val>
            <c:numRef>
              <c:f>'Performance Tables GPU'!$C$54</c:f>
              <c:numCache>
                <c:formatCode>0.000</c:formatCode>
                <c:ptCount val="1"/>
                <c:pt idx="0">
                  <c:v>4.3151299999999999</c:v>
                </c:pt>
              </c:numCache>
            </c:numRef>
          </c:val>
          <c:extLst>
            <c:ext xmlns:c16="http://schemas.microsoft.com/office/drawing/2014/chart" uri="{C3380CC4-5D6E-409C-BE32-E72D297353CC}">
              <c16:uniqueId val="{00000001-6BCF-4889-900A-A7B58F1B527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Processor N200 INT8</c:v>
                </c:pt>
              </c:strCache>
            </c:strRef>
          </c:tx>
          <c:spPr>
            <a:solidFill>
              <a:schemeClr val="accent5"/>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CPU+GPU'!$B$3:$B$13</c:f>
              <c:numCache>
                <c:formatCode>0.00</c:formatCode>
                <c:ptCount val="11"/>
                <c:pt idx="0">
                  <c:v>4.4264064016916489</c:v>
                </c:pt>
                <c:pt idx="1">
                  <c:v>0.44170995990971312</c:v>
                </c:pt>
                <c:pt idx="2">
                  <c:v>4.8097316197165263</c:v>
                </c:pt>
                <c:pt idx="3">
                  <c:v>73.892875485484339</c:v>
                </c:pt>
                <c:pt idx="4">
                  <c:v>18.5762480092008</c:v>
                </c:pt>
                <c:pt idx="5">
                  <c:v>0.11234688280192701</c:v>
                </c:pt>
                <c:pt idx="6">
                  <c:v>35.694547267642832</c:v>
                </c:pt>
                <c:pt idx="7">
                  <c:v>0.5469025196007018</c:v>
                </c:pt>
                <c:pt idx="8">
                  <c:v>2.2172874963579101</c:v>
                </c:pt>
                <c:pt idx="9">
                  <c:v>23.026446732879428</c:v>
                </c:pt>
                <c:pt idx="10">
                  <c:v>10.535163690127821</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Processor N200 FP32</c:v>
                </c:pt>
              </c:strCache>
            </c:strRef>
          </c:tx>
          <c:spPr>
            <a:solidFill>
              <a:schemeClr val="accent6"/>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CPU+GPU'!$C$3:$C$13</c:f>
              <c:numCache>
                <c:formatCode>0.00</c:formatCode>
                <c:ptCount val="11"/>
                <c:pt idx="0">
                  <c:v>2.0307818829152748</c:v>
                </c:pt>
                <c:pt idx="1">
                  <c:v>0.17495125709171661</c:v>
                </c:pt>
                <c:pt idx="2">
                  <c:v>2.033815689705182</c:v>
                </c:pt>
                <c:pt idx="3">
                  <c:v>44.619900843701238</c:v>
                </c:pt>
                <c:pt idx="4">
                  <c:v>6.4941344609957321</c:v>
                </c:pt>
                <c:pt idx="5">
                  <c:v>5.4481202865931028E-2</c:v>
                </c:pt>
                <c:pt idx="6">
                  <c:v>14.88412743432141</c:v>
                </c:pt>
                <c:pt idx="7">
                  <c:v>0.19277064024540619</c:v>
                </c:pt>
                <c:pt idx="8">
                  <c:v>0.74190066119764297</c:v>
                </c:pt>
                <c:pt idx="9">
                  <c:v>8.2955351487883959</c:v>
                </c:pt>
                <c:pt idx="10">
                  <c:v>4.6767093348500541</c:v>
                </c:pt>
              </c:numCache>
            </c:numRef>
          </c:val>
          <c:extLst>
            <c:ext xmlns:c16="http://schemas.microsoft.com/office/drawing/2014/chart" uri="{C3380CC4-5D6E-409C-BE32-E72D297353CC}">
              <c16:uniqueId val="{00000001-ED09-44FD-AB83-7136F2C95415}"/>
            </c:ext>
          </c:extLst>
        </c:ser>
        <c:ser>
          <c:idx val="0"/>
          <c:order val="2"/>
          <c:tx>
            <c:strRef>
              <c:f>'Performance Tables CPU+GPU'!$E$14</c:f>
              <c:strCache>
                <c:ptCount val="1"/>
                <c:pt idx="0">
                  <c:v>Intel® Celeron 6305E INT8</c:v>
                </c:pt>
              </c:strCache>
            </c:strRef>
          </c:tx>
          <c:spPr>
            <a:solidFill>
              <a:schemeClr val="accent1"/>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CPU+GPU'!$B$16:$B$25</c:f>
              <c:numCache>
                <c:formatCode>0.00</c:formatCode>
                <c:ptCount val="10"/>
                <c:pt idx="0">
                  <c:v>5.2013230000000004</c:v>
                </c:pt>
                <c:pt idx="1">
                  <c:v>61.900709999999997</c:v>
                </c:pt>
                <c:pt idx="2">
                  <c:v>514.93960000000004</c:v>
                </c:pt>
                <c:pt idx="3">
                  <c:v>201.95920000000001</c:v>
                </c:pt>
                <c:pt idx="4">
                  <c:v>0.89632299999999998</c:v>
                </c:pt>
                <c:pt idx="5">
                  <c:v>321.29320000000001</c:v>
                </c:pt>
                <c:pt idx="6">
                  <c:v>8.9643949999999997</c:v>
                </c:pt>
                <c:pt idx="7">
                  <c:v>34.090560000000004</c:v>
                </c:pt>
                <c:pt idx="8">
                  <c:v>266.56900000000002</c:v>
                </c:pt>
                <c:pt idx="9">
                  <c:v>116.50060000000001</c:v>
                </c:pt>
              </c:numCache>
            </c:numRef>
          </c:val>
          <c:extLst>
            <c:ext xmlns:c16="http://schemas.microsoft.com/office/drawing/2014/chart" uri="{C3380CC4-5D6E-409C-BE32-E72D297353CC}">
              <c16:uniqueId val="{00000000-4650-4C2C-A48C-DA61BFAA5618}"/>
            </c:ext>
          </c:extLst>
        </c:ser>
        <c:ser>
          <c:idx val="1"/>
          <c:order val="3"/>
          <c:tx>
            <c:strRef>
              <c:f>'Performance Tables CPU+GPU'!$F$14</c:f>
              <c:strCache>
                <c:ptCount val="1"/>
                <c:pt idx="0">
                  <c:v>Intel® Celeron 6305E FP32</c:v>
                </c:pt>
              </c:strCache>
            </c:strRef>
          </c:tx>
          <c:spPr>
            <a:solidFill>
              <a:schemeClr val="accent2"/>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CPU+GPU'!$C$16:$C$25</c:f>
              <c:numCache>
                <c:formatCode>0.00</c:formatCode>
                <c:ptCount val="10"/>
                <c:pt idx="0">
                  <c:v>2.3294109999999999</c:v>
                </c:pt>
                <c:pt idx="1">
                  <c:v>17.22006</c:v>
                </c:pt>
                <c:pt idx="2">
                  <c:v>313.82490000000001</c:v>
                </c:pt>
                <c:pt idx="3">
                  <c:v>71.439949999999996</c:v>
                </c:pt>
                <c:pt idx="4">
                  <c:v>0.23094500000000001</c:v>
                </c:pt>
                <c:pt idx="5">
                  <c:v>138.21940000000001</c:v>
                </c:pt>
                <c:pt idx="6">
                  <c:v>2.5664940000000001</c:v>
                </c:pt>
                <c:pt idx="7">
                  <c:v>9.1823990000000002</c:v>
                </c:pt>
                <c:pt idx="8">
                  <c:v>93.467190000000002</c:v>
                </c:pt>
                <c:pt idx="9">
                  <c:v>51.354590000000002</c:v>
                </c:pt>
              </c:numCache>
            </c:numRef>
          </c:val>
          <c:extLst>
            <c:ext xmlns:c16="http://schemas.microsoft.com/office/drawing/2014/chart" uri="{C3380CC4-5D6E-409C-BE32-E72D297353CC}">
              <c16:uniqueId val="{00000001-4650-4C2C-A48C-DA61BFAA5618}"/>
            </c:ext>
          </c:extLst>
        </c:ser>
        <c:ser>
          <c:idx val="2"/>
          <c:order val="4"/>
          <c:tx>
            <c:strRef>
              <c:f>'Performance Tables CPU+GPU'!$E$26</c:f>
              <c:strCache>
                <c:ptCount val="1"/>
                <c:pt idx="0">
                  <c:v>Intel® Core™ i7-1185GRE INT8</c:v>
                </c:pt>
              </c:strCache>
            </c:strRef>
          </c:tx>
          <c:spPr>
            <a:solidFill>
              <a:schemeClr val="accent3"/>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CPU+GPU'!$B$28:$B$37</c:f>
              <c:numCache>
                <c:formatCode>0.00</c:formatCode>
                <c:ptCount val="10"/>
                <c:pt idx="0">
                  <c:v>3.870665984690457</c:v>
                </c:pt>
                <c:pt idx="1">
                  <c:v>49.438266679626437</c:v>
                </c:pt>
                <c:pt idx="2">
                  <c:v>1114.751350899887</c:v>
                </c:pt>
                <c:pt idx="3">
                  <c:v>307.0761683824511</c:v>
                </c:pt>
                <c:pt idx="4">
                  <c:v>2.9094551006444909</c:v>
                </c:pt>
                <c:pt idx="5">
                  <c:v>531.28011889834477</c:v>
                </c:pt>
                <c:pt idx="6">
                  <c:v>15.41930882440148</c:v>
                </c:pt>
                <c:pt idx="7">
                  <c:v>55.176816475764547</c:v>
                </c:pt>
                <c:pt idx="8">
                  <c:v>383.36331430108152</c:v>
                </c:pt>
                <c:pt idx="9">
                  <c:v>114.23039885031829</c:v>
                </c:pt>
              </c:numCache>
            </c:numRef>
          </c:val>
          <c:extLst>
            <c:ext xmlns:c16="http://schemas.microsoft.com/office/drawing/2014/chart" uri="{C3380CC4-5D6E-409C-BE32-E72D297353CC}">
              <c16:uniqueId val="{00000002-4650-4C2C-A48C-DA61BFAA5618}"/>
            </c:ext>
          </c:extLst>
        </c:ser>
        <c:ser>
          <c:idx val="3"/>
          <c:order val="5"/>
          <c:tx>
            <c:strRef>
              <c:f>'Performance Tables CPU+GPU'!$F$26</c:f>
              <c:strCache>
                <c:ptCount val="1"/>
                <c:pt idx="0">
                  <c:v>Intel® Core™ i7-1185GRE FP32</c:v>
                </c:pt>
              </c:strCache>
            </c:strRef>
          </c:tx>
          <c:spPr>
            <a:solidFill>
              <a:schemeClr val="accent4"/>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CPU+GPU'!$C$28:$C$37</c:f>
              <c:numCache>
                <c:formatCode>0.00</c:formatCode>
                <c:ptCount val="10"/>
                <c:pt idx="0">
                  <c:v>2.2346621231210149</c:v>
                </c:pt>
                <c:pt idx="1">
                  <c:v>9.0246754933508075</c:v>
                </c:pt>
                <c:pt idx="2">
                  <c:v>268.28312979651912</c:v>
                </c:pt>
                <c:pt idx="3">
                  <c:v>88.48960220400177</c:v>
                </c:pt>
                <c:pt idx="4">
                  <c:v>0.75226027673923912</c:v>
                </c:pt>
                <c:pt idx="5">
                  <c:v>141.4832695821261</c:v>
                </c:pt>
                <c:pt idx="6">
                  <c:v>3.8997228209923911</c:v>
                </c:pt>
                <c:pt idx="7">
                  <c:v>12.97174185990557</c:v>
                </c:pt>
                <c:pt idx="8">
                  <c:v>116.0344074489069</c:v>
                </c:pt>
                <c:pt idx="9">
                  <c:v>46.768392121489363</c:v>
                </c:pt>
              </c:numCache>
            </c:numRef>
          </c:val>
          <c:extLst>
            <c:ext xmlns:c16="http://schemas.microsoft.com/office/drawing/2014/chart" uri="{C3380CC4-5D6E-409C-BE32-E72D297353CC}">
              <c16:uniqueId val="{00000003-4650-4C2C-A48C-DA61BFAA5618}"/>
            </c:ext>
          </c:extLst>
        </c:ser>
        <c:ser>
          <c:idx val="6"/>
          <c:order val="6"/>
          <c:tx>
            <c:strRef>
              <c:f>'Performance Tables CPU+GPU'!$E$38</c:f>
              <c:strCache>
                <c:ptCount val="1"/>
                <c:pt idx="0">
                  <c:v>Intel® Core™ i7-1185G7 INT8</c:v>
                </c:pt>
              </c:strCache>
            </c:strRef>
          </c:tx>
          <c:spPr>
            <a:solidFill>
              <a:schemeClr val="accent1">
                <a:lumMod val="60000"/>
              </a:schemeClr>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CPU+GPU'!$B$39:$B$49</c:f>
              <c:numCache>
                <c:formatCode>0.00</c:formatCode>
                <c:ptCount val="11"/>
                <c:pt idx="0">
                  <c:v>83.685959999999994</c:v>
                </c:pt>
                <c:pt idx="1">
                  <c:v>8.6293159999999993</c:v>
                </c:pt>
                <c:pt idx="2">
                  <c:v>89.163910000000001</c:v>
                </c:pt>
                <c:pt idx="3">
                  <c:v>1497.4259999999999</c:v>
                </c:pt>
                <c:pt idx="4">
                  <c:v>358.14460000000003</c:v>
                </c:pt>
                <c:pt idx="5">
                  <c:v>3.9177900000000001</c:v>
                </c:pt>
                <c:pt idx="6">
                  <c:v>690.18100000000004</c:v>
                </c:pt>
                <c:pt idx="7">
                  <c:v>14.32278</c:v>
                </c:pt>
                <c:pt idx="8">
                  <c:v>52.213749999999997</c:v>
                </c:pt>
                <c:pt idx="9">
                  <c:v>444.3365</c:v>
                </c:pt>
                <c:pt idx="10">
                  <c:v>181.83170000000001</c:v>
                </c:pt>
              </c:numCache>
            </c:numRef>
          </c:val>
          <c:extLst>
            <c:ext xmlns:c16="http://schemas.microsoft.com/office/drawing/2014/chart" uri="{C3380CC4-5D6E-409C-BE32-E72D297353CC}">
              <c16:uniqueId val="{00000001-A375-4D18-A8AE-E225E90FBAC4}"/>
            </c:ext>
          </c:extLst>
        </c:ser>
        <c:ser>
          <c:idx val="7"/>
          <c:order val="7"/>
          <c:tx>
            <c:strRef>
              <c:f>'Performance Tables CPU+GPU'!$F$38</c:f>
              <c:strCache>
                <c:ptCount val="1"/>
                <c:pt idx="0">
                  <c:v>Intel® Core™ i7-1185G7 FP32</c:v>
                </c:pt>
              </c:strCache>
            </c:strRef>
          </c:tx>
          <c:spPr>
            <a:solidFill>
              <a:schemeClr val="accent2">
                <a:lumMod val="60000"/>
              </a:schemeClr>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CPU+GPU'!$C$39:$C$49</c:f>
              <c:numCache>
                <c:formatCode>0.00</c:formatCode>
                <c:ptCount val="11"/>
                <c:pt idx="0">
                  <c:v>37.23366</c:v>
                </c:pt>
                <c:pt idx="1">
                  <c:v>3.5229970000000002</c:v>
                </c:pt>
                <c:pt idx="2">
                  <c:v>24.776399999999999</c:v>
                </c:pt>
                <c:pt idx="3">
                  <c:v>605.84469999999999</c:v>
                </c:pt>
                <c:pt idx="4">
                  <c:v>114.2328</c:v>
                </c:pt>
                <c:pt idx="5">
                  <c:v>1.0023979999999999</c:v>
                </c:pt>
                <c:pt idx="6">
                  <c:v>239.85120000000001</c:v>
                </c:pt>
                <c:pt idx="7">
                  <c:v>3.8069389999999999</c:v>
                </c:pt>
                <c:pt idx="8">
                  <c:v>13.988939999999999</c:v>
                </c:pt>
                <c:pt idx="9">
                  <c:v>149.0455</c:v>
                </c:pt>
                <c:pt idx="10">
                  <c:v>76.09863</c:v>
                </c:pt>
              </c:numCache>
            </c:numRef>
          </c:val>
          <c:extLst>
            <c:ext xmlns:c16="http://schemas.microsoft.com/office/drawing/2014/chart" uri="{C3380CC4-5D6E-409C-BE32-E72D297353CC}">
              <c16:uniqueId val="{00000002-A375-4D18-A8AE-E225E90FBAC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Ta'!$B$3:$B$8</c:f>
              <c:numCache>
                <c:formatCode>0.00</c:formatCode>
                <c:ptCount val="6"/>
                <c:pt idx="0">
                  <c:v>185.23789429315099</c:v>
                </c:pt>
                <c:pt idx="1">
                  <c:v>151.43802636952799</c:v>
                </c:pt>
                <c:pt idx="2">
                  <c:v>35.405910100150301</c:v>
                </c:pt>
                <c:pt idx="3">
                  <c:v>13.3423834805242</c:v>
                </c:pt>
                <c:pt idx="4">
                  <c:v>17.157587574044001</c:v>
                </c:pt>
                <c:pt idx="5">
                  <c:v>14.7828971217057</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Ta'!$C$3:$C$8</c:f>
              <c:numCache>
                <c:formatCode>0.00</c:formatCode>
                <c:ptCount val="6"/>
                <c:pt idx="0">
                  <c:v>187.38217642195599</c:v>
                </c:pt>
                <c:pt idx="1">
                  <c:v>155.63617841819999</c:v>
                </c:pt>
                <c:pt idx="2">
                  <c:v>36.355530607762702</c:v>
                </c:pt>
                <c:pt idx="3">
                  <c:v>13.4369054581468</c:v>
                </c:pt>
                <c:pt idx="4">
                  <c:v>17.899395761201699</c:v>
                </c:pt>
                <c:pt idx="5">
                  <c:v>15.3391446937362</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Ta'!$A$11:$A$16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Ta'!$B$11:$B$16</c:f>
              <c:numCache>
                <c:formatCode>0.00</c:formatCode>
                <c:ptCount val="6"/>
                <c:pt idx="0">
                  <c:v>474.64513676858297</c:v>
                </c:pt>
                <c:pt idx="1">
                  <c:v>415.42671394874202</c:v>
                </c:pt>
                <c:pt idx="2">
                  <c:v>99.790706177468707</c:v>
                </c:pt>
                <c:pt idx="3">
                  <c:v>21.170354174941199</c:v>
                </c:pt>
                <c:pt idx="4">
                  <c:v>23.8462054022201</c:v>
                </c:pt>
                <c:pt idx="5">
                  <c:v>23.901413611798802</c:v>
                </c:pt>
              </c:numCache>
            </c:numRef>
          </c:val>
          <c:extLst>
            <c:ext xmlns:c16="http://schemas.microsoft.com/office/drawing/2014/chart" uri="{C3380CC4-5D6E-409C-BE32-E72D297353CC}">
              <c16:uniqueId val="{00000000-151B-4722-91D3-257E670470BF}"/>
            </c:ext>
          </c:extLst>
        </c:ser>
        <c:ser>
          <c:idx val="1"/>
          <c:order val="1"/>
          <c:tx>
            <c:strRef>
              <c:f>'OpenVINO Model Server. Perf. Ta'!$C$10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Ta'!$A$11:$A$16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Ta'!$C$11:$C$16</c:f>
              <c:numCache>
                <c:formatCode>0.00</c:formatCode>
                <c:ptCount val="6"/>
                <c:pt idx="0">
                  <c:v>485.70294298020099</c:v>
                </c:pt>
                <c:pt idx="1">
                  <c:v>420.67268792382998</c:v>
                </c:pt>
                <c:pt idx="2">
                  <c:v>101.41939250992699</c:v>
                </c:pt>
                <c:pt idx="3">
                  <c:v>21.356517964622899</c:v>
                </c:pt>
                <c:pt idx="4">
                  <c:v>25.5062181708048</c:v>
                </c:pt>
                <c:pt idx="5">
                  <c:v>24.5984507246121</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26" Type="http://schemas.openxmlformats.org/officeDocument/2006/relationships/chart" Target="../charts/chart33.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381000</xdr:colOff>
      <xdr:row>4</xdr:row>
      <xdr:rowOff>47625</xdr:rowOff>
    </xdr:from>
    <xdr:to>
      <xdr:col>13</xdr:col>
      <xdr:colOff>150495</xdr:colOff>
      <xdr:row>41</xdr:row>
      <xdr:rowOff>104775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63</xdr:row>
      <xdr:rowOff>133350</xdr:rowOff>
    </xdr:from>
    <xdr:to>
      <xdr:col>13</xdr:col>
      <xdr:colOff>150495</xdr:colOff>
      <xdr:row>84</xdr:row>
      <xdr:rowOff>123825</xdr:rowOff>
    </xdr:to>
    <xdr:graphicFrame macro="">
      <xdr:nvGraphicFramePr>
        <xdr:cNvPr id="2" name="Chart 1">
          <a:extLst>
            <a:ext uri="{FF2B5EF4-FFF2-40B4-BE49-F238E27FC236}">
              <a16:creationId xmlns:a16="http://schemas.microsoft.com/office/drawing/2014/main" id="{58DE79A6-FBD1-4ED3-BE28-EC786D712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400050</xdr:colOff>
      <xdr:row>42</xdr:row>
      <xdr:rowOff>38100</xdr:rowOff>
    </xdr:from>
    <xdr:to>
      <xdr:col>13</xdr:col>
      <xdr:colOff>169545</xdr:colOff>
      <xdr:row>63</xdr:row>
      <xdr:rowOff>28575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476250</xdr:colOff>
      <xdr:row>4</xdr:row>
      <xdr:rowOff>85724</xdr:rowOff>
    </xdr:from>
    <xdr:to>
      <xdr:col>10</xdr:col>
      <xdr:colOff>605790</xdr:colOff>
      <xdr:row>36</xdr:row>
      <xdr:rowOff>152399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70</xdr:row>
      <xdr:rowOff>85725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514350</xdr:colOff>
      <xdr:row>72</xdr:row>
      <xdr:rowOff>19050</xdr:rowOff>
    </xdr:from>
    <xdr:to>
      <xdr:col>11</xdr:col>
      <xdr:colOff>34290</xdr:colOff>
      <xdr:row>104</xdr:row>
      <xdr:rowOff>85725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13F9E1A7-3046-42FB-8F64-A0137116B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35F3ACD6-1EE1-40B0-ADF6-2F959741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123825</xdr:rowOff>
    </xdr:from>
    <xdr:to>
      <xdr:col>10</xdr:col>
      <xdr:colOff>19050</xdr:colOff>
      <xdr:row>180</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333375</xdr:colOff>
      <xdr:row>201</xdr:row>
      <xdr:rowOff>123825</xdr:rowOff>
    </xdr:from>
    <xdr:to>
      <xdr:col>10</xdr:col>
      <xdr:colOff>38100</xdr:colOff>
      <xdr:row>219</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323850</xdr:colOff>
      <xdr:row>221</xdr:row>
      <xdr:rowOff>19050</xdr:rowOff>
    </xdr:from>
    <xdr:to>
      <xdr:col>10</xdr:col>
      <xdr:colOff>28575</xdr:colOff>
      <xdr:row>239</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38100</xdr:rowOff>
    </xdr:from>
    <xdr:to>
      <xdr:col>10</xdr:col>
      <xdr:colOff>57150</xdr:colOff>
      <xdr:row>259</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495300</xdr:colOff>
      <xdr:row>283</xdr:row>
      <xdr:rowOff>66675</xdr:rowOff>
    </xdr:from>
    <xdr:to>
      <xdr:col>10</xdr:col>
      <xdr:colOff>200025</xdr:colOff>
      <xdr:row>301</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485775</xdr:colOff>
      <xdr:row>302</xdr:row>
      <xdr:rowOff>114300</xdr:rowOff>
    </xdr:from>
    <xdr:to>
      <xdr:col>10</xdr:col>
      <xdr:colOff>190500</xdr:colOff>
      <xdr:row>320</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504825</xdr:colOff>
      <xdr:row>322</xdr:row>
      <xdr:rowOff>142875</xdr:rowOff>
    </xdr:from>
    <xdr:to>
      <xdr:col>10</xdr:col>
      <xdr:colOff>209550</xdr:colOff>
      <xdr:row>340</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495300</xdr:colOff>
      <xdr:row>342</xdr:row>
      <xdr:rowOff>38100</xdr:rowOff>
    </xdr:from>
    <xdr:to>
      <xdr:col>10</xdr:col>
      <xdr:colOff>200025</xdr:colOff>
      <xdr:row>360</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485775</xdr:colOff>
      <xdr:row>362</xdr:row>
      <xdr:rowOff>85725</xdr:rowOff>
    </xdr:from>
    <xdr:to>
      <xdr:col>10</xdr:col>
      <xdr:colOff>190500</xdr:colOff>
      <xdr:row>380</xdr:row>
      <xdr:rowOff>104775</xdr:rowOff>
    </xdr:to>
    <xdr:graphicFrame macro="">
      <xdr:nvGraphicFramePr>
        <xdr:cNvPr id="23" name="Chart 22">
          <a:extLst>
            <a:ext uri="{FF2B5EF4-FFF2-40B4-BE49-F238E27FC236}">
              <a16:creationId xmlns:a16="http://schemas.microsoft.com/office/drawing/2014/main" id="{4DC08ABF-7DA3-4D68-A5E7-4C13E4FF7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476250</xdr:colOff>
      <xdr:row>381</xdr:row>
      <xdr:rowOff>171450</xdr:rowOff>
    </xdr:from>
    <xdr:to>
      <xdr:col>10</xdr:col>
      <xdr:colOff>180975</xdr:colOff>
      <xdr:row>400</xdr:row>
      <xdr:rowOff>0</xdr:rowOff>
    </xdr:to>
    <xdr:graphicFrame macro="">
      <xdr:nvGraphicFramePr>
        <xdr:cNvPr id="24" name="Chart 23">
          <a:extLst>
            <a:ext uri="{FF2B5EF4-FFF2-40B4-BE49-F238E27FC236}">
              <a16:creationId xmlns:a16="http://schemas.microsoft.com/office/drawing/2014/main" id="{B1E5F44D-8830-43A0-A670-155618B82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476250</xdr:colOff>
      <xdr:row>402</xdr:row>
      <xdr:rowOff>19050</xdr:rowOff>
    </xdr:from>
    <xdr:to>
      <xdr:col>10</xdr:col>
      <xdr:colOff>180975</xdr:colOff>
      <xdr:row>420</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466725</xdr:colOff>
      <xdr:row>421</xdr:row>
      <xdr:rowOff>66675</xdr:rowOff>
    </xdr:from>
    <xdr:to>
      <xdr:col>10</xdr:col>
      <xdr:colOff>171450</xdr:colOff>
      <xdr:row>439</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19050</xdr:colOff>
      <xdr:row>441</xdr:row>
      <xdr:rowOff>0</xdr:rowOff>
    </xdr:from>
    <xdr:to>
      <xdr:col>9</xdr:col>
      <xdr:colOff>333375</xdr:colOff>
      <xdr:row>459</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9525</xdr:colOff>
      <xdr:row>460</xdr:row>
      <xdr:rowOff>85725</xdr:rowOff>
    </xdr:from>
    <xdr:to>
      <xdr:col>9</xdr:col>
      <xdr:colOff>323850</xdr:colOff>
      <xdr:row>478</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28575</xdr:colOff>
      <xdr:row>480</xdr:row>
      <xdr:rowOff>161925</xdr:rowOff>
    </xdr:from>
    <xdr:to>
      <xdr:col>9</xdr:col>
      <xdr:colOff>342900</xdr:colOff>
      <xdr:row>498</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500</xdr:row>
      <xdr:rowOff>19050</xdr:rowOff>
    </xdr:from>
    <xdr:to>
      <xdr:col>9</xdr:col>
      <xdr:colOff>314325</xdr:colOff>
      <xdr:row>518</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438150</xdr:colOff>
      <xdr:row>261</xdr:row>
      <xdr:rowOff>171450</xdr:rowOff>
    </xdr:from>
    <xdr:to>
      <xdr:col>10</xdr:col>
      <xdr:colOff>142875</xdr:colOff>
      <xdr:row>280</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workbookViewId="0">
      <selection activeCell="G30" sqref="G30"/>
    </sheetView>
  </sheetViews>
  <sheetFormatPr defaultRowHeight="15" x14ac:dyDescent="0.25"/>
  <sheetData/>
  <sheetProtection algorithmName="SHA-512" hashValue="y82nqXPc8LYUIDUFNzBC8c/WSe9/8WsQSGXIYGPKGYYdoY7wURqohxlRvJKm9xhkhSWzstc+fJKaexdNGMASLQ==" saltValue="ddsXskVmmFlBWM04vYUVbw=="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N253"/>
  <sheetViews>
    <sheetView workbookViewId="0">
      <pane ySplit="1" topLeftCell="A2" activePane="bottomLeft" state="frozen"/>
      <selection pane="bottomLeft"/>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12" width="24.7109375" hidden="1" customWidth="1"/>
    <col min="13" max="13" width="31.28515625" bestFit="1" customWidth="1"/>
    <col min="15" max="15" width="67.85546875" bestFit="1" customWidth="1"/>
  </cols>
  <sheetData>
    <row r="1" spans="1:14" x14ac:dyDescent="0.25">
      <c r="A1" s="2" t="s">
        <v>52</v>
      </c>
      <c r="B1" s="24" t="s">
        <v>8</v>
      </c>
      <c r="C1" s="24"/>
      <c r="D1" s="2" t="s">
        <v>9</v>
      </c>
      <c r="E1" s="2" t="s">
        <v>10</v>
      </c>
      <c r="F1" s="2" t="s">
        <v>11</v>
      </c>
      <c r="G1" s="2" t="s">
        <v>12</v>
      </c>
      <c r="H1" t="s">
        <v>35</v>
      </c>
      <c r="I1" t="s">
        <v>35</v>
      </c>
      <c r="J1" t="s">
        <v>64</v>
      </c>
      <c r="K1" t="s">
        <v>33</v>
      </c>
      <c r="L1" t="s">
        <v>34</v>
      </c>
      <c r="M1" s="1" t="s">
        <v>0</v>
      </c>
    </row>
    <row r="2" spans="1:14" x14ac:dyDescent="0.25">
      <c r="A2" s="2" t="s">
        <v>13</v>
      </c>
      <c r="B2" s="2" t="s">
        <v>14</v>
      </c>
      <c r="C2" s="2" t="s">
        <v>15</v>
      </c>
      <c r="D2" s="2" t="s">
        <v>14</v>
      </c>
      <c r="E2" s="2" t="s">
        <v>14</v>
      </c>
      <c r="F2" s="2" t="s">
        <v>14</v>
      </c>
      <c r="G2" s="2" t="s">
        <v>51</v>
      </c>
      <c r="H2" s="13" t="str">
        <f xml:space="preserve"> CONCATENATE(G2," ",B2)</f>
        <v>Intel® Processor N200 INT8</v>
      </c>
      <c r="I2" s="13" t="str">
        <f xml:space="preserve"> CONCATENATE(G2, ," ",C2)</f>
        <v>Intel® Processor N200 FP32</v>
      </c>
      <c r="J2" s="13">
        <v>1</v>
      </c>
      <c r="K2" s="13">
        <v>193</v>
      </c>
      <c r="L2" s="13">
        <v>6</v>
      </c>
      <c r="M2" t="s">
        <v>2</v>
      </c>
      <c r="N2" s="10" t="s">
        <v>3</v>
      </c>
    </row>
    <row r="3" spans="1:14" x14ac:dyDescent="0.25">
      <c r="A3" s="3" t="s">
        <v>53</v>
      </c>
      <c r="B3" s="12">
        <v>1.646108798857397</v>
      </c>
      <c r="C3" s="12">
        <v>0.83337033866243115</v>
      </c>
      <c r="D3" s="12">
        <v>641.46323099999995</v>
      </c>
      <c r="E3" s="4">
        <f>B3/(J3*K3)</f>
        <v>8.5290611339761506E-3</v>
      </c>
      <c r="F3" s="4">
        <f t="shared" ref="F3:F13" si="0">B3/(J3*L3)</f>
        <v>0.27435146647623282</v>
      </c>
      <c r="G3" s="3"/>
      <c r="J3">
        <f>J2</f>
        <v>1</v>
      </c>
      <c r="K3">
        <f>K2</f>
        <v>193</v>
      </c>
      <c r="L3">
        <f>L2</f>
        <v>6</v>
      </c>
      <c r="M3" t="s">
        <v>4</v>
      </c>
      <c r="N3" s="11" t="s">
        <v>5</v>
      </c>
    </row>
    <row r="4" spans="1:14" x14ac:dyDescent="0.25">
      <c r="A4" s="3" t="s">
        <v>54</v>
      </c>
      <c r="B4" s="12">
        <v>0.15984720202548311</v>
      </c>
      <c r="C4" s="12">
        <v>7.6493557396567713E-2</v>
      </c>
      <c r="D4" s="12">
        <v>6367.3151769999986</v>
      </c>
      <c r="E4" s="4">
        <f t="shared" ref="E4:E13" si="1">B4/(J4*K4)</f>
        <v>8.2822384469162231E-4</v>
      </c>
      <c r="F4" s="4">
        <f t="shared" si="0"/>
        <v>2.6641200337580519E-2</v>
      </c>
      <c r="G4" s="3"/>
      <c r="J4">
        <f t="shared" ref="J4:J13" si="2">J3</f>
        <v>1</v>
      </c>
      <c r="K4">
        <f t="shared" ref="K4:L13" si="3">K3</f>
        <v>193</v>
      </c>
      <c r="L4">
        <f t="shared" si="3"/>
        <v>6</v>
      </c>
      <c r="M4" t="s">
        <v>6</v>
      </c>
      <c r="N4" s="10" t="s">
        <v>7</v>
      </c>
    </row>
    <row r="5" spans="1:14" x14ac:dyDescent="0.25">
      <c r="A5" s="3" t="s">
        <v>55</v>
      </c>
      <c r="B5" s="12">
        <v>1.7171947652358199</v>
      </c>
      <c r="C5" s="12">
        <v>1.0090635092995801</v>
      </c>
      <c r="D5" s="12">
        <v>595.26123599999994</v>
      </c>
      <c r="E5" s="4">
        <f t="shared" si="1"/>
        <v>8.8973822032944044E-3</v>
      </c>
      <c r="F5" s="4">
        <f t="shared" si="0"/>
        <v>0.28619912753930332</v>
      </c>
      <c r="G5" s="3"/>
      <c r="J5">
        <f t="shared" si="2"/>
        <v>1</v>
      </c>
      <c r="K5">
        <f t="shared" si="3"/>
        <v>193</v>
      </c>
      <c r="L5">
        <f t="shared" si="3"/>
        <v>6</v>
      </c>
      <c r="M5" s="1"/>
    </row>
    <row r="6" spans="1:14" x14ac:dyDescent="0.25">
      <c r="A6" s="3" t="s">
        <v>63</v>
      </c>
      <c r="B6" s="12">
        <v>39.60567418915273</v>
      </c>
      <c r="C6" s="12">
        <v>29.84821614127527</v>
      </c>
      <c r="D6" s="12">
        <v>26.823736</v>
      </c>
      <c r="E6" s="4">
        <f t="shared" si="1"/>
        <v>0.2052107470940556</v>
      </c>
      <c r="F6" s="4">
        <f t="shared" si="0"/>
        <v>6.6009456981921213</v>
      </c>
      <c r="G6" s="3"/>
      <c r="J6">
        <f t="shared" si="2"/>
        <v>1</v>
      </c>
      <c r="K6">
        <f t="shared" si="3"/>
        <v>193</v>
      </c>
      <c r="L6">
        <f t="shared" si="3"/>
        <v>6</v>
      </c>
      <c r="M6" s="1"/>
    </row>
    <row r="7" spans="1:14" x14ac:dyDescent="0.25">
      <c r="A7" s="3" t="s">
        <v>56</v>
      </c>
      <c r="B7" s="12">
        <v>6.5528845154742887</v>
      </c>
      <c r="C7" s="12">
        <v>3.1614791213577438</v>
      </c>
      <c r="D7" s="12">
        <v>159.41192100000001</v>
      </c>
      <c r="E7" s="4">
        <f t="shared" si="1"/>
        <v>3.3952769510229477E-2</v>
      </c>
      <c r="F7" s="4">
        <f t="shared" si="0"/>
        <v>1.0921474192457148</v>
      </c>
      <c r="G7" s="3"/>
      <c r="J7">
        <f t="shared" si="2"/>
        <v>1</v>
      </c>
      <c r="K7">
        <f t="shared" si="3"/>
        <v>193</v>
      </c>
      <c r="L7">
        <f t="shared" si="3"/>
        <v>6</v>
      </c>
      <c r="M7" s="1"/>
    </row>
    <row r="8" spans="1:14" x14ac:dyDescent="0.25">
      <c r="A8" s="3" t="s">
        <v>57</v>
      </c>
      <c r="B8" s="12">
        <v>0.1122052228578268</v>
      </c>
      <c r="C8" s="12">
        <v>5.4367063446875842E-2</v>
      </c>
      <c r="D8" s="12">
        <v>8951.4790709999997</v>
      </c>
      <c r="E8" s="4">
        <f t="shared" si="1"/>
        <v>5.8137421169858451E-4</v>
      </c>
      <c r="F8" s="4">
        <f t="shared" si="0"/>
        <v>1.8700870476304466E-2</v>
      </c>
      <c r="G8" s="3"/>
      <c r="J8">
        <f t="shared" si="2"/>
        <v>1</v>
      </c>
      <c r="K8">
        <f t="shared" si="3"/>
        <v>193</v>
      </c>
      <c r="L8">
        <f t="shared" si="3"/>
        <v>6</v>
      </c>
      <c r="M8" s="1"/>
    </row>
    <row r="9" spans="1:14" x14ac:dyDescent="0.25">
      <c r="A9" s="3" t="s">
        <v>58</v>
      </c>
      <c r="B9" s="12">
        <v>14.486623926860061</v>
      </c>
      <c r="C9" s="12">
        <v>7.9687053098974783</v>
      </c>
      <c r="D9" s="12">
        <v>71.985271999999995</v>
      </c>
      <c r="E9" s="4">
        <f t="shared" si="1"/>
        <v>7.5060227600311197E-2</v>
      </c>
      <c r="F9" s="4">
        <f t="shared" si="0"/>
        <v>2.4144373211433434</v>
      </c>
      <c r="G9" s="3"/>
      <c r="J9">
        <f t="shared" si="2"/>
        <v>1</v>
      </c>
      <c r="K9">
        <f t="shared" si="3"/>
        <v>193</v>
      </c>
      <c r="L9">
        <f t="shared" si="3"/>
        <v>6</v>
      </c>
      <c r="M9" s="1"/>
    </row>
    <row r="10" spans="1:14" x14ac:dyDescent="0.25">
      <c r="A10" s="3" t="s">
        <v>59</v>
      </c>
      <c r="B10" s="12">
        <v>0.17277840270677031</v>
      </c>
      <c r="C10" s="12">
        <v>8.8526126203353372E-2</v>
      </c>
      <c r="D10" s="12">
        <v>5824.4249229999996</v>
      </c>
      <c r="E10" s="4">
        <f t="shared" si="1"/>
        <v>8.9522488449103783E-4</v>
      </c>
      <c r="F10" s="4">
        <f t="shared" si="0"/>
        <v>2.8796400451128384E-2</v>
      </c>
      <c r="G10" s="3"/>
      <c r="J10">
        <f t="shared" si="2"/>
        <v>1</v>
      </c>
      <c r="K10">
        <f t="shared" si="3"/>
        <v>193</v>
      </c>
      <c r="L10">
        <f t="shared" si="3"/>
        <v>6</v>
      </c>
      <c r="M10" s="1"/>
    </row>
    <row r="11" spans="1:14" x14ac:dyDescent="0.25">
      <c r="A11" s="3" t="s">
        <v>60</v>
      </c>
      <c r="B11" s="12">
        <v>0.70297236802957297</v>
      </c>
      <c r="C11" s="12">
        <v>0.34929087035103668</v>
      </c>
      <c r="D11" s="12">
        <v>1468.2657879999999</v>
      </c>
      <c r="E11" s="4">
        <f t="shared" si="1"/>
        <v>3.6423438758008964E-3</v>
      </c>
      <c r="F11" s="4">
        <f t="shared" si="0"/>
        <v>0.11716206133826217</v>
      </c>
      <c r="G11" s="3"/>
      <c r="J11">
        <f t="shared" si="2"/>
        <v>1</v>
      </c>
      <c r="K11">
        <f t="shared" si="3"/>
        <v>193</v>
      </c>
      <c r="L11">
        <f t="shared" si="3"/>
        <v>6</v>
      </c>
      <c r="M11" s="1"/>
    </row>
    <row r="12" spans="1:14" x14ac:dyDescent="0.25">
      <c r="A12" s="3" t="s">
        <v>61</v>
      </c>
      <c r="B12" s="12">
        <v>7.6470885579879653</v>
      </c>
      <c r="C12" s="12">
        <v>4.0451329844335504</v>
      </c>
      <c r="D12" s="12">
        <v>136.48776899999999</v>
      </c>
      <c r="E12" s="4">
        <f t="shared" si="1"/>
        <v>3.9622220507709666E-2</v>
      </c>
      <c r="F12" s="4">
        <f t="shared" si="0"/>
        <v>1.2745147596646609</v>
      </c>
      <c r="G12" s="3"/>
      <c r="J12">
        <f t="shared" si="2"/>
        <v>1</v>
      </c>
      <c r="K12">
        <f t="shared" si="3"/>
        <v>193</v>
      </c>
      <c r="L12">
        <f t="shared" si="3"/>
        <v>6</v>
      </c>
      <c r="M12" s="1"/>
    </row>
    <row r="13" spans="1:14" x14ac:dyDescent="0.25">
      <c r="A13" s="3" t="s">
        <v>62</v>
      </c>
      <c r="B13" s="12">
        <v>3.2557702673151292</v>
      </c>
      <c r="C13" s="12">
        <v>1.9480373079190989</v>
      </c>
      <c r="D13" s="12">
        <v>316.557772</v>
      </c>
      <c r="E13" s="4">
        <f t="shared" si="1"/>
        <v>1.6869275996451445E-2</v>
      </c>
      <c r="F13" s="4">
        <f t="shared" si="0"/>
        <v>0.54262837788585483</v>
      </c>
      <c r="G13" s="3"/>
      <c r="J13">
        <f t="shared" si="2"/>
        <v>1</v>
      </c>
      <c r="K13">
        <f t="shared" si="3"/>
        <v>193</v>
      </c>
      <c r="L13">
        <f t="shared" si="3"/>
        <v>6</v>
      </c>
      <c r="M13" s="1"/>
    </row>
    <row r="14" spans="1:14" x14ac:dyDescent="0.25">
      <c r="A14" s="2" t="str">
        <f>A2</f>
        <v>Model name:</v>
      </c>
      <c r="B14" s="2" t="s">
        <v>14</v>
      </c>
      <c r="C14" s="2" t="s">
        <v>15</v>
      </c>
      <c r="D14" s="2" t="s">
        <v>14</v>
      </c>
      <c r="E14" s="2" t="s">
        <v>14</v>
      </c>
      <c r="F14" s="2" t="s">
        <v>14</v>
      </c>
      <c r="G14" s="2" t="s">
        <v>26</v>
      </c>
      <c r="H14" s="13" t="str">
        <f>CONCATENATE(G14, ," ", B14)</f>
        <v>Intel® Celeron 6305E INT8</v>
      </c>
      <c r="I14" s="13" t="str">
        <f>CONCATENATE($G14, ," ", C14)</f>
        <v>Intel® Celeron 6305E FP32</v>
      </c>
      <c r="J14" s="13">
        <v>1</v>
      </c>
      <c r="K14" s="13">
        <v>107</v>
      </c>
      <c r="L14" s="13">
        <v>15</v>
      </c>
    </row>
    <row r="15" spans="1:14" x14ac:dyDescent="0.25">
      <c r="A15" s="3" t="str">
        <f>$A$3</f>
        <v>BERT-base-cased</v>
      </c>
      <c r="B15" s="12">
        <v>11.352022539326869</v>
      </c>
      <c r="C15" s="12">
        <v>4.2672816765995014</v>
      </c>
      <c r="D15" s="12">
        <v>88.112408000000002</v>
      </c>
      <c r="E15" s="4">
        <f t="shared" ref="E15:E25" si="4">B15/(J15*K15)</f>
        <v>0.1060936685918399</v>
      </c>
      <c r="F15" s="4">
        <f t="shared" ref="F15:F25" si="5">B15/(J15*L15)</f>
        <v>0.75680150262179124</v>
      </c>
      <c r="G15" s="3"/>
      <c r="H15" s="13"/>
      <c r="I15" s="13"/>
      <c r="J15">
        <f>J14</f>
        <v>1</v>
      </c>
      <c r="K15">
        <f>K14</f>
        <v>107</v>
      </c>
      <c r="L15">
        <f>L14</f>
        <v>15</v>
      </c>
    </row>
    <row r="16" spans="1:14" x14ac:dyDescent="0.25">
      <c r="A16" s="3" t="str">
        <f>$A$4</f>
        <v>BERT-large-uncased-whole-word-masking-squad-0001</v>
      </c>
      <c r="B16" s="12">
        <v>1.1788530833959421</v>
      </c>
      <c r="C16" s="12">
        <v>0.38396721399750638</v>
      </c>
      <c r="D16" s="12">
        <v>863.34021299999995</v>
      </c>
      <c r="E16" s="4">
        <f t="shared" si="4"/>
        <v>1.1017318536410674E-2</v>
      </c>
      <c r="F16" s="4">
        <f t="shared" si="5"/>
        <v>7.8590205559729467E-2</v>
      </c>
      <c r="G16" s="3"/>
      <c r="H16" s="14"/>
      <c r="I16" s="14"/>
      <c r="J16">
        <f t="shared" ref="J16:J25" si="6">J15</f>
        <v>1</v>
      </c>
      <c r="K16">
        <f t="shared" ref="K16:K25" si="7">K15</f>
        <v>107</v>
      </c>
      <c r="L16">
        <f t="shared" ref="L16:L25" si="8">L15</f>
        <v>15</v>
      </c>
    </row>
    <row r="17" spans="1:12" x14ac:dyDescent="0.25">
      <c r="A17" s="3" t="str">
        <f>$A$5</f>
        <v>DeeplabV3</v>
      </c>
      <c r="B17" s="12">
        <v>11.859914256950301</v>
      </c>
      <c r="C17" s="12">
        <v>4.6141101780744469</v>
      </c>
      <c r="D17" s="12">
        <v>85.88473599999999</v>
      </c>
      <c r="E17" s="4">
        <f t="shared" si="4"/>
        <v>0.11084032015841402</v>
      </c>
      <c r="F17" s="4">
        <f t="shared" si="5"/>
        <v>0.79066095046335338</v>
      </c>
      <c r="G17" s="3"/>
      <c r="H17" s="13"/>
      <c r="I17" s="13"/>
      <c r="J17">
        <f t="shared" si="6"/>
        <v>1</v>
      </c>
      <c r="K17">
        <f t="shared" si="7"/>
        <v>107</v>
      </c>
      <c r="L17">
        <f t="shared" si="8"/>
        <v>15</v>
      </c>
    </row>
    <row r="18" spans="1:12" x14ac:dyDescent="0.25">
      <c r="A18" s="3" t="str">
        <f>$A$6</f>
        <v>Mobilenet-v2</v>
      </c>
      <c r="B18" s="12">
        <v>272.36366046982238</v>
      </c>
      <c r="C18" s="12">
        <v>133.1982385722302</v>
      </c>
      <c r="D18" s="12">
        <v>3.60473</v>
      </c>
      <c r="E18" s="4">
        <f t="shared" si="4"/>
        <v>2.5454547707460033</v>
      </c>
      <c r="F18" s="4">
        <f t="shared" si="5"/>
        <v>18.157577364654824</v>
      </c>
      <c r="G18" s="3"/>
      <c r="H18" s="13"/>
      <c r="I18" s="13"/>
      <c r="J18">
        <f t="shared" si="6"/>
        <v>1</v>
      </c>
      <c r="K18">
        <f t="shared" si="7"/>
        <v>107</v>
      </c>
      <c r="L18">
        <f t="shared" si="8"/>
        <v>15</v>
      </c>
    </row>
    <row r="19" spans="1:12" x14ac:dyDescent="0.25">
      <c r="A19" s="3" t="str">
        <f>$A$7</f>
        <v>Resnet-50</v>
      </c>
      <c r="B19" s="12">
        <v>49.957420058190479</v>
      </c>
      <c r="C19" s="12">
        <v>14.44531751009972</v>
      </c>
      <c r="D19" s="12">
        <v>19.797868999999999</v>
      </c>
      <c r="E19" s="4">
        <f t="shared" si="4"/>
        <v>0.46689177624477085</v>
      </c>
      <c r="F19" s="4">
        <f t="shared" si="5"/>
        <v>3.3304946705460319</v>
      </c>
      <c r="G19" s="3"/>
      <c r="H19" s="13"/>
      <c r="I19" s="13"/>
      <c r="J19">
        <f t="shared" si="6"/>
        <v>1</v>
      </c>
      <c r="K19">
        <f t="shared" si="7"/>
        <v>107</v>
      </c>
      <c r="L19">
        <f t="shared" si="8"/>
        <v>15</v>
      </c>
    </row>
    <row r="20" spans="1:12" x14ac:dyDescent="0.25">
      <c r="A20" s="3" t="str">
        <f>$A$8</f>
        <v>SSD-resnet34-1200</v>
      </c>
      <c r="B20" s="12">
        <v>0.89344573597639587</v>
      </c>
      <c r="C20" s="12">
        <v>0.23114754865746839</v>
      </c>
      <c r="D20" s="12">
        <v>1119.2723080000001</v>
      </c>
      <c r="E20" s="4">
        <f t="shared" si="4"/>
        <v>8.3499601493121113E-3</v>
      </c>
      <c r="F20" s="4">
        <f t="shared" si="5"/>
        <v>5.9563049065093056E-2</v>
      </c>
      <c r="G20" s="3"/>
      <c r="H20" s="13"/>
      <c r="I20" s="13"/>
      <c r="J20">
        <f t="shared" si="6"/>
        <v>1</v>
      </c>
      <c r="K20">
        <f t="shared" si="7"/>
        <v>107</v>
      </c>
      <c r="L20">
        <f t="shared" si="8"/>
        <v>15</v>
      </c>
    </row>
    <row r="21" spans="1:12" x14ac:dyDescent="0.25">
      <c r="A21" s="3" t="str">
        <f>$A$9</f>
        <v>SSD-mobilenet-V1-coco</v>
      </c>
      <c r="B21" s="12">
        <v>107.6320485923633</v>
      </c>
      <c r="C21" s="12">
        <v>36.803731886433773</v>
      </c>
      <c r="D21" s="12">
        <v>9.120671999999999</v>
      </c>
      <c r="E21" s="4">
        <f t="shared" si="4"/>
        <v>1.0059069961903113</v>
      </c>
      <c r="F21" s="4">
        <f t="shared" si="5"/>
        <v>7.175469906157554</v>
      </c>
      <c r="G21" s="3"/>
      <c r="H21" s="13"/>
      <c r="I21" s="13"/>
      <c r="J21">
        <f t="shared" si="6"/>
        <v>1</v>
      </c>
      <c r="K21">
        <f t="shared" si="7"/>
        <v>107</v>
      </c>
      <c r="L21">
        <f t="shared" si="8"/>
        <v>15</v>
      </c>
    </row>
    <row r="22" spans="1:12" x14ac:dyDescent="0.25">
      <c r="A22" s="3" t="str">
        <f>$A$10</f>
        <v>Unet-camvid-onnx-0001</v>
      </c>
      <c r="B22" s="12">
        <v>1.492702897386329</v>
      </c>
      <c r="C22" s="12">
        <v>0.37607233667282991</v>
      </c>
      <c r="D22" s="12">
        <v>672.25246099999993</v>
      </c>
      <c r="E22" s="4">
        <f t="shared" si="4"/>
        <v>1.3950494368096533E-2</v>
      </c>
      <c r="F22" s="4">
        <f t="shared" si="5"/>
        <v>9.9513526492421928E-2</v>
      </c>
      <c r="G22" s="3"/>
      <c r="H22" s="13"/>
      <c r="I22" s="13"/>
      <c r="J22">
        <f t="shared" si="6"/>
        <v>1</v>
      </c>
      <c r="K22">
        <f t="shared" si="7"/>
        <v>107</v>
      </c>
      <c r="L22">
        <f t="shared" si="8"/>
        <v>15</v>
      </c>
    </row>
    <row r="23" spans="1:12" x14ac:dyDescent="0.25">
      <c r="A23" s="3" t="str">
        <f>$A$11</f>
        <v>Yolo-V3</v>
      </c>
      <c r="B23" s="12">
        <v>5.4617344920911188</v>
      </c>
      <c r="C23" s="12">
        <v>1.544343376345543</v>
      </c>
      <c r="D23" s="12">
        <v>183.89903200000001</v>
      </c>
      <c r="E23" s="4">
        <f t="shared" si="4"/>
        <v>5.1044247589636625E-2</v>
      </c>
      <c r="F23" s="4">
        <f t="shared" si="5"/>
        <v>0.36411563280607456</v>
      </c>
      <c r="G23" s="3"/>
      <c r="H23" s="13"/>
      <c r="I23" s="13"/>
      <c r="J23">
        <f t="shared" si="6"/>
        <v>1</v>
      </c>
      <c r="K23">
        <f t="shared" si="7"/>
        <v>107</v>
      </c>
      <c r="L23">
        <f t="shared" si="8"/>
        <v>15</v>
      </c>
    </row>
    <row r="24" spans="1:12" x14ac:dyDescent="0.25">
      <c r="A24" s="3" t="str">
        <f>$A$12</f>
        <v>Yolo-V3-tiny</v>
      </c>
      <c r="B24" s="12">
        <v>54.415275665822008</v>
      </c>
      <c r="C24" s="12">
        <v>18.04205432942657</v>
      </c>
      <c r="D24" s="12">
        <v>18.249852000000001</v>
      </c>
      <c r="E24" s="4">
        <f t="shared" si="4"/>
        <v>0.50855397818525239</v>
      </c>
      <c r="F24" s="4">
        <f t="shared" si="5"/>
        <v>3.6276850443881341</v>
      </c>
      <c r="G24" s="3"/>
      <c r="H24" s="13"/>
      <c r="I24" s="13"/>
      <c r="J24">
        <f t="shared" si="6"/>
        <v>1</v>
      </c>
      <c r="K24">
        <f t="shared" si="7"/>
        <v>107</v>
      </c>
      <c r="L24">
        <f t="shared" si="8"/>
        <v>15</v>
      </c>
    </row>
    <row r="25" spans="1:12" x14ac:dyDescent="0.25">
      <c r="A25" s="3" t="str">
        <f>$A$13</f>
        <v>Yolo-V8n</v>
      </c>
      <c r="B25" s="12">
        <v>24.397003712854129</v>
      </c>
      <c r="C25" s="12">
        <v>9.609397118882848</v>
      </c>
      <c r="D25" s="12">
        <v>40.454984000000003</v>
      </c>
      <c r="E25" s="4">
        <f t="shared" si="4"/>
        <v>0.22800938049396383</v>
      </c>
      <c r="F25" s="4">
        <f t="shared" si="5"/>
        <v>1.6264669141902752</v>
      </c>
      <c r="G25" s="3"/>
      <c r="H25" s="13"/>
      <c r="I25" s="13"/>
      <c r="J25">
        <f t="shared" si="6"/>
        <v>1</v>
      </c>
      <c r="K25">
        <f t="shared" si="7"/>
        <v>107</v>
      </c>
      <c r="L25">
        <f t="shared" si="8"/>
        <v>15</v>
      </c>
    </row>
    <row r="26" spans="1:12" x14ac:dyDescent="0.25">
      <c r="A26" s="2" t="str">
        <f>A14</f>
        <v>Model name:</v>
      </c>
      <c r="B26" s="2" t="s">
        <v>14</v>
      </c>
      <c r="C26" s="2" t="s">
        <v>15</v>
      </c>
      <c r="D26" s="2" t="s">
        <v>14</v>
      </c>
      <c r="E26" s="2" t="s">
        <v>14</v>
      </c>
      <c r="F26" s="2" t="s">
        <v>14</v>
      </c>
      <c r="G26" s="2" t="s">
        <v>19</v>
      </c>
      <c r="H26" s="13" t="str">
        <f>CONCATENATE(G26, ," ", B26)</f>
        <v>Intel® Core™ i3-8100 INT8</v>
      </c>
      <c r="I26" s="13" t="str">
        <f>CONCATENATE($G26, ," ", C26)</f>
        <v>Intel® Core™ i3-8100 FP32</v>
      </c>
      <c r="J26" s="13">
        <v>1</v>
      </c>
      <c r="K26" s="13">
        <v>117</v>
      </c>
      <c r="L26" s="13">
        <v>65</v>
      </c>
    </row>
    <row r="27" spans="1:12" x14ac:dyDescent="0.25">
      <c r="A27" s="3" t="str">
        <f>$A$3</f>
        <v>BERT-base-cased</v>
      </c>
      <c r="B27" s="12">
        <v>21.379095161465951</v>
      </c>
      <c r="C27" s="12">
        <v>15.11441640976245</v>
      </c>
      <c r="D27" s="12">
        <v>48.468172000000003</v>
      </c>
      <c r="E27" s="4">
        <f t="shared" ref="E27:E37" si="9">B27/(J27*K27)</f>
        <v>0.18272730907235857</v>
      </c>
      <c r="F27" s="4">
        <f t="shared" ref="F27:F37" si="10">B27/(J27*L27)</f>
        <v>0.32890915633024542</v>
      </c>
      <c r="G27" s="3"/>
      <c r="H27" s="13"/>
      <c r="I27" s="13"/>
      <c r="J27">
        <f>J26</f>
        <v>1</v>
      </c>
      <c r="K27">
        <f>K26</f>
        <v>117</v>
      </c>
      <c r="L27">
        <f>L26</f>
        <v>65</v>
      </c>
    </row>
    <row r="28" spans="1:12" x14ac:dyDescent="0.25">
      <c r="A28" s="3" t="str">
        <f>$A$4</f>
        <v>BERT-large-uncased-whole-word-masking-squad-0001</v>
      </c>
      <c r="B28" s="12">
        <v>2.0920001929488392</v>
      </c>
      <c r="C28" s="12">
        <v>1.3255188647625309</v>
      </c>
      <c r="D28" s="12">
        <v>492.10072500000001</v>
      </c>
      <c r="E28" s="4">
        <f t="shared" si="9"/>
        <v>1.7880343529477257E-2</v>
      </c>
      <c r="F28" s="4">
        <f t="shared" si="10"/>
        <v>3.2184618353059066E-2</v>
      </c>
      <c r="G28" s="3"/>
      <c r="H28" s="13"/>
      <c r="I28" s="13"/>
      <c r="J28">
        <f t="shared" ref="J28:J37" si="11">J27</f>
        <v>1</v>
      </c>
      <c r="K28">
        <f t="shared" ref="K28:K37" si="12">K27</f>
        <v>117</v>
      </c>
      <c r="L28">
        <f t="shared" ref="L28:L37" si="13">L27</f>
        <v>65</v>
      </c>
    </row>
    <row r="29" spans="1:12" x14ac:dyDescent="0.25">
      <c r="A29" s="3" t="str">
        <f>$A$5</f>
        <v>DeeplabV3</v>
      </c>
      <c r="B29" s="12">
        <v>22.845057769707442</v>
      </c>
      <c r="C29" s="12">
        <v>14.48439647524367</v>
      </c>
      <c r="D29" s="12">
        <v>43.928103999999998</v>
      </c>
      <c r="E29" s="4">
        <f t="shared" si="9"/>
        <v>0.19525690401459353</v>
      </c>
      <c r="F29" s="4">
        <f t="shared" si="10"/>
        <v>0.3514624272262683</v>
      </c>
      <c r="G29" s="3"/>
      <c r="H29" s="13"/>
      <c r="I29" s="13"/>
      <c r="J29">
        <f t="shared" si="11"/>
        <v>1</v>
      </c>
      <c r="K29">
        <f t="shared" si="12"/>
        <v>117</v>
      </c>
      <c r="L29">
        <f t="shared" si="13"/>
        <v>65</v>
      </c>
    </row>
    <row r="30" spans="1:12" x14ac:dyDescent="0.25">
      <c r="A30" s="3" t="str">
        <f>$A$6</f>
        <v>Mobilenet-v2</v>
      </c>
      <c r="B30" s="12">
        <v>542.96581701687569</v>
      </c>
      <c r="C30" s="12">
        <v>451.26437846102567</v>
      </c>
      <c r="D30" s="12">
        <v>1.9885349999999999</v>
      </c>
      <c r="E30" s="4">
        <f t="shared" si="9"/>
        <v>4.6407334787767152</v>
      </c>
      <c r="F30" s="4">
        <f t="shared" si="10"/>
        <v>8.3533202617980873</v>
      </c>
      <c r="G30" s="3"/>
      <c r="H30" s="13"/>
      <c r="I30" s="13"/>
      <c r="J30">
        <f t="shared" si="11"/>
        <v>1</v>
      </c>
      <c r="K30">
        <f t="shared" si="12"/>
        <v>117</v>
      </c>
      <c r="L30">
        <f t="shared" si="13"/>
        <v>65</v>
      </c>
    </row>
    <row r="31" spans="1:12" x14ac:dyDescent="0.25">
      <c r="A31" s="3" t="str">
        <f>$A$7</f>
        <v>Resnet-50</v>
      </c>
      <c r="B31" s="12">
        <v>97.487655961499954</v>
      </c>
      <c r="C31" s="12">
        <v>51.228600474489816</v>
      </c>
      <c r="D31" s="12">
        <v>10.670317000000001</v>
      </c>
      <c r="E31" s="4">
        <f t="shared" si="9"/>
        <v>0.83322782873076884</v>
      </c>
      <c r="F31" s="4">
        <f t="shared" si="10"/>
        <v>1.4998100917153838</v>
      </c>
      <c r="G31" s="3"/>
      <c r="H31" s="13"/>
      <c r="I31" s="13"/>
      <c r="J31">
        <f t="shared" si="11"/>
        <v>1</v>
      </c>
      <c r="K31">
        <f t="shared" si="12"/>
        <v>117</v>
      </c>
      <c r="L31">
        <f t="shared" si="13"/>
        <v>65</v>
      </c>
    </row>
    <row r="32" spans="1:12" x14ac:dyDescent="0.25">
      <c r="A32" s="3" t="str">
        <f>$A$8</f>
        <v>SSD-resnet34-1200</v>
      </c>
      <c r="B32" s="12">
        <v>1.6775941830706871</v>
      </c>
      <c r="C32" s="12">
        <v>0.97220875811750518</v>
      </c>
      <c r="D32" s="12">
        <v>596.89310499999999</v>
      </c>
      <c r="E32" s="4">
        <f t="shared" si="9"/>
        <v>1.4338411821116984E-2</v>
      </c>
      <c r="F32" s="4">
        <f t="shared" si="10"/>
        <v>2.580914127801057E-2</v>
      </c>
      <c r="G32" s="3"/>
      <c r="H32" s="13"/>
      <c r="I32" s="13"/>
      <c r="J32">
        <f t="shared" si="11"/>
        <v>1</v>
      </c>
      <c r="K32">
        <f t="shared" si="12"/>
        <v>117</v>
      </c>
      <c r="L32">
        <f t="shared" si="13"/>
        <v>65</v>
      </c>
    </row>
    <row r="33" spans="1:12" x14ac:dyDescent="0.25">
      <c r="A33" s="3" t="str">
        <f>$A$9</f>
        <v>SSD-mobilenet-V1-coco</v>
      </c>
      <c r="B33" s="12">
        <v>212.15427419127289</v>
      </c>
      <c r="C33" s="12">
        <v>122.4630049283667</v>
      </c>
      <c r="D33" s="12">
        <v>4.9315689999999996</v>
      </c>
      <c r="E33" s="4">
        <f t="shared" si="9"/>
        <v>1.8132843947972042</v>
      </c>
      <c r="F33" s="4">
        <f t="shared" si="10"/>
        <v>3.2639119106349677</v>
      </c>
      <c r="G33" s="3"/>
      <c r="H33" s="13"/>
      <c r="I33" s="13"/>
      <c r="J33">
        <f t="shared" si="11"/>
        <v>1</v>
      </c>
      <c r="K33">
        <f t="shared" si="12"/>
        <v>117</v>
      </c>
      <c r="L33">
        <f t="shared" si="13"/>
        <v>65</v>
      </c>
    </row>
    <row r="34" spans="1:12" x14ac:dyDescent="0.25">
      <c r="A34" s="3" t="str">
        <f>$A$10</f>
        <v>Unet-camvid-onnx-0001</v>
      </c>
      <c r="B34" s="12">
        <v>2.4307624824182041</v>
      </c>
      <c r="C34" s="12">
        <v>1.566883949152625</v>
      </c>
      <c r="D34" s="12">
        <v>425.882587</v>
      </c>
      <c r="E34" s="4">
        <f t="shared" si="9"/>
        <v>2.0775747712976102E-2</v>
      </c>
      <c r="F34" s="4">
        <f t="shared" si="10"/>
        <v>3.7396345883356989E-2</v>
      </c>
      <c r="G34" s="3"/>
      <c r="H34" s="13"/>
      <c r="I34" s="13"/>
      <c r="J34">
        <f t="shared" si="11"/>
        <v>1</v>
      </c>
      <c r="K34">
        <f t="shared" si="12"/>
        <v>117</v>
      </c>
      <c r="L34">
        <f t="shared" si="13"/>
        <v>65</v>
      </c>
    </row>
    <row r="35" spans="1:12" x14ac:dyDescent="0.25">
      <c r="A35" s="3" t="str">
        <f>$A$11</f>
        <v>Yolo-V3</v>
      </c>
      <c r="B35" s="12">
        <v>10.65429846274472</v>
      </c>
      <c r="C35" s="12">
        <v>5.8229780473534074</v>
      </c>
      <c r="D35" s="12">
        <v>94.897407000000001</v>
      </c>
      <c r="E35" s="4">
        <f t="shared" si="9"/>
        <v>9.106238002345915E-2</v>
      </c>
      <c r="F35" s="4">
        <f t="shared" si="10"/>
        <v>0.16391228404222646</v>
      </c>
      <c r="G35" s="3"/>
      <c r="H35" s="13"/>
      <c r="I35" s="13"/>
      <c r="J35">
        <f t="shared" si="11"/>
        <v>1</v>
      </c>
      <c r="K35">
        <f t="shared" si="12"/>
        <v>117</v>
      </c>
      <c r="L35">
        <f t="shared" si="13"/>
        <v>65</v>
      </c>
    </row>
    <row r="36" spans="1:12" x14ac:dyDescent="0.25">
      <c r="A36" s="3" t="str">
        <f>$A$12</f>
        <v>Yolo-V3-tiny</v>
      </c>
      <c r="B36" s="12">
        <v>112.01472170638741</v>
      </c>
      <c r="C36" s="12">
        <v>63.793647331908844</v>
      </c>
      <c r="D36" s="12">
        <v>9.0206239999999998</v>
      </c>
      <c r="E36" s="4">
        <f t="shared" si="9"/>
        <v>0.95739078381527698</v>
      </c>
      <c r="F36" s="4">
        <f t="shared" si="10"/>
        <v>1.7233034108674985</v>
      </c>
      <c r="G36" s="3"/>
      <c r="H36" s="13"/>
      <c r="I36" s="13"/>
      <c r="J36">
        <f t="shared" si="11"/>
        <v>1</v>
      </c>
      <c r="K36">
        <f t="shared" si="12"/>
        <v>117</v>
      </c>
      <c r="L36">
        <f t="shared" si="13"/>
        <v>65</v>
      </c>
    </row>
    <row r="37" spans="1:12" x14ac:dyDescent="0.25">
      <c r="A37" s="3" t="str">
        <f>$A$13</f>
        <v>Yolo-V8n</v>
      </c>
      <c r="B37" s="12">
        <v>53.511502485507073</v>
      </c>
      <c r="C37" s="12">
        <v>33.065646605653178</v>
      </c>
      <c r="D37" s="12">
        <v>19.197706</v>
      </c>
      <c r="E37" s="4">
        <f t="shared" si="9"/>
        <v>0.45736326910689806</v>
      </c>
      <c r="F37" s="4">
        <f t="shared" si="10"/>
        <v>0.82325388439241654</v>
      </c>
      <c r="G37" s="3"/>
      <c r="H37" s="13"/>
      <c r="I37" s="13"/>
      <c r="J37">
        <f t="shared" si="11"/>
        <v>1</v>
      </c>
      <c r="K37">
        <f t="shared" si="12"/>
        <v>117</v>
      </c>
      <c r="L37">
        <f t="shared" si="13"/>
        <v>65</v>
      </c>
    </row>
    <row r="38" spans="1:12" x14ac:dyDescent="0.25">
      <c r="A38" s="2" t="str">
        <f>A2</f>
        <v>Model name:</v>
      </c>
      <c r="B38" s="2" t="s">
        <v>14</v>
      </c>
      <c r="C38" s="2" t="s">
        <v>15</v>
      </c>
      <c r="D38" s="2" t="s">
        <v>14</v>
      </c>
      <c r="E38" s="2" t="s">
        <v>14</v>
      </c>
      <c r="F38" s="2" t="s">
        <v>14</v>
      </c>
      <c r="G38" s="2" t="s">
        <v>20</v>
      </c>
      <c r="H38" s="13" t="str">
        <f>CONCATENATE(G38, ," ", B38)</f>
        <v>Intel® Core™ i5-8500 INT8</v>
      </c>
      <c r="I38" s="13" t="str">
        <f>CONCATENATE($G38, ," ", C38)</f>
        <v>Intel® Core™ i5-8500 FP32</v>
      </c>
      <c r="J38" s="13">
        <v>1</v>
      </c>
      <c r="K38" s="13">
        <v>192</v>
      </c>
      <c r="L38" s="13">
        <v>65</v>
      </c>
    </row>
    <row r="39" spans="1:12" x14ac:dyDescent="0.25">
      <c r="A39" s="3" t="str">
        <f>$A$3</f>
        <v>BERT-base-cased</v>
      </c>
      <c r="B39" s="12">
        <v>34.342469613956602</v>
      </c>
      <c r="C39" s="12">
        <v>24.036884501524241</v>
      </c>
      <c r="D39" s="12">
        <v>30.876646000000001</v>
      </c>
      <c r="E39" s="4">
        <f t="shared" ref="E39:E49" si="14">B39/(J39*K39)</f>
        <v>0.17886702923935729</v>
      </c>
      <c r="F39" s="4">
        <f t="shared" ref="F39:F49" si="15">B39/(J39*L39)</f>
        <v>0.52834568636856316</v>
      </c>
      <c r="G39" s="3"/>
      <c r="H39" s="14"/>
      <c r="I39" s="14"/>
      <c r="J39">
        <f>J38</f>
        <v>1</v>
      </c>
      <c r="K39">
        <f>K38</f>
        <v>192</v>
      </c>
      <c r="L39">
        <f>L38</f>
        <v>65</v>
      </c>
    </row>
    <row r="40" spans="1:12" x14ac:dyDescent="0.25">
      <c r="A40" s="3" t="str">
        <f>$A$4</f>
        <v>BERT-large-uncased-whole-word-masking-squad-0001</v>
      </c>
      <c r="B40" s="12">
        <v>3.3635422247626172</v>
      </c>
      <c r="C40" s="12">
        <v>2.1281689761638329</v>
      </c>
      <c r="D40" s="12">
        <v>302.23886399999998</v>
      </c>
      <c r="E40" s="4">
        <f t="shared" si="14"/>
        <v>1.7518449087305297E-2</v>
      </c>
      <c r="F40" s="4">
        <f t="shared" si="15"/>
        <v>5.1746803457886417E-2</v>
      </c>
      <c r="G40" s="3"/>
      <c r="H40" s="14"/>
      <c r="I40" s="14"/>
      <c r="J40">
        <f t="shared" ref="J40:J49" si="16">J39</f>
        <v>1</v>
      </c>
      <c r="K40">
        <f t="shared" ref="K40:K49" si="17">K39</f>
        <v>192</v>
      </c>
      <c r="L40">
        <f t="shared" ref="L40:L49" si="18">L39</f>
        <v>65</v>
      </c>
    </row>
    <row r="41" spans="1:12" x14ac:dyDescent="0.25">
      <c r="A41" s="3" t="str">
        <f>$A$5</f>
        <v>DeeplabV3</v>
      </c>
      <c r="B41" s="12">
        <v>37.180984619488697</v>
      </c>
      <c r="C41" s="12">
        <v>21.163231774278771</v>
      </c>
      <c r="D41" s="12">
        <v>27.362168</v>
      </c>
      <c r="E41" s="4">
        <f t="shared" si="14"/>
        <v>0.19365096155983696</v>
      </c>
      <c r="F41" s="4">
        <f t="shared" si="15"/>
        <v>0.57201514799213382</v>
      </c>
      <c r="G41" s="3"/>
      <c r="H41" s="14"/>
      <c r="I41" s="14"/>
      <c r="J41">
        <f t="shared" si="16"/>
        <v>1</v>
      </c>
      <c r="K41">
        <f t="shared" si="17"/>
        <v>192</v>
      </c>
      <c r="L41">
        <f t="shared" si="18"/>
        <v>65</v>
      </c>
    </row>
    <row r="42" spans="1:12" x14ac:dyDescent="0.25">
      <c r="A42" s="3" t="str">
        <f>$A$6</f>
        <v>Mobilenet-v2</v>
      </c>
      <c r="B42" s="12">
        <v>868.2719894107895</v>
      </c>
      <c r="C42" s="12">
        <v>679.32367351679659</v>
      </c>
      <c r="D42" s="12">
        <v>1.351502</v>
      </c>
      <c r="E42" s="4">
        <f t="shared" si="14"/>
        <v>4.5222499448478617</v>
      </c>
      <c r="F42" s="4">
        <f t="shared" si="15"/>
        <v>13.358030606319838</v>
      </c>
      <c r="G42" s="3"/>
      <c r="H42" s="14"/>
      <c r="I42" s="14"/>
      <c r="J42">
        <f t="shared" si="16"/>
        <v>1</v>
      </c>
      <c r="K42">
        <f t="shared" si="17"/>
        <v>192</v>
      </c>
      <c r="L42">
        <f t="shared" si="18"/>
        <v>65</v>
      </c>
    </row>
    <row r="43" spans="1:12" x14ac:dyDescent="0.25">
      <c r="A43" s="3" t="str">
        <f>$A$7</f>
        <v>Resnet-50</v>
      </c>
      <c r="B43" s="12">
        <v>158.18037680252289</v>
      </c>
      <c r="C43" s="12">
        <v>82.329910340978429</v>
      </c>
      <c r="D43" s="12">
        <v>7.0406149999999998</v>
      </c>
      <c r="E43" s="4">
        <f t="shared" si="14"/>
        <v>0.82385612917980666</v>
      </c>
      <c r="F43" s="4">
        <f t="shared" si="15"/>
        <v>2.4335442585003522</v>
      </c>
      <c r="G43" s="3"/>
      <c r="H43" s="14"/>
      <c r="I43" s="14"/>
      <c r="J43">
        <f t="shared" si="16"/>
        <v>1</v>
      </c>
      <c r="K43">
        <f t="shared" si="17"/>
        <v>192</v>
      </c>
      <c r="L43">
        <f t="shared" si="18"/>
        <v>65</v>
      </c>
    </row>
    <row r="44" spans="1:12" x14ac:dyDescent="0.25">
      <c r="A44" s="3" t="str">
        <f>$A$8</f>
        <v>SSD-resnet34-1200</v>
      </c>
      <c r="B44" s="12">
        <v>2.784226403801989</v>
      </c>
      <c r="C44" s="12">
        <v>1.558343928902751</v>
      </c>
      <c r="D44" s="12">
        <v>362.123223</v>
      </c>
      <c r="E44" s="4">
        <f t="shared" si="14"/>
        <v>1.4501179186468692E-2</v>
      </c>
      <c r="F44" s="4">
        <f t="shared" si="15"/>
        <v>4.2834252366184447E-2</v>
      </c>
      <c r="G44" s="3"/>
      <c r="H44" s="14"/>
      <c r="I44" s="14"/>
      <c r="J44">
        <f t="shared" si="16"/>
        <v>1</v>
      </c>
      <c r="K44">
        <f t="shared" si="17"/>
        <v>192</v>
      </c>
      <c r="L44">
        <f t="shared" si="18"/>
        <v>65</v>
      </c>
    </row>
    <row r="45" spans="1:12" x14ac:dyDescent="0.25">
      <c r="A45" s="3" t="str">
        <f>$A$9</f>
        <v>SSD-mobilenet-V1-coco</v>
      </c>
      <c r="B45" s="12">
        <v>343.2255394890642</v>
      </c>
      <c r="C45" s="12">
        <v>200.5708419842091</v>
      </c>
      <c r="D45" s="12">
        <v>3.1085600000000002</v>
      </c>
      <c r="E45" s="4">
        <f t="shared" si="14"/>
        <v>1.7876330181722093</v>
      </c>
      <c r="F45" s="4">
        <f t="shared" si="15"/>
        <v>5.280392915216372</v>
      </c>
      <c r="G45" s="3"/>
      <c r="H45" s="14"/>
      <c r="I45" s="14"/>
      <c r="J45">
        <f t="shared" si="16"/>
        <v>1</v>
      </c>
      <c r="K45">
        <f t="shared" si="17"/>
        <v>192</v>
      </c>
      <c r="L45">
        <f t="shared" si="18"/>
        <v>65</v>
      </c>
    </row>
    <row r="46" spans="1:12" x14ac:dyDescent="0.25">
      <c r="A46" s="3" t="str">
        <f>$A$10</f>
        <v>Unet-camvid-onnx-0001</v>
      </c>
      <c r="B46" s="12">
        <v>3.950730544469355</v>
      </c>
      <c r="C46" s="12">
        <v>2.5359323236125739</v>
      </c>
      <c r="D46" s="12">
        <v>262.377365</v>
      </c>
      <c r="E46" s="4">
        <f t="shared" si="14"/>
        <v>2.0576721585777891E-2</v>
      </c>
      <c r="F46" s="4">
        <f t="shared" si="15"/>
        <v>6.0780469914913156E-2</v>
      </c>
      <c r="G46" s="3"/>
      <c r="H46" s="14"/>
      <c r="I46" s="14"/>
      <c r="J46">
        <f t="shared" si="16"/>
        <v>1</v>
      </c>
      <c r="K46">
        <f t="shared" si="17"/>
        <v>192</v>
      </c>
      <c r="L46">
        <f t="shared" si="18"/>
        <v>65</v>
      </c>
    </row>
    <row r="47" spans="1:12" x14ac:dyDescent="0.25">
      <c r="A47" s="3" t="str">
        <f>$A$11</f>
        <v>Yolo-V3</v>
      </c>
      <c r="B47" s="12">
        <v>17.55612176950638</v>
      </c>
      <c r="C47" s="12">
        <v>9.3801277799501168</v>
      </c>
      <c r="D47" s="12">
        <v>57.841718999999998</v>
      </c>
      <c r="E47" s="4">
        <f t="shared" si="14"/>
        <v>9.1438134216179065E-2</v>
      </c>
      <c r="F47" s="4">
        <f t="shared" si="15"/>
        <v>0.27009418106932892</v>
      </c>
      <c r="G47" s="3"/>
      <c r="H47" s="14"/>
      <c r="I47" s="14"/>
      <c r="J47">
        <f t="shared" si="16"/>
        <v>1</v>
      </c>
      <c r="K47">
        <f t="shared" si="17"/>
        <v>192</v>
      </c>
      <c r="L47">
        <f t="shared" si="18"/>
        <v>65</v>
      </c>
    </row>
    <row r="48" spans="1:12" x14ac:dyDescent="0.25">
      <c r="A48" s="3" t="str">
        <f>$A$12</f>
        <v>Yolo-V3-tiny</v>
      </c>
      <c r="B48" s="12">
        <v>185.17281730427291</v>
      </c>
      <c r="C48" s="12">
        <v>102.4684994302177</v>
      </c>
      <c r="D48" s="12">
        <v>5.419562</v>
      </c>
      <c r="E48" s="4">
        <f t="shared" si="14"/>
        <v>0.96444175679308808</v>
      </c>
      <c r="F48" s="4">
        <f t="shared" si="15"/>
        <v>2.848812573911891</v>
      </c>
      <c r="G48" s="3"/>
      <c r="H48" s="14"/>
      <c r="I48" s="14"/>
      <c r="J48">
        <f t="shared" si="16"/>
        <v>1</v>
      </c>
      <c r="K48">
        <f t="shared" si="17"/>
        <v>192</v>
      </c>
      <c r="L48">
        <f t="shared" si="18"/>
        <v>65</v>
      </c>
    </row>
    <row r="49" spans="1:12" x14ac:dyDescent="0.25">
      <c r="A49" s="3" t="str">
        <f>$A$13</f>
        <v>Yolo-V8n</v>
      </c>
      <c r="B49" s="12">
        <v>86.773861594606174</v>
      </c>
      <c r="C49" s="12">
        <v>52.997879086887473</v>
      </c>
      <c r="D49" s="12">
        <v>11.883001999999999</v>
      </c>
      <c r="E49" s="4">
        <f t="shared" si="14"/>
        <v>0.45194719580524051</v>
      </c>
      <c r="F49" s="4">
        <f t="shared" si="15"/>
        <v>1.3349824860708641</v>
      </c>
      <c r="G49" s="3"/>
      <c r="H49" s="14"/>
      <c r="I49" s="14"/>
      <c r="J49">
        <f t="shared" si="16"/>
        <v>1</v>
      </c>
      <c r="K49">
        <f t="shared" si="17"/>
        <v>192</v>
      </c>
      <c r="L49">
        <f t="shared" si="18"/>
        <v>65</v>
      </c>
    </row>
    <row r="50" spans="1:12" x14ac:dyDescent="0.25">
      <c r="A50" s="2" t="str">
        <f>A38</f>
        <v>Model name:</v>
      </c>
      <c r="B50" s="2" t="s">
        <v>14</v>
      </c>
      <c r="C50" s="2" t="s">
        <v>15</v>
      </c>
      <c r="D50" s="2" t="s">
        <v>14</v>
      </c>
      <c r="E50" s="2" t="s">
        <v>14</v>
      </c>
      <c r="F50" s="2" t="s">
        <v>14</v>
      </c>
      <c r="G50" s="2" t="s">
        <v>21</v>
      </c>
      <c r="H50" s="13" t="str">
        <f>CONCATENATE(G50, ," ", B50)</f>
        <v>Intel® Core™ i7-8700T INT8</v>
      </c>
      <c r="I50" s="13" t="str">
        <f>CONCATENATE($G50, ," ", C50)</f>
        <v>Intel® Core™ i7-8700T FP32</v>
      </c>
      <c r="J50" s="13">
        <v>1</v>
      </c>
      <c r="K50" s="13">
        <v>303</v>
      </c>
      <c r="L50" s="13">
        <v>35</v>
      </c>
    </row>
    <row r="51" spans="1:12" x14ac:dyDescent="0.25">
      <c r="A51" s="3" t="str">
        <f>$A$3</f>
        <v>BERT-base-cased</v>
      </c>
      <c r="B51" s="12">
        <v>27.599314081677711</v>
      </c>
      <c r="C51" s="12">
        <v>17.564091926614651</v>
      </c>
      <c r="D51" s="12">
        <v>42.829251999999997</v>
      </c>
      <c r="E51" s="4">
        <f t="shared" ref="E51:E61" si="19">B51/(J51*K51)</f>
        <v>9.1086845154051854E-2</v>
      </c>
      <c r="F51" s="4">
        <f t="shared" ref="F51:F61" si="20">B51/(J51*L51)</f>
        <v>0.78855183090507752</v>
      </c>
      <c r="G51" s="3"/>
      <c r="H51" s="14"/>
      <c r="I51" s="14"/>
      <c r="J51">
        <f>J50</f>
        <v>1</v>
      </c>
      <c r="K51">
        <f>K50</f>
        <v>303</v>
      </c>
      <c r="L51">
        <f>L50</f>
        <v>35</v>
      </c>
    </row>
    <row r="52" spans="1:12" x14ac:dyDescent="0.25">
      <c r="A52" s="3" t="str">
        <f>$A$4</f>
        <v>BERT-large-uncased-whole-word-masking-squad-0001</v>
      </c>
      <c r="B52" s="12">
        <v>2.707900340451709</v>
      </c>
      <c r="C52" s="12">
        <v>1.6058957906874869</v>
      </c>
      <c r="D52" s="12">
        <v>412.44391899999999</v>
      </c>
      <c r="E52" s="4">
        <f t="shared" si="19"/>
        <v>8.936964819972637E-3</v>
      </c>
      <c r="F52" s="4">
        <f t="shared" si="20"/>
        <v>7.7368581155763116E-2</v>
      </c>
      <c r="G52" s="3"/>
      <c r="H52" s="14"/>
      <c r="I52" s="14"/>
      <c r="J52">
        <f t="shared" ref="J52:J61" si="21">J51</f>
        <v>1</v>
      </c>
      <c r="K52">
        <f t="shared" ref="K52:K61" si="22">K51</f>
        <v>303</v>
      </c>
      <c r="L52">
        <f t="shared" ref="L52:L61" si="23">L51</f>
        <v>35</v>
      </c>
    </row>
    <row r="53" spans="1:12" x14ac:dyDescent="0.25">
      <c r="A53" s="3" t="str">
        <f>$A$5</f>
        <v>DeeplabV3</v>
      </c>
      <c r="B53" s="12">
        <v>32.023525902856619</v>
      </c>
      <c r="C53" s="12">
        <v>18.33532891468662</v>
      </c>
      <c r="D53" s="12">
        <v>37.467562999999998</v>
      </c>
      <c r="E53" s="4">
        <f t="shared" si="19"/>
        <v>0.10568820429985683</v>
      </c>
      <c r="F53" s="4">
        <f t="shared" si="20"/>
        <v>0.91495788293876057</v>
      </c>
      <c r="G53" s="3"/>
      <c r="H53" s="14"/>
      <c r="I53" s="14"/>
      <c r="J53">
        <f t="shared" si="21"/>
        <v>1</v>
      </c>
      <c r="K53">
        <f t="shared" si="22"/>
        <v>303</v>
      </c>
      <c r="L53">
        <f t="shared" si="23"/>
        <v>35</v>
      </c>
    </row>
    <row r="54" spans="1:12" x14ac:dyDescent="0.25">
      <c r="A54" s="3" t="str">
        <f>$A$6</f>
        <v>Mobilenet-v2</v>
      </c>
      <c r="B54" s="12">
        <v>741.91160811930536</v>
      </c>
      <c r="C54" s="12">
        <v>511.9554984739172</v>
      </c>
      <c r="D54" s="12">
        <v>1.8438190000000001</v>
      </c>
      <c r="E54" s="4">
        <f t="shared" si="19"/>
        <v>2.4485531621099188</v>
      </c>
      <c r="F54" s="4">
        <f t="shared" si="20"/>
        <v>21.197474517694438</v>
      </c>
      <c r="G54" s="3"/>
      <c r="H54" s="14"/>
      <c r="I54" s="14"/>
      <c r="J54">
        <f t="shared" si="21"/>
        <v>1</v>
      </c>
      <c r="K54">
        <f t="shared" si="22"/>
        <v>303</v>
      </c>
      <c r="L54">
        <f t="shared" si="23"/>
        <v>35</v>
      </c>
    </row>
    <row r="55" spans="1:12" x14ac:dyDescent="0.25">
      <c r="A55" s="3" t="str">
        <f>$A$7</f>
        <v>Resnet-50</v>
      </c>
      <c r="B55" s="12">
        <v>122.8507879314996</v>
      </c>
      <c r="C55" s="12">
        <v>61.899501765051482</v>
      </c>
      <c r="D55" s="12">
        <v>9.9469449999999995</v>
      </c>
      <c r="E55" s="4">
        <f t="shared" si="19"/>
        <v>0.4054481449884475</v>
      </c>
      <c r="F55" s="4">
        <f t="shared" si="20"/>
        <v>3.5100225123285598</v>
      </c>
      <c r="G55" s="3"/>
      <c r="H55" s="14"/>
      <c r="I55" s="14"/>
      <c r="J55">
        <f t="shared" si="21"/>
        <v>1</v>
      </c>
      <c r="K55">
        <f t="shared" si="22"/>
        <v>303</v>
      </c>
      <c r="L55">
        <f t="shared" si="23"/>
        <v>35</v>
      </c>
    </row>
    <row r="56" spans="1:12" x14ac:dyDescent="0.25">
      <c r="A56" s="3" t="str">
        <f>$A$8</f>
        <v>SSD-resnet34-1200</v>
      </c>
      <c r="B56" s="12">
        <v>2.0193154852174531</v>
      </c>
      <c r="C56" s="12">
        <v>1.1275812150828479</v>
      </c>
      <c r="D56" s="12">
        <v>563.911068</v>
      </c>
      <c r="E56" s="4">
        <f t="shared" si="19"/>
        <v>6.6644075419717928E-3</v>
      </c>
      <c r="F56" s="4">
        <f t="shared" si="20"/>
        <v>5.769472814907009E-2</v>
      </c>
      <c r="G56" s="3"/>
      <c r="H56" s="14"/>
      <c r="I56" s="14"/>
      <c r="J56">
        <f t="shared" si="21"/>
        <v>1</v>
      </c>
      <c r="K56">
        <f t="shared" si="22"/>
        <v>303</v>
      </c>
      <c r="L56">
        <f t="shared" si="23"/>
        <v>35</v>
      </c>
    </row>
    <row r="57" spans="1:12" x14ac:dyDescent="0.25">
      <c r="A57" s="3" t="str">
        <f>$A$9</f>
        <v>SSD-mobilenet-V1-coco</v>
      </c>
      <c r="B57" s="12">
        <v>275.38422700649647</v>
      </c>
      <c r="C57" s="12">
        <v>157.23681977740031</v>
      </c>
      <c r="D57" s="12">
        <v>4.3329339999999998</v>
      </c>
      <c r="E57" s="4">
        <f t="shared" si="19"/>
        <v>0.9088588350049388</v>
      </c>
      <c r="F57" s="4">
        <f t="shared" si="20"/>
        <v>7.8681207716141852</v>
      </c>
      <c r="G57" s="3"/>
      <c r="H57" s="14"/>
      <c r="I57" s="14"/>
      <c r="J57">
        <f t="shared" si="21"/>
        <v>1</v>
      </c>
      <c r="K57">
        <f t="shared" si="22"/>
        <v>303</v>
      </c>
      <c r="L57">
        <f t="shared" si="23"/>
        <v>35</v>
      </c>
    </row>
    <row r="58" spans="1:12" x14ac:dyDescent="0.25">
      <c r="A58" s="3" t="str">
        <f>$A$10</f>
        <v>Unet-camvid-onnx-0001</v>
      </c>
      <c r="B58" s="12">
        <v>3.0227533940688831</v>
      </c>
      <c r="C58" s="12">
        <v>1.8542238231573089</v>
      </c>
      <c r="D58" s="12">
        <v>386.94414799999998</v>
      </c>
      <c r="E58" s="4">
        <f t="shared" si="19"/>
        <v>9.9760838088081942E-3</v>
      </c>
      <c r="F58" s="4">
        <f t="shared" si="20"/>
        <v>8.6364382687682373E-2</v>
      </c>
      <c r="G58" s="3"/>
      <c r="H58" s="14"/>
      <c r="I58" s="14"/>
      <c r="J58">
        <f t="shared" si="21"/>
        <v>1</v>
      </c>
      <c r="K58">
        <f t="shared" si="22"/>
        <v>303</v>
      </c>
      <c r="L58">
        <f t="shared" si="23"/>
        <v>35</v>
      </c>
    </row>
    <row r="59" spans="1:12" x14ac:dyDescent="0.25">
      <c r="A59" s="3" t="str">
        <f>$A$11</f>
        <v>Yolo-V3</v>
      </c>
      <c r="B59" s="12">
        <v>12.66078402989657</v>
      </c>
      <c r="C59" s="12">
        <v>6.8466454307203692</v>
      </c>
      <c r="D59" s="12">
        <v>86.802668999999995</v>
      </c>
      <c r="E59" s="4">
        <f t="shared" si="19"/>
        <v>4.1784765775236203E-2</v>
      </c>
      <c r="F59" s="4">
        <f t="shared" si="20"/>
        <v>0.36173668656847341</v>
      </c>
      <c r="G59" s="3"/>
      <c r="H59" s="14"/>
      <c r="I59" s="14"/>
      <c r="J59">
        <f t="shared" si="21"/>
        <v>1</v>
      </c>
      <c r="K59">
        <f t="shared" si="22"/>
        <v>303</v>
      </c>
      <c r="L59">
        <f t="shared" si="23"/>
        <v>35</v>
      </c>
    </row>
    <row r="60" spans="1:12" x14ac:dyDescent="0.25">
      <c r="A60" s="3" t="str">
        <f>$A$12</f>
        <v>Yolo-V3-tiny</v>
      </c>
      <c r="B60" s="12">
        <v>137.7226487402076</v>
      </c>
      <c r="C60" s="12">
        <v>76.528974361936591</v>
      </c>
      <c r="D60" s="12">
        <v>8.1984719999999989</v>
      </c>
      <c r="E60" s="4">
        <f t="shared" si="19"/>
        <v>0.45453019386207127</v>
      </c>
      <c r="F60" s="4">
        <f t="shared" si="20"/>
        <v>3.9349328211487888</v>
      </c>
      <c r="G60" s="3"/>
      <c r="H60" s="14"/>
      <c r="I60" s="14"/>
      <c r="J60">
        <f t="shared" si="21"/>
        <v>1</v>
      </c>
      <c r="K60">
        <f t="shared" si="22"/>
        <v>303</v>
      </c>
      <c r="L60">
        <f t="shared" si="23"/>
        <v>35</v>
      </c>
    </row>
    <row r="61" spans="1:12" x14ac:dyDescent="0.25">
      <c r="A61" s="3" t="str">
        <f>$A$13</f>
        <v>Yolo-V8n</v>
      </c>
      <c r="B61" s="12">
        <v>71.400091668243206</v>
      </c>
      <c r="C61" s="12">
        <v>42.602762555495538</v>
      </c>
      <c r="D61" s="12">
        <v>16.506671999999998</v>
      </c>
      <c r="E61" s="4">
        <f t="shared" si="19"/>
        <v>0.23564386689189176</v>
      </c>
      <c r="F61" s="4">
        <f t="shared" si="20"/>
        <v>2.0400026190926632</v>
      </c>
      <c r="G61" s="3"/>
      <c r="H61" s="14"/>
      <c r="I61" s="14"/>
      <c r="J61">
        <f t="shared" si="21"/>
        <v>1</v>
      </c>
      <c r="K61">
        <f t="shared" si="22"/>
        <v>303</v>
      </c>
      <c r="L61">
        <f t="shared" si="23"/>
        <v>35</v>
      </c>
    </row>
    <row r="62" spans="1:12" x14ac:dyDescent="0.25">
      <c r="A62" s="2" t="str">
        <f>A50</f>
        <v>Model name:</v>
      </c>
      <c r="B62" s="2" t="s">
        <v>14</v>
      </c>
      <c r="C62" s="2" t="s">
        <v>15</v>
      </c>
      <c r="D62" s="2" t="s">
        <v>14</v>
      </c>
      <c r="E62" s="2" t="s">
        <v>14</v>
      </c>
      <c r="F62" s="2" t="s">
        <v>14</v>
      </c>
      <c r="G62" s="2" t="s">
        <v>43</v>
      </c>
      <c r="H62" s="13" t="str">
        <f>CONCATENATE(G62, ," ", B62)</f>
        <v>Intel® Core™ i5-10500TE INT8</v>
      </c>
      <c r="I62" s="13" t="str">
        <f>CONCATENATE($G62, ," ", C62)</f>
        <v>Intel® Core™ i5-10500TE FP32</v>
      </c>
      <c r="J62" s="13">
        <v>1</v>
      </c>
      <c r="K62" s="13">
        <v>214</v>
      </c>
      <c r="L62" s="13">
        <v>35</v>
      </c>
    </row>
    <row r="63" spans="1:12" x14ac:dyDescent="0.25">
      <c r="A63" s="3" t="str">
        <f>$A$3</f>
        <v>BERT-base-cased</v>
      </c>
      <c r="B63" s="12">
        <v>32.23084813145222</v>
      </c>
      <c r="C63" s="12">
        <v>20.25801761154851</v>
      </c>
      <c r="D63" s="12">
        <v>36.177401000000003</v>
      </c>
      <c r="E63" s="4">
        <f t="shared" ref="E63:E73" si="24">B63/(J63*K63)</f>
        <v>0.15061143986659917</v>
      </c>
      <c r="F63" s="4">
        <f t="shared" ref="F63:F73" si="25">B63/(J63*L63)</f>
        <v>0.92088137518434909</v>
      </c>
      <c r="G63" s="3"/>
      <c r="H63" s="14"/>
      <c r="I63" s="14"/>
      <c r="J63">
        <f>J62</f>
        <v>1</v>
      </c>
      <c r="K63">
        <f>K62</f>
        <v>214</v>
      </c>
      <c r="L63">
        <f>L62</f>
        <v>35</v>
      </c>
    </row>
    <row r="64" spans="1:12" x14ac:dyDescent="0.25">
      <c r="A64" s="3" t="str">
        <f>$A$4</f>
        <v>BERT-large-uncased-whole-word-masking-squad-0001</v>
      </c>
      <c r="B64" s="12">
        <v>2.9708535293658311</v>
      </c>
      <c r="C64" s="12">
        <v>1.8745379181010859</v>
      </c>
      <c r="D64" s="12">
        <v>347.78140300000001</v>
      </c>
      <c r="E64" s="4">
        <f t="shared" si="24"/>
        <v>1.3882493127877716E-2</v>
      </c>
      <c r="F64" s="4">
        <f t="shared" si="25"/>
        <v>8.4881529410452322E-2</v>
      </c>
      <c r="G64" s="3"/>
      <c r="H64" s="14"/>
      <c r="I64" s="14"/>
      <c r="J64">
        <f t="shared" ref="J64:J73" si="26">J63</f>
        <v>1</v>
      </c>
      <c r="K64">
        <f t="shared" ref="K64:K73" si="27">K63</f>
        <v>214</v>
      </c>
      <c r="L64">
        <f t="shared" ref="L64:L73" si="28">L63</f>
        <v>35</v>
      </c>
    </row>
    <row r="65" spans="1:12" x14ac:dyDescent="0.25">
      <c r="A65" s="3" t="str">
        <f>$A$5</f>
        <v>DeeplabV3</v>
      </c>
      <c r="B65" s="12">
        <v>34.468597379184082</v>
      </c>
      <c r="C65" s="12">
        <v>16.417683869562069</v>
      </c>
      <c r="D65" s="12">
        <v>33.070743999999998</v>
      </c>
      <c r="E65" s="4">
        <f t="shared" si="24"/>
        <v>0.16106821205226207</v>
      </c>
      <c r="F65" s="4">
        <f t="shared" si="25"/>
        <v>0.98481706797668811</v>
      </c>
      <c r="G65" s="3"/>
      <c r="H65" s="14"/>
      <c r="I65" s="14"/>
      <c r="J65">
        <f t="shared" si="26"/>
        <v>1</v>
      </c>
      <c r="K65">
        <f t="shared" si="27"/>
        <v>214</v>
      </c>
      <c r="L65">
        <f t="shared" si="28"/>
        <v>35</v>
      </c>
    </row>
    <row r="66" spans="1:12" x14ac:dyDescent="0.25">
      <c r="A66" s="3" t="str">
        <f>$A$6</f>
        <v>Mobilenet-v2</v>
      </c>
      <c r="B66" s="12">
        <v>899.53867276317339</v>
      </c>
      <c r="C66" s="12">
        <v>499.67860607564279</v>
      </c>
      <c r="D66" s="12">
        <v>1.578443</v>
      </c>
      <c r="E66" s="4">
        <f t="shared" si="24"/>
        <v>4.2034517418839874</v>
      </c>
      <c r="F66" s="4">
        <f t="shared" si="25"/>
        <v>25.701104936090669</v>
      </c>
      <c r="G66" s="3"/>
      <c r="H66" s="14"/>
      <c r="I66" s="14"/>
      <c r="J66">
        <f t="shared" si="26"/>
        <v>1</v>
      </c>
      <c r="K66">
        <f t="shared" si="27"/>
        <v>214</v>
      </c>
      <c r="L66">
        <f t="shared" si="28"/>
        <v>35</v>
      </c>
    </row>
    <row r="67" spans="1:12" x14ac:dyDescent="0.25">
      <c r="A67" s="3" t="str">
        <f>$A$7</f>
        <v>Resnet-50</v>
      </c>
      <c r="B67" s="12">
        <v>145.22989879372071</v>
      </c>
      <c r="C67" s="12">
        <v>74.402766379021685</v>
      </c>
      <c r="D67" s="12">
        <v>8.1775380000000002</v>
      </c>
      <c r="E67" s="4">
        <f t="shared" si="24"/>
        <v>0.67864438688654538</v>
      </c>
      <c r="F67" s="4">
        <f t="shared" si="25"/>
        <v>4.1494256798205917</v>
      </c>
      <c r="G67" s="3"/>
      <c r="H67" s="14"/>
      <c r="I67" s="14"/>
      <c r="J67">
        <f t="shared" si="26"/>
        <v>1</v>
      </c>
      <c r="K67">
        <f t="shared" si="27"/>
        <v>214</v>
      </c>
      <c r="L67">
        <f t="shared" si="28"/>
        <v>35</v>
      </c>
    </row>
    <row r="68" spans="1:12" x14ac:dyDescent="0.25">
      <c r="A68" s="3" t="str">
        <f>$A$8</f>
        <v>SSD-resnet34-1200</v>
      </c>
      <c r="B68" s="12">
        <v>2.418466416428958</v>
      </c>
      <c r="C68" s="12">
        <v>1.3997297022945809</v>
      </c>
      <c r="D68" s="12">
        <v>459.47852599999999</v>
      </c>
      <c r="E68" s="4">
        <f t="shared" si="24"/>
        <v>1.1301244936583917E-2</v>
      </c>
      <c r="F68" s="4">
        <f t="shared" si="25"/>
        <v>6.9099040469398798E-2</v>
      </c>
      <c r="G68" s="3"/>
      <c r="H68" s="14"/>
      <c r="I68" s="14"/>
      <c r="J68">
        <f t="shared" si="26"/>
        <v>1</v>
      </c>
      <c r="K68">
        <f t="shared" si="27"/>
        <v>214</v>
      </c>
      <c r="L68">
        <f t="shared" si="28"/>
        <v>35</v>
      </c>
    </row>
    <row r="69" spans="1:12" x14ac:dyDescent="0.25">
      <c r="A69" s="3" t="str">
        <f>$A$9</f>
        <v>SSD-mobilenet-V1-coco</v>
      </c>
      <c r="B69" s="12">
        <v>327.95195561241871</v>
      </c>
      <c r="C69" s="12">
        <v>171.3913735992833</v>
      </c>
      <c r="D69" s="12">
        <v>3.6119110000000001</v>
      </c>
      <c r="E69" s="4">
        <f t="shared" si="24"/>
        <v>1.532485773889807</v>
      </c>
      <c r="F69" s="4">
        <f t="shared" si="25"/>
        <v>9.3700558746405349</v>
      </c>
      <c r="G69" s="3"/>
      <c r="H69" s="14"/>
      <c r="I69" s="14"/>
      <c r="J69">
        <f t="shared" si="26"/>
        <v>1</v>
      </c>
      <c r="K69">
        <f t="shared" si="27"/>
        <v>214</v>
      </c>
      <c r="L69">
        <f t="shared" si="28"/>
        <v>35</v>
      </c>
    </row>
    <row r="70" spans="1:12" x14ac:dyDescent="0.25">
      <c r="A70" s="3" t="str">
        <f>$A$10</f>
        <v>Unet-camvid-onnx-0001</v>
      </c>
      <c r="B70" s="12">
        <v>3.621947701289125</v>
      </c>
      <c r="C70" s="12">
        <v>2.286666682574245</v>
      </c>
      <c r="D70" s="12">
        <v>322.49107700000002</v>
      </c>
      <c r="E70" s="4">
        <f t="shared" si="24"/>
        <v>1.6924989258360397E-2</v>
      </c>
      <c r="F70" s="4">
        <f t="shared" si="25"/>
        <v>0.10348422003683215</v>
      </c>
      <c r="G70" s="3"/>
      <c r="H70" s="14"/>
      <c r="I70" s="14"/>
      <c r="J70">
        <f t="shared" si="26"/>
        <v>1</v>
      </c>
      <c r="K70">
        <f t="shared" si="27"/>
        <v>214</v>
      </c>
      <c r="L70">
        <f t="shared" si="28"/>
        <v>35</v>
      </c>
    </row>
    <row r="71" spans="1:12" x14ac:dyDescent="0.25">
      <c r="A71" s="3" t="str">
        <f>$A$11</f>
        <v>Yolo-V3</v>
      </c>
      <c r="B71" s="12">
        <v>15.376206475815019</v>
      </c>
      <c r="C71" s="12">
        <v>8.313289226283775</v>
      </c>
      <c r="D71" s="12">
        <v>74.189452000000003</v>
      </c>
      <c r="E71" s="4">
        <f t="shared" si="24"/>
        <v>7.1851432129976731E-2</v>
      </c>
      <c r="F71" s="4">
        <f t="shared" si="25"/>
        <v>0.43932018502328624</v>
      </c>
      <c r="G71" s="3"/>
      <c r="H71" s="14"/>
      <c r="I71" s="14"/>
      <c r="J71">
        <f t="shared" si="26"/>
        <v>1</v>
      </c>
      <c r="K71">
        <f t="shared" si="27"/>
        <v>214</v>
      </c>
      <c r="L71">
        <f t="shared" si="28"/>
        <v>35</v>
      </c>
    </row>
    <row r="72" spans="1:12" x14ac:dyDescent="0.25">
      <c r="A72" s="3" t="str">
        <f>$A$12</f>
        <v>Yolo-V3-tiny</v>
      </c>
      <c r="B72" s="12">
        <v>167.15363547111451</v>
      </c>
      <c r="C72" s="12">
        <v>91.46218652950769</v>
      </c>
      <c r="D72" s="12">
        <v>6.7195689999999999</v>
      </c>
      <c r="E72" s="4">
        <f t="shared" si="24"/>
        <v>0.78109175453791824</v>
      </c>
      <c r="F72" s="4">
        <f t="shared" si="25"/>
        <v>4.7758181563175572</v>
      </c>
      <c r="G72" s="3"/>
      <c r="H72" s="14"/>
      <c r="I72" s="14"/>
      <c r="J72">
        <f t="shared" si="26"/>
        <v>1</v>
      </c>
      <c r="K72">
        <f t="shared" si="27"/>
        <v>214</v>
      </c>
      <c r="L72">
        <f t="shared" si="28"/>
        <v>35</v>
      </c>
    </row>
    <row r="73" spans="1:12" x14ac:dyDescent="0.25">
      <c r="A73" s="3" t="str">
        <f>$A$13</f>
        <v>Yolo-V8n</v>
      </c>
      <c r="B73" s="12">
        <v>81.9081170687503</v>
      </c>
      <c r="C73" s="12">
        <v>47.087001670494338</v>
      </c>
      <c r="D73" s="12">
        <v>13.678183000000001</v>
      </c>
      <c r="E73" s="4">
        <f t="shared" si="24"/>
        <v>0.38274821060163694</v>
      </c>
      <c r="F73" s="4">
        <f t="shared" si="25"/>
        <v>2.3402319162500085</v>
      </c>
      <c r="G73" s="3"/>
      <c r="H73" s="14"/>
      <c r="I73" s="14"/>
      <c r="J73">
        <f t="shared" si="26"/>
        <v>1</v>
      </c>
      <c r="K73">
        <f t="shared" si="27"/>
        <v>214</v>
      </c>
      <c r="L73">
        <f t="shared" si="28"/>
        <v>35</v>
      </c>
    </row>
    <row r="74" spans="1:12" x14ac:dyDescent="0.25">
      <c r="A74" s="2" t="str">
        <f>A62</f>
        <v>Model name:</v>
      </c>
      <c r="B74" s="2" t="s">
        <v>14</v>
      </c>
      <c r="C74" s="2" t="s">
        <v>15</v>
      </c>
      <c r="D74" s="2" t="s">
        <v>14</v>
      </c>
      <c r="E74" s="2" t="s">
        <v>14</v>
      </c>
      <c r="F74" s="2" t="s">
        <v>14</v>
      </c>
      <c r="G74" s="2" t="s">
        <v>27</v>
      </c>
      <c r="H74" s="13" t="str">
        <f>CONCATENATE(G74, ," ", B74)</f>
        <v>Intel® Core™ i9-10900TE INT8</v>
      </c>
      <c r="I74" s="13" t="str">
        <f>CONCATENATE($G74, ," ", C74)</f>
        <v>Intel® Core™ i9-10900TE FP32</v>
      </c>
      <c r="J74" s="13">
        <v>1</v>
      </c>
      <c r="K74" s="13">
        <v>488</v>
      </c>
      <c r="L74" s="13">
        <v>35</v>
      </c>
    </row>
    <row r="75" spans="1:12" x14ac:dyDescent="0.25">
      <c r="A75" s="3" t="str">
        <f>$A$3</f>
        <v>BERT-base-cased</v>
      </c>
      <c r="B75" s="12">
        <v>34.118963813625413</v>
      </c>
      <c r="C75" s="12">
        <v>20.299290369959198</v>
      </c>
      <c r="D75" s="12">
        <v>37.087219999999988</v>
      </c>
      <c r="E75" s="4">
        <f t="shared" ref="E75:E85" si="29">B75/(J75*K75)</f>
        <v>6.9915909454150438E-2</v>
      </c>
      <c r="F75" s="4">
        <f t="shared" ref="F75:F85" si="30">B75/(J75*L75)</f>
        <v>0.97482753753215468</v>
      </c>
      <c r="G75" s="3"/>
      <c r="H75" s="13"/>
      <c r="I75" s="13"/>
      <c r="J75">
        <f>J74</f>
        <v>1</v>
      </c>
      <c r="K75">
        <f>K74</f>
        <v>488</v>
      </c>
      <c r="L75">
        <f>L74</f>
        <v>35</v>
      </c>
    </row>
    <row r="76" spans="1:12" x14ac:dyDescent="0.25">
      <c r="A76" s="3" t="str">
        <f>$A$4</f>
        <v>BERT-large-uncased-whole-word-masking-squad-0001</v>
      </c>
      <c r="B76" s="12">
        <v>3.348521479518249</v>
      </c>
      <c r="C76" s="12">
        <v>1.830384120830514</v>
      </c>
      <c r="D76" s="12">
        <v>327.58825300000001</v>
      </c>
      <c r="E76" s="4">
        <f t="shared" si="29"/>
        <v>6.8617243432751007E-3</v>
      </c>
      <c r="F76" s="4">
        <f t="shared" si="30"/>
        <v>9.5672042271949975E-2</v>
      </c>
      <c r="G76" s="3"/>
      <c r="H76" s="13"/>
      <c r="I76" s="13"/>
      <c r="J76">
        <f t="shared" ref="J76:J85" si="31">J75</f>
        <v>1</v>
      </c>
      <c r="K76">
        <f t="shared" ref="K76:K85" si="32">K75</f>
        <v>488</v>
      </c>
      <c r="L76">
        <f t="shared" ref="L76:L85" si="33">L75</f>
        <v>35</v>
      </c>
    </row>
    <row r="77" spans="1:12" x14ac:dyDescent="0.25">
      <c r="A77" s="3" t="str">
        <f>$A$5</f>
        <v>DeeplabV3</v>
      </c>
      <c r="B77" s="12">
        <v>40.363587440804217</v>
      </c>
      <c r="C77" s="12">
        <v>18.543878236680261</v>
      </c>
      <c r="D77" s="12">
        <v>27.154474</v>
      </c>
      <c r="E77" s="4">
        <f t="shared" si="29"/>
        <v>8.2712269345910278E-2</v>
      </c>
      <c r="F77" s="4">
        <f t="shared" si="30"/>
        <v>1.1532453554515492</v>
      </c>
      <c r="G77" s="3"/>
      <c r="H77" s="13"/>
      <c r="I77" s="13"/>
      <c r="J77">
        <f t="shared" si="31"/>
        <v>1</v>
      </c>
      <c r="K77">
        <f t="shared" si="32"/>
        <v>488</v>
      </c>
      <c r="L77">
        <f t="shared" si="33"/>
        <v>35</v>
      </c>
    </row>
    <row r="78" spans="1:12" x14ac:dyDescent="0.25">
      <c r="A78" s="3" t="str">
        <f>$A$6</f>
        <v>Mobilenet-v2</v>
      </c>
      <c r="B78" s="12">
        <v>960.08225290428049</v>
      </c>
      <c r="C78" s="12">
        <v>614.85916787276744</v>
      </c>
      <c r="D78" s="12">
        <v>1.487141</v>
      </c>
      <c r="E78" s="4">
        <f t="shared" si="29"/>
        <v>1.9673816657874601</v>
      </c>
      <c r="F78" s="4">
        <f t="shared" si="30"/>
        <v>27.430921511550871</v>
      </c>
      <c r="G78" s="3"/>
      <c r="H78" s="13"/>
      <c r="I78" s="13"/>
      <c r="J78">
        <f t="shared" si="31"/>
        <v>1</v>
      </c>
      <c r="K78">
        <f t="shared" si="32"/>
        <v>488</v>
      </c>
      <c r="L78">
        <f t="shared" si="33"/>
        <v>35</v>
      </c>
    </row>
    <row r="79" spans="1:12" x14ac:dyDescent="0.25">
      <c r="A79" s="3" t="str">
        <f>$A$7</f>
        <v>Resnet-50</v>
      </c>
      <c r="B79" s="12">
        <v>158.9582342212025</v>
      </c>
      <c r="C79" s="12">
        <v>76.322399683496997</v>
      </c>
      <c r="D79" s="12">
        <v>7.5401549999999986</v>
      </c>
      <c r="E79" s="4">
        <f t="shared" si="29"/>
        <v>0.3257340865188576</v>
      </c>
      <c r="F79" s="4">
        <f t="shared" si="30"/>
        <v>4.5416638348914997</v>
      </c>
      <c r="G79" s="3"/>
      <c r="H79" s="13"/>
      <c r="I79" s="13"/>
      <c r="J79">
        <f t="shared" si="31"/>
        <v>1</v>
      </c>
      <c r="K79">
        <f t="shared" si="32"/>
        <v>488</v>
      </c>
      <c r="L79">
        <f t="shared" si="33"/>
        <v>35</v>
      </c>
    </row>
    <row r="80" spans="1:12" x14ac:dyDescent="0.25">
      <c r="A80" s="3" t="str">
        <f>$A$8</f>
        <v>SSD-resnet34-1200</v>
      </c>
      <c r="B80" s="12">
        <v>2.6769289897414801</v>
      </c>
      <c r="C80" s="12">
        <v>1.4875746836879631</v>
      </c>
      <c r="D80" s="12">
        <v>405.46121099999999</v>
      </c>
      <c r="E80" s="4">
        <f t="shared" si="29"/>
        <v>5.4855102248800823E-3</v>
      </c>
      <c r="F80" s="4">
        <f t="shared" si="30"/>
        <v>7.6483685421185152E-2</v>
      </c>
      <c r="G80" s="3"/>
      <c r="H80" s="13"/>
      <c r="I80" s="13"/>
      <c r="J80">
        <f t="shared" si="31"/>
        <v>1</v>
      </c>
      <c r="K80">
        <f t="shared" si="32"/>
        <v>488</v>
      </c>
      <c r="L80">
        <f t="shared" si="33"/>
        <v>35</v>
      </c>
    </row>
    <row r="81" spans="1:12" x14ac:dyDescent="0.25">
      <c r="A81" s="3" t="str">
        <f>$A$9</f>
        <v>SSD-mobilenet-V1-coco</v>
      </c>
      <c r="B81" s="12">
        <v>367.82259575714102</v>
      </c>
      <c r="C81" s="12">
        <v>194.42586507477819</v>
      </c>
      <c r="D81" s="12">
        <v>3.349526</v>
      </c>
      <c r="E81" s="4">
        <f t="shared" si="29"/>
        <v>0.75373482737119057</v>
      </c>
      <c r="F81" s="4">
        <f t="shared" si="30"/>
        <v>10.509217021632601</v>
      </c>
      <c r="G81" s="3"/>
      <c r="H81" s="13"/>
      <c r="I81" s="13"/>
      <c r="J81">
        <f t="shared" si="31"/>
        <v>1</v>
      </c>
      <c r="K81">
        <f t="shared" si="32"/>
        <v>488</v>
      </c>
      <c r="L81">
        <f t="shared" si="33"/>
        <v>35</v>
      </c>
    </row>
    <row r="82" spans="1:12" x14ac:dyDescent="0.25">
      <c r="A82" s="3" t="str">
        <f>$A$10</f>
        <v>Unet-camvid-onnx-0001</v>
      </c>
      <c r="B82" s="12">
        <v>3.8553891139130032</v>
      </c>
      <c r="C82" s="12">
        <v>2.4325836132002578</v>
      </c>
      <c r="D82" s="12">
        <v>282.08112</v>
      </c>
      <c r="E82" s="4">
        <f t="shared" si="29"/>
        <v>7.900387528510253E-3</v>
      </c>
      <c r="F82" s="4">
        <f t="shared" si="30"/>
        <v>0.11015397468322867</v>
      </c>
      <c r="G82" s="3"/>
      <c r="H82" s="13"/>
      <c r="I82" s="13"/>
      <c r="J82">
        <f t="shared" si="31"/>
        <v>1</v>
      </c>
      <c r="K82">
        <f t="shared" si="32"/>
        <v>488</v>
      </c>
      <c r="L82">
        <f t="shared" si="33"/>
        <v>35</v>
      </c>
    </row>
    <row r="83" spans="1:12" x14ac:dyDescent="0.25">
      <c r="A83" s="3" t="str">
        <f>$A$11</f>
        <v>Yolo-V3</v>
      </c>
      <c r="B83" s="12">
        <v>16.85574064337025</v>
      </c>
      <c r="C83" s="12">
        <v>8.7148731235414356</v>
      </c>
      <c r="D83" s="12">
        <v>65.989960999999994</v>
      </c>
      <c r="E83" s="4">
        <f t="shared" si="29"/>
        <v>3.454045213805379E-2</v>
      </c>
      <c r="F83" s="4">
        <f t="shared" si="30"/>
        <v>0.48159258981057856</v>
      </c>
      <c r="G83" s="3"/>
      <c r="H83" s="14"/>
      <c r="I83" s="14"/>
      <c r="J83">
        <f t="shared" si="31"/>
        <v>1</v>
      </c>
      <c r="K83">
        <f t="shared" si="32"/>
        <v>488</v>
      </c>
      <c r="L83">
        <f t="shared" si="33"/>
        <v>35</v>
      </c>
    </row>
    <row r="84" spans="1:12" x14ac:dyDescent="0.25">
      <c r="A84" s="3" t="str">
        <f>$A$12</f>
        <v>Yolo-V3-tiny</v>
      </c>
      <c r="B84" s="12">
        <v>186.0942752192733</v>
      </c>
      <c r="C84" s="12">
        <v>96.749431756940567</v>
      </c>
      <c r="D84" s="12">
        <v>6.2550669999999986</v>
      </c>
      <c r="E84" s="4">
        <f t="shared" si="29"/>
        <v>0.38134072790834694</v>
      </c>
      <c r="F84" s="4">
        <f t="shared" si="30"/>
        <v>5.3169792919792371</v>
      </c>
      <c r="G84" s="3"/>
      <c r="H84" s="13"/>
      <c r="I84" s="13"/>
      <c r="J84">
        <f t="shared" si="31"/>
        <v>1</v>
      </c>
      <c r="K84">
        <f t="shared" si="32"/>
        <v>488</v>
      </c>
      <c r="L84">
        <f t="shared" si="33"/>
        <v>35</v>
      </c>
    </row>
    <row r="85" spans="1:12" x14ac:dyDescent="0.25">
      <c r="A85" s="3" t="str">
        <f>$A$13</f>
        <v>Yolo-V8n</v>
      </c>
      <c r="B85" s="12">
        <v>93.442245091509648</v>
      </c>
      <c r="C85" s="12">
        <v>53.415838911506029</v>
      </c>
      <c r="D85" s="12">
        <v>12.448430999999999</v>
      </c>
      <c r="E85" s="4">
        <f t="shared" si="29"/>
        <v>0.19148001043342142</v>
      </c>
      <c r="F85" s="4">
        <f t="shared" si="30"/>
        <v>2.66977843118599</v>
      </c>
      <c r="G85" s="3"/>
      <c r="H85" s="13"/>
      <c r="I85" s="13"/>
      <c r="J85">
        <f t="shared" si="31"/>
        <v>1</v>
      </c>
      <c r="K85">
        <f t="shared" si="32"/>
        <v>488</v>
      </c>
      <c r="L85">
        <f t="shared" si="33"/>
        <v>35</v>
      </c>
    </row>
    <row r="86" spans="1:12" x14ac:dyDescent="0.25">
      <c r="A86" s="2" t="str">
        <f>A74</f>
        <v>Model name:</v>
      </c>
      <c r="B86" s="2" t="s">
        <v>14</v>
      </c>
      <c r="C86" s="2" t="s">
        <v>15</v>
      </c>
      <c r="D86" s="2" t="s">
        <v>14</v>
      </c>
      <c r="E86" s="2" t="s">
        <v>14</v>
      </c>
      <c r="F86" s="2" t="s">
        <v>14</v>
      </c>
      <c r="G86" s="2" t="s">
        <v>75</v>
      </c>
      <c r="H86" s="13" t="str">
        <f>CONCATENATE(G86, ," ", B86)</f>
        <v>Intel® Core™ i7-1185G7 INT8</v>
      </c>
      <c r="I86" s="13" t="str">
        <f>CONCATENATE($G86, ," ", C86)</f>
        <v>Intel® Core™ i7-1185G7 FP32</v>
      </c>
      <c r="J86" s="13">
        <v>1</v>
      </c>
      <c r="K86" s="13">
        <v>426</v>
      </c>
      <c r="L86" s="13">
        <v>28</v>
      </c>
    </row>
    <row r="87" spans="1:12" x14ac:dyDescent="0.25">
      <c r="A87" s="3" t="str">
        <f>$A$3</f>
        <v>BERT-base-cased</v>
      </c>
      <c r="B87" s="12">
        <v>51.26726</v>
      </c>
      <c r="C87" s="12">
        <v>18.437370000000001</v>
      </c>
      <c r="D87" s="12">
        <v>23.307559999999999</v>
      </c>
      <c r="E87" s="4">
        <f t="shared" ref="E87:E97" si="34">B87/(J87*K87)</f>
        <v>0.1203456807511737</v>
      </c>
      <c r="F87" s="4">
        <f t="shared" ref="F87:F97" si="35">B87/(J87*L87)</f>
        <v>1.8309735714285715</v>
      </c>
      <c r="G87" s="3"/>
      <c r="H87" s="13"/>
      <c r="I87" s="13"/>
      <c r="J87">
        <f>J86</f>
        <v>1</v>
      </c>
      <c r="K87">
        <f>K86</f>
        <v>426</v>
      </c>
      <c r="L87">
        <f>L86</f>
        <v>28</v>
      </c>
    </row>
    <row r="88" spans="1:12" x14ac:dyDescent="0.25">
      <c r="A88" s="3" t="str">
        <f>$A$4</f>
        <v>BERT-large-uncased-whole-word-masking-squad-0001</v>
      </c>
      <c r="B88" s="12">
        <v>5.0912170000000003</v>
      </c>
      <c r="C88" s="12">
        <v>1.634736</v>
      </c>
      <c r="D88" s="12">
        <v>219.76949999999999</v>
      </c>
      <c r="E88" s="4">
        <f t="shared" si="34"/>
        <v>1.1951213615023475E-2</v>
      </c>
      <c r="F88" s="4">
        <f t="shared" si="35"/>
        <v>0.18182917857142858</v>
      </c>
      <c r="G88" s="3"/>
      <c r="H88" s="13"/>
      <c r="I88" s="13"/>
      <c r="J88">
        <f t="shared" ref="J88:L97" si="36">J87</f>
        <v>1</v>
      </c>
      <c r="K88">
        <f t="shared" si="36"/>
        <v>426</v>
      </c>
      <c r="L88">
        <f t="shared" si="36"/>
        <v>28</v>
      </c>
    </row>
    <row r="89" spans="1:12" x14ac:dyDescent="0.25">
      <c r="A89" s="3" t="str">
        <f>$A$5</f>
        <v>DeeplabV3</v>
      </c>
      <c r="B89" s="12">
        <v>52.88158</v>
      </c>
      <c r="C89" s="12">
        <v>16.505189999999999</v>
      </c>
      <c r="D89" s="12">
        <v>19.868839999999999</v>
      </c>
      <c r="E89" s="4">
        <f t="shared" si="34"/>
        <v>0.12413516431924883</v>
      </c>
      <c r="F89" s="4">
        <f t="shared" si="35"/>
        <v>1.8886278571428572</v>
      </c>
      <c r="G89" s="3"/>
      <c r="H89" s="13"/>
      <c r="I89" s="13"/>
      <c r="J89">
        <f t="shared" si="36"/>
        <v>1</v>
      </c>
      <c r="K89">
        <f t="shared" si="36"/>
        <v>426</v>
      </c>
      <c r="L89">
        <f t="shared" si="36"/>
        <v>28</v>
      </c>
    </row>
    <row r="90" spans="1:12" x14ac:dyDescent="0.25">
      <c r="A90" s="3" t="str">
        <f>$A$6</f>
        <v>Mobilenet-v2</v>
      </c>
      <c r="B90" s="12">
        <v>1372.5429999999999</v>
      </c>
      <c r="C90" s="12">
        <v>531.48260000000005</v>
      </c>
      <c r="D90" s="12">
        <v>0.95803000000000005</v>
      </c>
      <c r="E90" s="4">
        <f t="shared" si="34"/>
        <v>3.2219319248826288</v>
      </c>
      <c r="F90" s="4">
        <f t="shared" si="35"/>
        <v>49.019392857142854</v>
      </c>
      <c r="G90" s="3"/>
      <c r="H90" s="13"/>
      <c r="I90" s="13"/>
      <c r="J90">
        <f t="shared" si="36"/>
        <v>1</v>
      </c>
      <c r="K90">
        <f t="shared" si="36"/>
        <v>426</v>
      </c>
      <c r="L90">
        <f t="shared" si="36"/>
        <v>28</v>
      </c>
    </row>
    <row r="91" spans="1:12" x14ac:dyDescent="0.25">
      <c r="A91" s="3" t="str">
        <f>$A$7</f>
        <v>Resnet-50</v>
      </c>
      <c r="B91" s="12">
        <v>229.97839999999999</v>
      </c>
      <c r="C91" s="12">
        <v>61.965519999999998</v>
      </c>
      <c r="D91" s="12">
        <v>5.0918190000000001</v>
      </c>
      <c r="E91" s="4">
        <f t="shared" si="34"/>
        <v>0.53985539906103286</v>
      </c>
      <c r="F91" s="4">
        <f t="shared" si="35"/>
        <v>8.213514285714286</v>
      </c>
      <c r="G91" s="3"/>
      <c r="H91" s="13"/>
      <c r="I91" s="13"/>
      <c r="J91">
        <f t="shared" si="36"/>
        <v>1</v>
      </c>
      <c r="K91">
        <f t="shared" si="36"/>
        <v>426</v>
      </c>
      <c r="L91">
        <f t="shared" si="36"/>
        <v>28</v>
      </c>
    </row>
    <row r="92" spans="1:12" x14ac:dyDescent="0.25">
      <c r="A92" s="3" t="str">
        <f>$A$8</f>
        <v>SSD-resnet34-1200</v>
      </c>
      <c r="B92" s="12">
        <v>3.9267910000000001</v>
      </c>
      <c r="C92" s="12">
        <v>1.0039089999999999</v>
      </c>
      <c r="D92" s="12">
        <v>278.2543</v>
      </c>
      <c r="E92" s="4">
        <f t="shared" si="34"/>
        <v>9.2178192488262915E-3</v>
      </c>
      <c r="F92" s="4">
        <f t="shared" si="35"/>
        <v>0.14024253571428572</v>
      </c>
      <c r="G92" s="3"/>
      <c r="H92" s="13"/>
      <c r="I92" s="13"/>
      <c r="J92">
        <f t="shared" si="36"/>
        <v>1</v>
      </c>
      <c r="K92">
        <f t="shared" si="36"/>
        <v>426</v>
      </c>
      <c r="L92">
        <f t="shared" si="36"/>
        <v>28</v>
      </c>
    </row>
    <row r="93" spans="1:12" x14ac:dyDescent="0.25">
      <c r="A93" s="3" t="str">
        <f>$A$9</f>
        <v>SSD-mobilenet-V1-coco</v>
      </c>
      <c r="B93" s="12">
        <v>518.48</v>
      </c>
      <c r="C93" s="12">
        <v>150.3552</v>
      </c>
      <c r="D93" s="12">
        <v>2.2351390000000002</v>
      </c>
      <c r="E93" s="4">
        <f t="shared" si="34"/>
        <v>1.2170892018779342</v>
      </c>
      <c r="F93" s="4">
        <f t="shared" si="35"/>
        <v>18.517142857142858</v>
      </c>
      <c r="G93" s="3"/>
      <c r="H93" s="13"/>
      <c r="I93" s="13"/>
      <c r="J93">
        <f t="shared" si="36"/>
        <v>1</v>
      </c>
      <c r="K93">
        <f t="shared" si="36"/>
        <v>426</v>
      </c>
      <c r="L93">
        <f t="shared" si="36"/>
        <v>28</v>
      </c>
    </row>
    <row r="94" spans="1:12" x14ac:dyDescent="0.25">
      <c r="A94" s="3" t="str">
        <f>$A$10</f>
        <v>Unet-camvid-onnx-0001</v>
      </c>
      <c r="B94" s="12">
        <v>6.5550490000000003</v>
      </c>
      <c r="C94" s="12">
        <v>1.649742</v>
      </c>
      <c r="D94" s="12">
        <v>169.31909999999999</v>
      </c>
      <c r="E94" s="4">
        <f t="shared" si="34"/>
        <v>1.538743896713615E-2</v>
      </c>
      <c r="F94" s="4">
        <f t="shared" si="35"/>
        <v>0.23410889285714287</v>
      </c>
      <c r="G94" s="3"/>
      <c r="H94" s="13"/>
      <c r="I94" s="13"/>
      <c r="J94">
        <f t="shared" si="36"/>
        <v>1</v>
      </c>
      <c r="K94">
        <f t="shared" si="36"/>
        <v>426</v>
      </c>
      <c r="L94">
        <f t="shared" si="36"/>
        <v>28</v>
      </c>
    </row>
    <row r="95" spans="1:12" x14ac:dyDescent="0.25">
      <c r="A95" s="3" t="str">
        <f>$A$11</f>
        <v>Yolo-V3</v>
      </c>
      <c r="B95" s="12">
        <v>24.16057</v>
      </c>
      <c r="C95" s="12">
        <v>6.6213100000000003</v>
      </c>
      <c r="D95" s="12">
        <v>45.986249999999998</v>
      </c>
      <c r="E95" s="4">
        <f t="shared" si="34"/>
        <v>5.6714953051643195E-2</v>
      </c>
      <c r="F95" s="4">
        <f t="shared" si="35"/>
        <v>0.86287749999999996</v>
      </c>
      <c r="G95" s="3"/>
      <c r="H95" s="14"/>
      <c r="I95" s="14"/>
      <c r="J95">
        <f t="shared" si="36"/>
        <v>1</v>
      </c>
      <c r="K95">
        <f t="shared" si="36"/>
        <v>426</v>
      </c>
      <c r="L95">
        <f t="shared" si="36"/>
        <v>28</v>
      </c>
    </row>
    <row r="96" spans="1:12" x14ac:dyDescent="0.25">
      <c r="A96" s="3" t="str">
        <f>$A$12</f>
        <v>Yolo-V3-tiny</v>
      </c>
      <c r="B96" s="12">
        <v>251.02090000000001</v>
      </c>
      <c r="C96" s="12">
        <v>77.472499999999997</v>
      </c>
      <c r="D96" s="12">
        <v>4.5438520000000002</v>
      </c>
      <c r="E96" s="4">
        <f t="shared" si="34"/>
        <v>0.58925093896713621</v>
      </c>
      <c r="F96" s="4">
        <f t="shared" si="35"/>
        <v>8.9650321428571438</v>
      </c>
      <c r="G96" s="3"/>
      <c r="H96" s="13"/>
      <c r="I96" s="13"/>
      <c r="J96">
        <f t="shared" si="36"/>
        <v>1</v>
      </c>
      <c r="K96">
        <f t="shared" si="36"/>
        <v>426</v>
      </c>
      <c r="L96">
        <f t="shared" si="36"/>
        <v>28</v>
      </c>
    </row>
    <row r="97" spans="1:12" x14ac:dyDescent="0.25">
      <c r="A97" s="3" t="str">
        <f>$A$13</f>
        <v>Yolo-V8n</v>
      </c>
      <c r="B97" s="12">
        <v>110.8425</v>
      </c>
      <c r="C97" s="12">
        <v>40.7727</v>
      </c>
      <c r="D97" s="12">
        <v>10.71321</v>
      </c>
      <c r="E97" s="4">
        <f t="shared" si="34"/>
        <v>0.26019366197183097</v>
      </c>
      <c r="F97" s="4">
        <f t="shared" si="35"/>
        <v>3.9586607142857142</v>
      </c>
      <c r="G97" s="3"/>
      <c r="H97" s="13"/>
      <c r="I97" s="13"/>
      <c r="J97">
        <f t="shared" si="36"/>
        <v>1</v>
      </c>
      <c r="K97">
        <f t="shared" si="36"/>
        <v>426</v>
      </c>
      <c r="L97">
        <f t="shared" si="36"/>
        <v>28</v>
      </c>
    </row>
    <row r="98" spans="1:12" x14ac:dyDescent="0.25">
      <c r="A98" s="2" t="str">
        <f>A74</f>
        <v>Model name:</v>
      </c>
      <c r="B98" s="2" t="s">
        <v>14</v>
      </c>
      <c r="C98" s="2" t="s">
        <v>15</v>
      </c>
      <c r="D98" s="2" t="s">
        <v>14</v>
      </c>
      <c r="E98" s="2" t="s">
        <v>14</v>
      </c>
      <c r="F98" s="2" t="s">
        <v>14</v>
      </c>
      <c r="G98" s="2" t="s">
        <v>44</v>
      </c>
      <c r="H98" s="13" t="str">
        <f>CONCATENATE(G98, ," ", B98)</f>
        <v>Intel® Core™ i7-1185GRE INT8</v>
      </c>
      <c r="I98" s="13" t="str">
        <f>CONCATENATE($G98, ," ", C98)</f>
        <v>Intel® Core™ i7-1185GRE FP32</v>
      </c>
      <c r="J98" s="13">
        <v>1</v>
      </c>
      <c r="K98" s="13">
        <v>490</v>
      </c>
      <c r="L98" s="13">
        <v>28</v>
      </c>
    </row>
    <row r="99" spans="1:12" x14ac:dyDescent="0.25">
      <c r="A99" s="3" t="str">
        <f>$A$3</f>
        <v>BERT-base-cased</v>
      </c>
      <c r="B99" s="12">
        <v>37.983860434122278</v>
      </c>
      <c r="C99" s="12">
        <v>13.58980651258749</v>
      </c>
      <c r="D99" s="12">
        <v>29.223929999999999</v>
      </c>
      <c r="E99" s="4">
        <f t="shared" ref="E99:E109" si="37">B99/(J99*K99)</f>
        <v>7.7518082518616888E-2</v>
      </c>
      <c r="F99" s="4">
        <f t="shared" ref="F99:F109" si="38">B99/(J99*L99)</f>
        <v>1.3565664440757956</v>
      </c>
      <c r="G99" s="3"/>
      <c r="H99" s="13"/>
      <c r="I99" s="13"/>
      <c r="J99">
        <f>J98</f>
        <v>1</v>
      </c>
      <c r="K99">
        <f>K98</f>
        <v>490</v>
      </c>
      <c r="L99">
        <f>L98</f>
        <v>28</v>
      </c>
    </row>
    <row r="100" spans="1:12" x14ac:dyDescent="0.25">
      <c r="A100" s="3" t="str">
        <f>$A$4</f>
        <v>BERT-large-uncased-whole-word-masking-squad-0001</v>
      </c>
      <c r="B100" s="12">
        <v>3.7860680082544111</v>
      </c>
      <c r="C100" s="12">
        <v>1.2154434764806661</v>
      </c>
      <c r="D100" s="12">
        <v>266.14489700000001</v>
      </c>
      <c r="E100" s="4">
        <f t="shared" si="37"/>
        <v>7.7266694046008392E-3</v>
      </c>
      <c r="F100" s="4">
        <f t="shared" si="38"/>
        <v>0.13521671458051468</v>
      </c>
      <c r="G100" s="3"/>
      <c r="H100" s="13"/>
      <c r="I100" s="13"/>
      <c r="J100">
        <f t="shared" ref="J100:J109" si="39">J99</f>
        <v>1</v>
      </c>
      <c r="K100">
        <f t="shared" ref="K100:K109" si="40">K99</f>
        <v>490</v>
      </c>
      <c r="L100">
        <f t="shared" ref="L100:L109" si="41">L99</f>
        <v>28</v>
      </c>
    </row>
    <row r="101" spans="1:12" x14ac:dyDescent="0.25">
      <c r="A101" s="3" t="str">
        <f>$A$5</f>
        <v>DeeplabV3</v>
      </c>
      <c r="B101" s="12">
        <v>30.775817384715459</v>
      </c>
      <c r="C101" s="12">
        <v>9.6478933510394604</v>
      </c>
      <c r="D101" s="12">
        <v>31.134498000000001</v>
      </c>
      <c r="E101" s="4">
        <f t="shared" si="37"/>
        <v>6.2807790581051959E-2</v>
      </c>
      <c r="F101" s="4">
        <f t="shared" si="38"/>
        <v>1.0991363351684094</v>
      </c>
      <c r="G101" s="3"/>
      <c r="H101" s="13"/>
      <c r="I101" s="13"/>
      <c r="J101">
        <f t="shared" si="39"/>
        <v>1</v>
      </c>
      <c r="K101">
        <f t="shared" si="40"/>
        <v>490</v>
      </c>
      <c r="L101">
        <f t="shared" si="41"/>
        <v>28</v>
      </c>
    </row>
    <row r="102" spans="1:12" x14ac:dyDescent="0.25">
      <c r="A102" s="3" t="str">
        <f>$A$6</f>
        <v>Mobilenet-v2</v>
      </c>
      <c r="B102" s="12">
        <v>990.17896805024384</v>
      </c>
      <c r="C102" s="12">
        <v>318.31097173694451</v>
      </c>
      <c r="D102" s="12">
        <v>1.181745</v>
      </c>
      <c r="E102" s="4">
        <f t="shared" si="37"/>
        <v>2.0207734041841712</v>
      </c>
      <c r="F102" s="4">
        <f t="shared" si="38"/>
        <v>35.363534573222992</v>
      </c>
      <c r="G102" s="3"/>
      <c r="H102" s="13"/>
      <c r="I102" s="13"/>
      <c r="J102">
        <f t="shared" si="39"/>
        <v>1</v>
      </c>
      <c r="K102">
        <f t="shared" si="40"/>
        <v>490</v>
      </c>
      <c r="L102">
        <f t="shared" si="41"/>
        <v>28</v>
      </c>
    </row>
    <row r="103" spans="1:12" x14ac:dyDescent="0.25">
      <c r="A103" s="3" t="str">
        <f>$A$7</f>
        <v>Resnet-50</v>
      </c>
      <c r="B103" s="12">
        <v>173.02780204175531</v>
      </c>
      <c r="C103" s="12">
        <v>44.877474422447122</v>
      </c>
      <c r="D103" s="12">
        <v>6.586144</v>
      </c>
      <c r="E103" s="4">
        <f t="shared" si="37"/>
        <v>0.35311796335052104</v>
      </c>
      <c r="F103" s="4">
        <f t="shared" si="38"/>
        <v>6.179564358634118</v>
      </c>
      <c r="G103" s="3"/>
      <c r="H103" s="13"/>
      <c r="I103" s="13"/>
      <c r="J103">
        <f t="shared" si="39"/>
        <v>1</v>
      </c>
      <c r="K103">
        <f t="shared" si="40"/>
        <v>490</v>
      </c>
      <c r="L103">
        <f t="shared" si="41"/>
        <v>28</v>
      </c>
    </row>
    <row r="104" spans="1:12" x14ac:dyDescent="0.25">
      <c r="A104" s="3" t="str">
        <f>$A$8</f>
        <v>SSD-resnet34-1200</v>
      </c>
      <c r="B104" s="12">
        <v>2.9613420065603862</v>
      </c>
      <c r="C104" s="12">
        <v>0.76401939130129992</v>
      </c>
      <c r="D104" s="12">
        <v>336.81248299999999</v>
      </c>
      <c r="E104" s="4">
        <f t="shared" si="37"/>
        <v>6.0435551154293596E-3</v>
      </c>
      <c r="F104" s="4">
        <f t="shared" si="38"/>
        <v>0.10576221452001379</v>
      </c>
      <c r="G104" s="3"/>
      <c r="H104" s="13"/>
      <c r="I104" s="13"/>
      <c r="J104">
        <f t="shared" si="39"/>
        <v>1</v>
      </c>
      <c r="K104">
        <f t="shared" si="40"/>
        <v>490</v>
      </c>
      <c r="L104">
        <f t="shared" si="41"/>
        <v>28</v>
      </c>
    </row>
    <row r="105" spans="1:12" x14ac:dyDescent="0.25">
      <c r="A105" s="3" t="str">
        <f>$A$9</f>
        <v>SSD-mobilenet-V1-coco</v>
      </c>
      <c r="B105" s="12">
        <v>387.68388683166592</v>
      </c>
      <c r="C105" s="12">
        <v>101.47868675269829</v>
      </c>
      <c r="D105" s="12">
        <v>2.8002470000000002</v>
      </c>
      <c r="E105" s="4">
        <f t="shared" si="37"/>
        <v>0.79119160577891001</v>
      </c>
      <c r="F105" s="4">
        <f t="shared" si="38"/>
        <v>13.845853101130926</v>
      </c>
      <c r="G105" s="3"/>
      <c r="H105" s="13"/>
      <c r="I105" s="13"/>
      <c r="J105">
        <f t="shared" si="39"/>
        <v>1</v>
      </c>
      <c r="K105">
        <f t="shared" si="40"/>
        <v>490</v>
      </c>
      <c r="L105">
        <f t="shared" si="41"/>
        <v>28</v>
      </c>
    </row>
    <row r="106" spans="1:12" x14ac:dyDescent="0.25">
      <c r="A106" s="3" t="str">
        <f>$A$10</f>
        <v>Unet-camvid-onnx-0001</v>
      </c>
      <c r="B106" s="12">
        <v>4.9311188790951572</v>
      </c>
      <c r="C106" s="12">
        <v>1.2336308793665951</v>
      </c>
      <c r="D106" s="12">
        <v>209.94863000000001</v>
      </c>
      <c r="E106" s="4">
        <f t="shared" si="37"/>
        <v>1.0063507916520728E-2</v>
      </c>
      <c r="F106" s="4">
        <f t="shared" si="38"/>
        <v>0.17611138853911276</v>
      </c>
      <c r="G106" s="3"/>
      <c r="H106" s="13"/>
      <c r="I106" s="13"/>
      <c r="J106">
        <f t="shared" si="39"/>
        <v>1</v>
      </c>
      <c r="K106">
        <f t="shared" si="40"/>
        <v>490</v>
      </c>
      <c r="L106">
        <f t="shared" si="41"/>
        <v>28</v>
      </c>
    </row>
    <row r="107" spans="1:12" x14ac:dyDescent="0.25">
      <c r="A107" s="3" t="str">
        <f>$A$11</f>
        <v>Yolo-V3</v>
      </c>
      <c r="B107" s="12">
        <v>18.06298254201247</v>
      </c>
      <c r="C107" s="12">
        <v>4.8623475922208428</v>
      </c>
      <c r="D107" s="12">
        <v>57.188530999999998</v>
      </c>
      <c r="E107" s="4">
        <f t="shared" si="37"/>
        <v>3.6863229677576471E-2</v>
      </c>
      <c r="F107" s="4">
        <f t="shared" si="38"/>
        <v>0.64510651935758823</v>
      </c>
      <c r="G107" s="3"/>
      <c r="H107" s="14"/>
      <c r="I107" s="14"/>
      <c r="J107">
        <f t="shared" si="39"/>
        <v>1</v>
      </c>
      <c r="K107">
        <f t="shared" si="40"/>
        <v>490</v>
      </c>
      <c r="L107">
        <f t="shared" si="41"/>
        <v>28</v>
      </c>
    </row>
    <row r="108" spans="1:12" x14ac:dyDescent="0.25">
      <c r="A108" s="3" t="str">
        <f>$A$12</f>
        <v>Yolo-V3-tiny</v>
      </c>
      <c r="B108" s="12">
        <v>186.98869315450781</v>
      </c>
      <c r="C108" s="12">
        <v>55.222210835374632</v>
      </c>
      <c r="D108" s="12">
        <v>5.738022</v>
      </c>
      <c r="E108" s="4">
        <f t="shared" si="37"/>
        <v>0.38160957786634248</v>
      </c>
      <c r="F108" s="4">
        <f t="shared" si="38"/>
        <v>6.6781676126609932</v>
      </c>
      <c r="G108" s="3"/>
      <c r="H108" s="13"/>
      <c r="I108" s="13"/>
      <c r="J108">
        <f t="shared" si="39"/>
        <v>1</v>
      </c>
      <c r="K108">
        <f t="shared" si="40"/>
        <v>490</v>
      </c>
      <c r="L108">
        <f t="shared" si="41"/>
        <v>28</v>
      </c>
    </row>
    <row r="109" spans="1:12" x14ac:dyDescent="0.25">
      <c r="A109" s="3" t="str">
        <f>$A$13</f>
        <v>Yolo-V8n</v>
      </c>
      <c r="B109" s="12">
        <v>76.528232061210517</v>
      </c>
      <c r="C109" s="12">
        <v>27.311225212485681</v>
      </c>
      <c r="D109" s="12">
        <v>13.420589</v>
      </c>
      <c r="E109" s="4">
        <f t="shared" si="37"/>
        <v>0.15618006543104188</v>
      </c>
      <c r="F109" s="4">
        <f t="shared" si="38"/>
        <v>2.7331511450432329</v>
      </c>
      <c r="G109" s="3"/>
      <c r="H109" s="13"/>
      <c r="I109" s="13"/>
      <c r="J109">
        <f t="shared" si="39"/>
        <v>1</v>
      </c>
      <c r="K109">
        <f t="shared" si="40"/>
        <v>490</v>
      </c>
      <c r="L109">
        <f t="shared" si="41"/>
        <v>28</v>
      </c>
    </row>
    <row r="110" spans="1:12" x14ac:dyDescent="0.25">
      <c r="A110" s="2" t="str">
        <f>A98</f>
        <v>Model name:</v>
      </c>
      <c r="B110" s="2" t="s">
        <v>14</v>
      </c>
      <c r="C110" s="2" t="s">
        <v>15</v>
      </c>
      <c r="D110" s="2" t="s">
        <v>14</v>
      </c>
      <c r="E110" s="2" t="s">
        <v>14</v>
      </c>
      <c r="F110" s="2" t="s">
        <v>14</v>
      </c>
      <c r="G110" s="2" t="s">
        <v>32</v>
      </c>
      <c r="H110" s="13" t="str">
        <f>CONCATENATE(G110, ," ", B110)</f>
        <v>Intel® Core™ i9-12900TE INT8</v>
      </c>
      <c r="I110" s="13" t="str">
        <f>CONCATENATE($G110, ," ", C110)</f>
        <v>Intel® Core™ i9-12900TE FP32</v>
      </c>
      <c r="J110" s="13">
        <v>1</v>
      </c>
      <c r="K110" s="13">
        <v>544</v>
      </c>
      <c r="L110" s="13">
        <v>35</v>
      </c>
    </row>
    <row r="111" spans="1:12" x14ac:dyDescent="0.25">
      <c r="A111" s="3" t="str">
        <f>$A$3</f>
        <v>BERT-base-cased</v>
      </c>
      <c r="B111" s="12">
        <v>53.080832150227273</v>
      </c>
      <c r="C111" s="12">
        <v>19.47698280366415</v>
      </c>
      <c r="D111" s="12">
        <v>23.065131000000001</v>
      </c>
      <c r="E111" s="4">
        <f t="shared" ref="E111:E121" si="42">B111/(J111*K111)</f>
        <v>9.757505909968249E-2</v>
      </c>
      <c r="F111" s="4">
        <f t="shared" ref="F111:F121" si="43">B111/(J111*L111)</f>
        <v>1.5165952042922077</v>
      </c>
      <c r="G111" s="3"/>
      <c r="H111" s="13"/>
      <c r="I111" s="13"/>
      <c r="J111">
        <f>J110</f>
        <v>1</v>
      </c>
      <c r="K111">
        <f>K110</f>
        <v>544</v>
      </c>
      <c r="L111">
        <f>L110</f>
        <v>35</v>
      </c>
    </row>
    <row r="112" spans="1:12" x14ac:dyDescent="0.25">
      <c r="A112" s="3" t="str">
        <f>$A$4</f>
        <v>BERT-large-uncased-whole-word-masking-squad-0001</v>
      </c>
      <c r="B112" s="12">
        <v>5.0572754246859111</v>
      </c>
      <c r="C112" s="12">
        <v>1.7455489733399601</v>
      </c>
      <c r="D112" s="12">
        <v>210.961105</v>
      </c>
      <c r="E112" s="4">
        <f t="shared" si="42"/>
        <v>9.2964621777314547E-3</v>
      </c>
      <c r="F112" s="4">
        <f t="shared" si="43"/>
        <v>0.14449358356245459</v>
      </c>
      <c r="G112" s="3"/>
      <c r="H112" s="14"/>
      <c r="I112" s="14"/>
      <c r="J112">
        <f t="shared" ref="J112:J121" si="44">J111</f>
        <v>1</v>
      </c>
      <c r="K112">
        <f t="shared" ref="K112:K121" si="45">K111</f>
        <v>544</v>
      </c>
      <c r="L112">
        <f t="shared" ref="L112:L121" si="46">L111</f>
        <v>35</v>
      </c>
    </row>
    <row r="113" spans="1:12" x14ac:dyDescent="0.25">
      <c r="A113" s="3" t="str">
        <f>$A$5</f>
        <v>DeeplabV3</v>
      </c>
      <c r="B113" s="12">
        <v>57.693074852308008</v>
      </c>
      <c r="C113" s="12">
        <v>22.512844019178079</v>
      </c>
      <c r="D113" s="12">
        <v>21.751643000000001</v>
      </c>
      <c r="E113" s="4">
        <f t="shared" si="42"/>
        <v>0.10605344641968384</v>
      </c>
      <c r="F113" s="4">
        <f t="shared" si="43"/>
        <v>1.6483735672088002</v>
      </c>
      <c r="G113" s="3"/>
      <c r="H113" s="13"/>
      <c r="I113" s="13"/>
      <c r="J113">
        <f t="shared" si="44"/>
        <v>1</v>
      </c>
      <c r="K113">
        <f t="shared" si="45"/>
        <v>544</v>
      </c>
      <c r="L113">
        <f t="shared" si="46"/>
        <v>35</v>
      </c>
    </row>
    <row r="114" spans="1:12" x14ac:dyDescent="0.25">
      <c r="A114" s="3" t="str">
        <f>$A$6</f>
        <v>Mobilenet-v2</v>
      </c>
      <c r="B114" s="12">
        <v>1296.043107925866</v>
      </c>
      <c r="C114" s="12">
        <v>651.55521984754489</v>
      </c>
      <c r="D114" s="12">
        <v>1.3149580000000001</v>
      </c>
      <c r="E114" s="4">
        <f t="shared" si="42"/>
        <v>2.3824321836872535</v>
      </c>
      <c r="F114" s="4">
        <f t="shared" si="43"/>
        <v>37.029803083596171</v>
      </c>
      <c r="G114" s="3"/>
      <c r="H114" s="13"/>
      <c r="I114" s="13"/>
      <c r="J114">
        <f t="shared" si="44"/>
        <v>1</v>
      </c>
      <c r="K114">
        <f t="shared" si="45"/>
        <v>544</v>
      </c>
      <c r="L114">
        <f t="shared" si="46"/>
        <v>35</v>
      </c>
    </row>
    <row r="115" spans="1:12" x14ac:dyDescent="0.25">
      <c r="A115" s="3" t="str">
        <f>$A$7</f>
        <v>Resnet-50</v>
      </c>
      <c r="B115" s="12">
        <v>270.04144888597102</v>
      </c>
      <c r="C115" s="12">
        <v>72.189818572489216</v>
      </c>
      <c r="D115" s="12">
        <v>4.8882159999999999</v>
      </c>
      <c r="E115" s="4">
        <f t="shared" si="42"/>
        <v>0.49639972221685852</v>
      </c>
      <c r="F115" s="4">
        <f t="shared" si="43"/>
        <v>7.7154699681706003</v>
      </c>
      <c r="G115" s="3"/>
      <c r="H115" s="13"/>
      <c r="I115" s="13"/>
      <c r="J115">
        <f t="shared" si="44"/>
        <v>1</v>
      </c>
      <c r="K115">
        <f t="shared" si="45"/>
        <v>544</v>
      </c>
      <c r="L115">
        <f t="shared" si="46"/>
        <v>35</v>
      </c>
    </row>
    <row r="116" spans="1:12" x14ac:dyDescent="0.25">
      <c r="A116" s="3" t="str">
        <f>$A$8</f>
        <v>SSD-resnet34-1200</v>
      </c>
      <c r="B116" s="12">
        <v>4.3991803775722991</v>
      </c>
      <c r="C116" s="12">
        <v>1.3162589016692701</v>
      </c>
      <c r="D116" s="12">
        <v>235.753186</v>
      </c>
      <c r="E116" s="4">
        <f t="shared" si="42"/>
        <v>8.0867286352431962E-3</v>
      </c>
      <c r="F116" s="4">
        <f t="shared" si="43"/>
        <v>0.12569086793063711</v>
      </c>
      <c r="G116" s="3"/>
      <c r="H116" s="13"/>
      <c r="I116" s="13"/>
      <c r="J116">
        <f t="shared" si="44"/>
        <v>1</v>
      </c>
      <c r="K116">
        <f t="shared" si="45"/>
        <v>544</v>
      </c>
      <c r="L116">
        <f t="shared" si="46"/>
        <v>35</v>
      </c>
    </row>
    <row r="117" spans="1:12" x14ac:dyDescent="0.25">
      <c r="A117" s="3" t="str">
        <f>$A$9</f>
        <v>SSD-mobilenet-V1-coco</v>
      </c>
      <c r="B117" s="12">
        <v>543.47481664478801</v>
      </c>
      <c r="C117" s="12">
        <v>186.04518912527959</v>
      </c>
      <c r="D117" s="12">
        <v>2.6064959999999999</v>
      </c>
      <c r="E117" s="4">
        <f t="shared" si="42"/>
        <v>0.99903458942056622</v>
      </c>
      <c r="F117" s="4">
        <f t="shared" si="43"/>
        <v>15.527851904136801</v>
      </c>
      <c r="G117" s="3"/>
      <c r="H117" s="13"/>
      <c r="I117" s="13"/>
      <c r="J117">
        <f t="shared" si="44"/>
        <v>1</v>
      </c>
      <c r="K117">
        <f t="shared" si="45"/>
        <v>544</v>
      </c>
      <c r="L117">
        <f t="shared" si="46"/>
        <v>35</v>
      </c>
    </row>
    <row r="118" spans="1:12" x14ac:dyDescent="0.25">
      <c r="A118" s="3" t="str">
        <f>$A$10</f>
        <v>Unet-camvid-onnx-0001</v>
      </c>
      <c r="B118" s="12">
        <v>6.3215628034323554</v>
      </c>
      <c r="C118" s="12">
        <v>2.1897853126539122</v>
      </c>
      <c r="D118" s="12">
        <v>169.490072</v>
      </c>
      <c r="E118" s="4">
        <f t="shared" si="42"/>
        <v>1.1620519859250653E-2</v>
      </c>
      <c r="F118" s="4">
        <f t="shared" si="43"/>
        <v>0.18061608009806729</v>
      </c>
      <c r="G118" s="3"/>
      <c r="H118" s="13"/>
      <c r="I118" s="13"/>
      <c r="J118">
        <f t="shared" si="44"/>
        <v>1</v>
      </c>
      <c r="K118">
        <f t="shared" si="45"/>
        <v>544</v>
      </c>
      <c r="L118">
        <f t="shared" si="46"/>
        <v>35</v>
      </c>
    </row>
    <row r="119" spans="1:12" x14ac:dyDescent="0.25">
      <c r="A119" s="3" t="str">
        <f>$A$11</f>
        <v>Yolo-V3</v>
      </c>
      <c r="B119" s="12">
        <v>27.014087212593829</v>
      </c>
      <c r="C119" s="12">
        <v>8.1018865153729109</v>
      </c>
      <c r="D119" s="12">
        <v>42.003644000000001</v>
      </c>
      <c r="E119" s="4">
        <f t="shared" si="42"/>
        <v>4.9658248552562186E-2</v>
      </c>
      <c r="F119" s="4">
        <f t="shared" si="43"/>
        <v>0.77183106321696648</v>
      </c>
      <c r="G119" s="3"/>
      <c r="H119" s="13"/>
      <c r="I119" s="13"/>
      <c r="J119">
        <f t="shared" si="44"/>
        <v>1</v>
      </c>
      <c r="K119">
        <f t="shared" si="45"/>
        <v>544</v>
      </c>
      <c r="L119">
        <f t="shared" si="46"/>
        <v>35</v>
      </c>
    </row>
    <row r="120" spans="1:12" x14ac:dyDescent="0.25">
      <c r="A120" s="3" t="str">
        <f>$A$12</f>
        <v>Yolo-V3-tiny</v>
      </c>
      <c r="B120" s="12">
        <v>290.20366590501419</v>
      </c>
      <c r="C120" s="12">
        <v>92.522361106645164</v>
      </c>
      <c r="D120" s="12">
        <v>4.195379</v>
      </c>
      <c r="E120" s="4">
        <f t="shared" si="42"/>
        <v>0.53346262114892318</v>
      </c>
      <c r="F120" s="4">
        <f t="shared" si="43"/>
        <v>8.2915333115718344</v>
      </c>
      <c r="G120" s="3"/>
      <c r="H120" s="13"/>
      <c r="I120" s="13"/>
      <c r="J120">
        <f t="shared" si="44"/>
        <v>1</v>
      </c>
      <c r="K120">
        <f t="shared" si="45"/>
        <v>544</v>
      </c>
      <c r="L120">
        <f t="shared" si="46"/>
        <v>35</v>
      </c>
    </row>
    <row r="121" spans="1:12" x14ac:dyDescent="0.25">
      <c r="A121" s="3" t="str">
        <f>$A$13</f>
        <v>Yolo-V8n</v>
      </c>
      <c r="B121" s="12">
        <v>129.21878022937901</v>
      </c>
      <c r="C121" s="12">
        <v>50.193581182899663</v>
      </c>
      <c r="D121" s="12">
        <v>9.4182659999999991</v>
      </c>
      <c r="E121" s="4">
        <f t="shared" si="42"/>
        <v>0.23753452248047613</v>
      </c>
      <c r="F121" s="4">
        <f t="shared" si="43"/>
        <v>3.6919651494108288</v>
      </c>
      <c r="G121" s="3"/>
      <c r="H121" s="13"/>
      <c r="I121" s="13"/>
      <c r="J121">
        <f t="shared" si="44"/>
        <v>1</v>
      </c>
      <c r="K121">
        <f t="shared" si="45"/>
        <v>544</v>
      </c>
      <c r="L121">
        <f t="shared" si="46"/>
        <v>35</v>
      </c>
    </row>
    <row r="122" spans="1:12" x14ac:dyDescent="0.25">
      <c r="A122" s="2" t="str">
        <f>A110</f>
        <v>Model name:</v>
      </c>
      <c r="B122" s="2" t="s">
        <v>14</v>
      </c>
      <c r="C122" s="2" t="s">
        <v>15</v>
      </c>
      <c r="D122" s="2" t="s">
        <v>14</v>
      </c>
      <c r="E122" s="2" t="s">
        <v>14</v>
      </c>
      <c r="F122" s="2" t="s">
        <v>14</v>
      </c>
      <c r="G122" s="2" t="s">
        <v>39</v>
      </c>
      <c r="H122" s="13" t="str">
        <f>CONCATENATE(G122, ," ", B122)</f>
        <v>Intel® Core™ i5-13600K INT8</v>
      </c>
      <c r="I122" s="13" t="str">
        <f>CONCATENATE($G122, ," ", C122)</f>
        <v>Intel® Core™ i5-13600K FP32</v>
      </c>
      <c r="J122" s="13">
        <v>1</v>
      </c>
      <c r="K122" s="13">
        <v>329</v>
      </c>
      <c r="L122" s="13">
        <v>125</v>
      </c>
    </row>
    <row r="123" spans="1:12" x14ac:dyDescent="0.25">
      <c r="A123" s="3" t="str">
        <f>$A$3</f>
        <v>BERT-base-cased</v>
      </c>
      <c r="B123" s="12">
        <v>113.1840156155379</v>
      </c>
      <c r="C123" s="12">
        <v>45.082378600354268</v>
      </c>
      <c r="D123" s="12">
        <v>17.430405</v>
      </c>
      <c r="E123" s="4">
        <f t="shared" ref="E123:E133" si="47">B123/(J123*K123)</f>
        <v>0.34402436357306354</v>
      </c>
      <c r="F123" s="4">
        <f t="shared" ref="F123:F133" si="48">B123/(J123*L123)</f>
        <v>0.90547212492430318</v>
      </c>
      <c r="G123" s="3"/>
      <c r="H123" s="14"/>
      <c r="I123" s="14"/>
      <c r="J123">
        <f>J122</f>
        <v>1</v>
      </c>
      <c r="K123">
        <f>K122</f>
        <v>329</v>
      </c>
      <c r="L123">
        <f>L122</f>
        <v>125</v>
      </c>
    </row>
    <row r="124" spans="1:12" x14ac:dyDescent="0.25">
      <c r="A124" s="3" t="str">
        <f>$A$4</f>
        <v>BERT-large-uncased-whole-word-masking-squad-0001</v>
      </c>
      <c r="B124" s="12">
        <v>9.9279338156874104</v>
      </c>
      <c r="C124" s="12">
        <v>3.7403797964519501</v>
      </c>
      <c r="D124" s="12">
        <v>155.718321</v>
      </c>
      <c r="E124" s="4">
        <f t="shared" si="47"/>
        <v>3.0176090625189698E-2</v>
      </c>
      <c r="F124" s="4">
        <f t="shared" si="48"/>
        <v>7.9423470525499279E-2</v>
      </c>
      <c r="G124" s="3"/>
      <c r="H124" s="14"/>
      <c r="I124" s="14"/>
      <c r="J124">
        <f t="shared" ref="J124:J133" si="49">J123</f>
        <v>1</v>
      </c>
      <c r="K124">
        <f t="shared" ref="K124:K133" si="50">K123</f>
        <v>329</v>
      </c>
      <c r="L124">
        <f t="shared" ref="L124:L133" si="51">L123</f>
        <v>125</v>
      </c>
    </row>
    <row r="125" spans="1:12" x14ac:dyDescent="0.25">
      <c r="A125" s="3" t="str">
        <f>$A$5</f>
        <v>DeeplabV3</v>
      </c>
      <c r="B125" s="12">
        <v>94.128546371391721</v>
      </c>
      <c r="C125" s="12">
        <v>42.323196429088</v>
      </c>
      <c r="D125" s="12">
        <v>16.226126000000001</v>
      </c>
      <c r="E125" s="4">
        <f t="shared" si="47"/>
        <v>0.28610500416836387</v>
      </c>
      <c r="F125" s="4">
        <f t="shared" si="48"/>
        <v>0.75302837097113373</v>
      </c>
      <c r="G125" s="3"/>
      <c r="H125" s="14"/>
      <c r="I125" s="14"/>
      <c r="J125">
        <f t="shared" si="49"/>
        <v>1</v>
      </c>
      <c r="K125">
        <f t="shared" si="50"/>
        <v>329</v>
      </c>
      <c r="L125">
        <f t="shared" si="51"/>
        <v>125</v>
      </c>
    </row>
    <row r="126" spans="1:12" x14ac:dyDescent="0.25">
      <c r="A126" s="3" t="str">
        <f>$A$6</f>
        <v>Mobilenet-v2</v>
      </c>
      <c r="B126" s="12">
        <v>2804.1742717170418</v>
      </c>
      <c r="C126" s="12">
        <v>1285.7628711182811</v>
      </c>
      <c r="D126" s="12">
        <v>0.87934299999999999</v>
      </c>
      <c r="E126" s="4">
        <f t="shared" si="47"/>
        <v>8.523326053851191</v>
      </c>
      <c r="F126" s="4">
        <f t="shared" si="48"/>
        <v>22.433394173736335</v>
      </c>
      <c r="G126" s="3"/>
      <c r="H126" s="14"/>
      <c r="I126" s="14"/>
      <c r="J126">
        <f t="shared" si="49"/>
        <v>1</v>
      </c>
      <c r="K126">
        <f t="shared" si="50"/>
        <v>329</v>
      </c>
      <c r="L126">
        <f t="shared" si="51"/>
        <v>125</v>
      </c>
    </row>
    <row r="127" spans="1:12" x14ac:dyDescent="0.25">
      <c r="A127" s="3" t="str">
        <f>$A$7</f>
        <v>Resnet-50</v>
      </c>
      <c r="B127" s="12">
        <v>515.94133038467021</v>
      </c>
      <c r="C127" s="12">
        <v>140.29467475265389</v>
      </c>
      <c r="D127" s="12">
        <v>3.8707050000000001</v>
      </c>
      <c r="E127" s="4">
        <f t="shared" si="47"/>
        <v>1.5682107306524931</v>
      </c>
      <c r="F127" s="4">
        <f t="shared" si="48"/>
        <v>4.1275306430773613</v>
      </c>
      <c r="G127" s="3"/>
      <c r="H127" s="14"/>
      <c r="I127" s="14"/>
      <c r="J127">
        <f t="shared" si="49"/>
        <v>1</v>
      </c>
      <c r="K127">
        <f t="shared" si="50"/>
        <v>329</v>
      </c>
      <c r="L127">
        <f t="shared" si="51"/>
        <v>125</v>
      </c>
    </row>
    <row r="128" spans="1:12" x14ac:dyDescent="0.25">
      <c r="A128" s="3" t="str">
        <f>$A$8</f>
        <v>SSD-resnet34-1200</v>
      </c>
      <c r="B128" s="12">
        <v>8.2270351849561756</v>
      </c>
      <c r="C128" s="12">
        <v>2.3988596481782549</v>
      </c>
      <c r="D128" s="12">
        <v>163.469019</v>
      </c>
      <c r="E128" s="4">
        <f t="shared" si="47"/>
        <v>2.5006185972511173E-2</v>
      </c>
      <c r="F128" s="4">
        <f t="shared" si="48"/>
        <v>6.5816281479649408E-2</v>
      </c>
      <c r="G128" s="3"/>
      <c r="H128" s="14"/>
      <c r="I128" s="14"/>
      <c r="J128">
        <f t="shared" si="49"/>
        <v>1</v>
      </c>
      <c r="K128">
        <f t="shared" si="50"/>
        <v>329</v>
      </c>
      <c r="L128">
        <f t="shared" si="51"/>
        <v>125</v>
      </c>
    </row>
    <row r="129" spans="1:12" x14ac:dyDescent="0.25">
      <c r="A129" s="3" t="str">
        <f>$A$9</f>
        <v>SSD-mobilenet-V1-coco</v>
      </c>
      <c r="B129" s="12">
        <v>999.77697623402912</v>
      </c>
      <c r="C129" s="12">
        <v>361.81374013785728</v>
      </c>
      <c r="D129" s="12">
        <v>1.904774</v>
      </c>
      <c r="E129" s="4">
        <f t="shared" si="47"/>
        <v>3.0388357940244046</v>
      </c>
      <c r="F129" s="4">
        <f t="shared" si="48"/>
        <v>7.9982158098722334</v>
      </c>
      <c r="G129" s="3"/>
      <c r="H129" s="14"/>
      <c r="I129" s="14"/>
      <c r="J129">
        <f t="shared" si="49"/>
        <v>1</v>
      </c>
      <c r="K129">
        <f t="shared" si="50"/>
        <v>329</v>
      </c>
      <c r="L129">
        <f t="shared" si="51"/>
        <v>125</v>
      </c>
    </row>
    <row r="130" spans="1:12" x14ac:dyDescent="0.25">
      <c r="A130" s="3" t="str">
        <f>$A$10</f>
        <v>Unet-camvid-onnx-0001</v>
      </c>
      <c r="B130" s="12">
        <v>11.460079900021849</v>
      </c>
      <c r="C130" s="12">
        <v>3.9648671364955028</v>
      </c>
      <c r="D130" s="12">
        <v>121.884466</v>
      </c>
      <c r="E130" s="4">
        <f t="shared" si="47"/>
        <v>3.4833069604929635E-2</v>
      </c>
      <c r="F130" s="4">
        <f t="shared" si="48"/>
        <v>9.1680639200174802E-2</v>
      </c>
      <c r="G130" s="3"/>
      <c r="H130" s="14"/>
      <c r="I130" s="14"/>
      <c r="J130">
        <f t="shared" si="49"/>
        <v>1</v>
      </c>
      <c r="K130">
        <f t="shared" si="50"/>
        <v>329</v>
      </c>
      <c r="L130">
        <f t="shared" si="51"/>
        <v>125</v>
      </c>
    </row>
    <row r="131" spans="1:12" x14ac:dyDescent="0.25">
      <c r="A131" s="3" t="str">
        <f>$A$11</f>
        <v>Yolo-V3</v>
      </c>
      <c r="B131" s="12">
        <v>51.706366252669</v>
      </c>
      <c r="C131" s="12">
        <v>15.624408324680889</v>
      </c>
      <c r="D131" s="12">
        <v>29.845645999999999</v>
      </c>
      <c r="E131" s="4">
        <f t="shared" si="47"/>
        <v>0.15716220745492096</v>
      </c>
      <c r="F131" s="4">
        <f t="shared" si="48"/>
        <v>0.413650930021352</v>
      </c>
      <c r="G131" s="3"/>
      <c r="H131" s="14"/>
      <c r="I131" s="14"/>
      <c r="J131">
        <f t="shared" si="49"/>
        <v>1</v>
      </c>
      <c r="K131">
        <f t="shared" si="50"/>
        <v>329</v>
      </c>
      <c r="L131">
        <f t="shared" si="51"/>
        <v>125</v>
      </c>
    </row>
    <row r="132" spans="1:12" x14ac:dyDescent="0.25">
      <c r="A132" s="3" t="str">
        <f>$A$12</f>
        <v>Yolo-V3-tiny</v>
      </c>
      <c r="B132" s="12">
        <v>599.97694593247604</v>
      </c>
      <c r="C132" s="12">
        <v>196.78201068160371</v>
      </c>
      <c r="D132" s="12">
        <v>3.0548920000000002</v>
      </c>
      <c r="E132" s="4">
        <f t="shared" si="47"/>
        <v>1.8236381335333618</v>
      </c>
      <c r="F132" s="4">
        <f t="shared" si="48"/>
        <v>4.7998155674598086</v>
      </c>
      <c r="G132" s="3"/>
      <c r="H132" s="14"/>
      <c r="I132" s="14"/>
      <c r="J132">
        <f t="shared" si="49"/>
        <v>1</v>
      </c>
      <c r="K132">
        <f t="shared" si="50"/>
        <v>329</v>
      </c>
      <c r="L132">
        <f t="shared" si="51"/>
        <v>125</v>
      </c>
    </row>
    <row r="133" spans="1:12" x14ac:dyDescent="0.25">
      <c r="A133" s="3" t="str">
        <f>$A$13</f>
        <v>Yolo-V8n</v>
      </c>
      <c r="B133" s="12">
        <v>248.13495292330759</v>
      </c>
      <c r="C133" s="12">
        <v>95.508330320252597</v>
      </c>
      <c r="D133" s="12">
        <v>6.7047499999999998</v>
      </c>
      <c r="E133" s="4">
        <f t="shared" si="47"/>
        <v>0.75420958335351851</v>
      </c>
      <c r="F133" s="4">
        <f t="shared" si="48"/>
        <v>1.9850796233864607</v>
      </c>
      <c r="G133" s="3"/>
      <c r="H133" s="14"/>
      <c r="I133" s="14"/>
      <c r="J133">
        <f t="shared" si="49"/>
        <v>1</v>
      </c>
      <c r="K133">
        <f t="shared" si="50"/>
        <v>329</v>
      </c>
      <c r="L133">
        <f t="shared" si="51"/>
        <v>125</v>
      </c>
    </row>
    <row r="134" spans="1:12" x14ac:dyDescent="0.25">
      <c r="A134" s="2" t="str">
        <f>A122</f>
        <v>Model name:</v>
      </c>
      <c r="B134" s="2" t="s">
        <v>14</v>
      </c>
      <c r="C134" s="2" t="s">
        <v>15</v>
      </c>
      <c r="D134" s="2" t="s">
        <v>14</v>
      </c>
      <c r="E134" s="2" t="s">
        <v>14</v>
      </c>
      <c r="F134" s="2" t="s">
        <v>14</v>
      </c>
      <c r="G134" s="2" t="s">
        <v>49</v>
      </c>
      <c r="H134" s="13" t="str">
        <f>CONCATENATE(G134, ," ", B134)</f>
        <v>Intel® Core™  i9-13900K INT8</v>
      </c>
      <c r="I134" s="13" t="str">
        <f>CONCATENATE($G134, ," ", C134)</f>
        <v>Intel® Core™  i9-13900K FP32</v>
      </c>
      <c r="J134" s="13">
        <v>1</v>
      </c>
      <c r="K134" s="13">
        <v>599</v>
      </c>
      <c r="L134" s="13">
        <v>125</v>
      </c>
    </row>
    <row r="135" spans="1:12" x14ac:dyDescent="0.25">
      <c r="A135" s="3" t="str">
        <f>$A$3</f>
        <v>BERT-base-cased</v>
      </c>
      <c r="B135" s="12">
        <v>163.2032856273805</v>
      </c>
      <c r="C135" s="12">
        <v>66.227398996612223</v>
      </c>
      <c r="D135" s="12">
        <v>13.684925</v>
      </c>
      <c r="E135" s="4">
        <f t="shared" ref="E135:E145" si="52">B135/(J135*K135)</f>
        <v>0.27245957533786391</v>
      </c>
      <c r="F135" s="4">
        <f t="shared" ref="F135:F145" si="53">B135/(J135*L135)</f>
        <v>1.3056262850190439</v>
      </c>
      <c r="G135" s="3"/>
      <c r="H135" s="14"/>
      <c r="I135" s="14"/>
      <c r="J135">
        <f>J134</f>
        <v>1</v>
      </c>
      <c r="K135">
        <f>K134</f>
        <v>599</v>
      </c>
      <c r="L135">
        <f>L134</f>
        <v>125</v>
      </c>
    </row>
    <row r="136" spans="1:12" x14ac:dyDescent="0.25">
      <c r="A136" s="3" t="str">
        <f>$A$4</f>
        <v>BERT-large-uncased-whole-word-masking-squad-0001</v>
      </c>
      <c r="B136" s="12">
        <v>15.189822539841449</v>
      </c>
      <c r="C136" s="12">
        <v>5.9144140052656988</v>
      </c>
      <c r="D136" s="12">
        <v>113.610998</v>
      </c>
      <c r="E136" s="4">
        <f t="shared" si="52"/>
        <v>2.5358635291888896E-2</v>
      </c>
      <c r="F136" s="4">
        <f t="shared" si="53"/>
        <v>0.1215185803187316</v>
      </c>
      <c r="G136" s="3"/>
      <c r="H136" s="14"/>
      <c r="I136" s="14"/>
      <c r="J136">
        <f t="shared" ref="J136:J145" si="54">J135</f>
        <v>1</v>
      </c>
      <c r="K136">
        <f t="shared" ref="K136:K145" si="55">K135</f>
        <v>599</v>
      </c>
      <c r="L136">
        <f t="shared" ref="L136:L145" si="56">L135</f>
        <v>125</v>
      </c>
    </row>
    <row r="137" spans="1:12" x14ac:dyDescent="0.25">
      <c r="A137" s="3" t="str">
        <f>$A$5</f>
        <v>DeeplabV3</v>
      </c>
      <c r="B137" s="12">
        <v>148.86756386495071</v>
      </c>
      <c r="C137" s="12">
        <v>57.813788623324783</v>
      </c>
      <c r="D137" s="12">
        <v>12.440087</v>
      </c>
      <c r="E137" s="4">
        <f t="shared" si="52"/>
        <v>0.24852681780459218</v>
      </c>
      <c r="F137" s="4">
        <f t="shared" si="53"/>
        <v>1.1909405109196056</v>
      </c>
      <c r="G137" s="3"/>
      <c r="H137" s="14"/>
      <c r="I137" s="14"/>
      <c r="J137">
        <f t="shared" si="54"/>
        <v>1</v>
      </c>
      <c r="K137">
        <f t="shared" si="55"/>
        <v>599</v>
      </c>
      <c r="L137">
        <f t="shared" si="56"/>
        <v>125</v>
      </c>
    </row>
    <row r="138" spans="1:12" x14ac:dyDescent="0.25">
      <c r="A138" s="3" t="str">
        <f>$A$6</f>
        <v>Mobilenet-v2</v>
      </c>
      <c r="B138" s="12">
        <v>4078.6247503573468</v>
      </c>
      <c r="C138" s="12">
        <v>2016.893593424443</v>
      </c>
      <c r="D138" s="12">
        <v>0.72651199999999994</v>
      </c>
      <c r="E138" s="4">
        <f t="shared" si="52"/>
        <v>6.8090563445030829</v>
      </c>
      <c r="F138" s="4">
        <f t="shared" si="53"/>
        <v>32.628998002858772</v>
      </c>
      <c r="G138" s="3"/>
      <c r="H138" s="14"/>
      <c r="I138" s="14"/>
      <c r="J138">
        <f t="shared" si="54"/>
        <v>1</v>
      </c>
      <c r="K138">
        <f t="shared" si="55"/>
        <v>599</v>
      </c>
      <c r="L138">
        <f t="shared" si="56"/>
        <v>125</v>
      </c>
    </row>
    <row r="139" spans="1:12" x14ac:dyDescent="0.25">
      <c r="A139" s="3" t="str">
        <f>$A$7</f>
        <v>Resnet-50</v>
      </c>
      <c r="B139" s="12">
        <v>749.49925044436225</v>
      </c>
      <c r="C139" s="12">
        <v>228.07061301683231</v>
      </c>
      <c r="D139" s="12">
        <v>2.9345119999999998</v>
      </c>
      <c r="E139" s="4">
        <f t="shared" si="52"/>
        <v>1.2512508354663809</v>
      </c>
      <c r="F139" s="4">
        <f t="shared" si="53"/>
        <v>5.9959940035548982</v>
      </c>
      <c r="G139" s="3"/>
      <c r="H139" s="14"/>
      <c r="I139" s="14"/>
      <c r="J139">
        <f t="shared" si="54"/>
        <v>1</v>
      </c>
      <c r="K139">
        <f t="shared" si="55"/>
        <v>599</v>
      </c>
      <c r="L139">
        <f t="shared" si="56"/>
        <v>125</v>
      </c>
    </row>
    <row r="140" spans="1:12" x14ac:dyDescent="0.25">
      <c r="A140" s="3" t="str">
        <f>$A$8</f>
        <v>SSD-resnet34-1200</v>
      </c>
      <c r="B140" s="12">
        <v>12.522567014820151</v>
      </c>
      <c r="C140" s="12">
        <v>4.0153815668635877</v>
      </c>
      <c r="D140" s="12">
        <v>125.641679</v>
      </c>
      <c r="E140" s="4">
        <f t="shared" si="52"/>
        <v>2.09057880047081E-2</v>
      </c>
      <c r="F140" s="4">
        <f t="shared" si="53"/>
        <v>0.1001805361185612</v>
      </c>
      <c r="G140" s="3"/>
      <c r="H140" s="14"/>
      <c r="I140" s="14"/>
      <c r="J140">
        <f t="shared" si="54"/>
        <v>1</v>
      </c>
      <c r="K140">
        <f t="shared" si="55"/>
        <v>599</v>
      </c>
      <c r="L140">
        <f t="shared" si="56"/>
        <v>125</v>
      </c>
    </row>
    <row r="141" spans="1:12" x14ac:dyDescent="0.25">
      <c r="A141" s="3" t="str">
        <f>$A$9</f>
        <v>SSD-mobilenet-V1-coco</v>
      </c>
      <c r="B141" s="12">
        <v>1525.023961858177</v>
      </c>
      <c r="C141" s="12">
        <v>586.70860421473151</v>
      </c>
      <c r="D141" s="12">
        <v>1.6173489999999999</v>
      </c>
      <c r="E141" s="4">
        <f t="shared" si="52"/>
        <v>2.5459498528517144</v>
      </c>
      <c r="F141" s="4">
        <f t="shared" si="53"/>
        <v>12.200191694865417</v>
      </c>
      <c r="G141" s="3"/>
      <c r="H141" s="14"/>
      <c r="I141" s="14"/>
      <c r="J141">
        <f t="shared" si="54"/>
        <v>1</v>
      </c>
      <c r="K141">
        <f t="shared" si="55"/>
        <v>599</v>
      </c>
      <c r="L141">
        <f t="shared" si="56"/>
        <v>125</v>
      </c>
    </row>
    <row r="142" spans="1:12" x14ac:dyDescent="0.25">
      <c r="A142" s="3" t="str">
        <f>$A$10</f>
        <v>Unet-camvid-onnx-0001</v>
      </c>
      <c r="B142" s="12">
        <v>18.017578087042491</v>
      </c>
      <c r="C142" s="12">
        <v>6.5916231792636957</v>
      </c>
      <c r="D142" s="12">
        <v>91.915404999999993</v>
      </c>
      <c r="E142" s="4">
        <f t="shared" si="52"/>
        <v>3.0079429193727029E-2</v>
      </c>
      <c r="F142" s="4">
        <f t="shared" si="53"/>
        <v>0.14414062469633993</v>
      </c>
      <c r="G142" s="3"/>
      <c r="H142" s="14"/>
      <c r="I142" s="14"/>
      <c r="J142">
        <f t="shared" si="54"/>
        <v>1</v>
      </c>
      <c r="K142">
        <f t="shared" si="55"/>
        <v>599</v>
      </c>
      <c r="L142">
        <f t="shared" si="56"/>
        <v>125</v>
      </c>
    </row>
    <row r="143" spans="1:12" x14ac:dyDescent="0.25">
      <c r="A143" s="3" t="str">
        <f>$A$11</f>
        <v>Yolo-V3</v>
      </c>
      <c r="B143" s="12">
        <v>78.039996222559736</v>
      </c>
      <c r="C143" s="12">
        <v>25.564281295403539</v>
      </c>
      <c r="D143" s="12">
        <v>23.299005999999999</v>
      </c>
      <c r="E143" s="4">
        <f t="shared" si="52"/>
        <v>0.13028380003766232</v>
      </c>
      <c r="F143" s="4">
        <f t="shared" si="53"/>
        <v>0.62431996978047788</v>
      </c>
      <c r="G143" s="3"/>
      <c r="H143" s="14"/>
      <c r="I143" s="14"/>
      <c r="J143">
        <f t="shared" si="54"/>
        <v>1</v>
      </c>
      <c r="K143">
        <f t="shared" si="55"/>
        <v>599</v>
      </c>
      <c r="L143">
        <f t="shared" si="56"/>
        <v>125</v>
      </c>
    </row>
    <row r="144" spans="1:12" x14ac:dyDescent="0.25">
      <c r="A144" s="3" t="str">
        <f>$A$12</f>
        <v>Yolo-V3-tiny</v>
      </c>
      <c r="B144" s="12">
        <v>858.94075887328052</v>
      </c>
      <c r="C144" s="12">
        <v>286.40531758078771</v>
      </c>
      <c r="D144" s="12">
        <v>2.4414920000000002</v>
      </c>
      <c r="E144" s="4">
        <f t="shared" si="52"/>
        <v>1.4339578612241746</v>
      </c>
      <c r="F144" s="4">
        <f t="shared" si="53"/>
        <v>6.8715260709862438</v>
      </c>
      <c r="G144" s="3"/>
      <c r="H144" s="14"/>
      <c r="I144" s="14"/>
      <c r="J144">
        <f t="shared" si="54"/>
        <v>1</v>
      </c>
      <c r="K144">
        <f t="shared" si="55"/>
        <v>599</v>
      </c>
      <c r="L144">
        <f t="shared" si="56"/>
        <v>125</v>
      </c>
    </row>
    <row r="145" spans="1:12" x14ac:dyDescent="0.25">
      <c r="A145" s="3" t="str">
        <f>$A$13</f>
        <v>Yolo-V8n</v>
      </c>
      <c r="B145" s="12">
        <v>374.34104086525639</v>
      </c>
      <c r="C145" s="12">
        <v>153.46163097003179</v>
      </c>
      <c r="D145" s="12">
        <v>5.321377</v>
      </c>
      <c r="E145" s="4">
        <f t="shared" si="52"/>
        <v>0.6249433069536835</v>
      </c>
      <c r="F145" s="4">
        <f t="shared" si="53"/>
        <v>2.994728326922051</v>
      </c>
      <c r="G145" s="3"/>
      <c r="H145" s="14"/>
      <c r="I145" s="14"/>
      <c r="J145">
        <f t="shared" si="54"/>
        <v>1</v>
      </c>
      <c r="K145">
        <f t="shared" si="55"/>
        <v>599</v>
      </c>
      <c r="L145">
        <f t="shared" si="56"/>
        <v>125</v>
      </c>
    </row>
    <row r="146" spans="1:12" x14ac:dyDescent="0.25">
      <c r="A146" s="2" t="str">
        <f>A134</f>
        <v>Model name:</v>
      </c>
      <c r="B146" s="2" t="s">
        <v>14</v>
      </c>
      <c r="C146" s="2" t="s">
        <v>15</v>
      </c>
      <c r="D146" s="2" t="s">
        <v>14</v>
      </c>
      <c r="E146" s="2" t="s">
        <v>14</v>
      </c>
      <c r="F146" s="2" t="s">
        <v>14</v>
      </c>
      <c r="G146" s="2" t="s">
        <v>45</v>
      </c>
      <c r="H146" s="13" t="str">
        <f>CONCATENATE(G146, ," ", B146)</f>
        <v>Intel® Xeon® E2124G INT8</v>
      </c>
      <c r="I146" s="13" t="str">
        <f>CONCATENATE($G146, ," ", C146)</f>
        <v>Intel® Xeon® E2124G FP32</v>
      </c>
      <c r="J146" s="13">
        <v>1</v>
      </c>
      <c r="K146" s="13">
        <v>306</v>
      </c>
      <c r="L146" s="13">
        <v>71</v>
      </c>
    </row>
    <row r="147" spans="1:12" x14ac:dyDescent="0.25">
      <c r="A147" s="3" t="str">
        <f>$A$3</f>
        <v>BERT-base-cased</v>
      </c>
      <c r="B147" s="12">
        <v>20.860382626414449</v>
      </c>
      <c r="C147" s="12">
        <v>14.803188174957739</v>
      </c>
      <c r="D147" s="12">
        <v>49.411942000000003</v>
      </c>
      <c r="E147" s="4">
        <f t="shared" ref="E147:E157" si="57">B147/(J147*K147)</f>
        <v>6.8171185053641989E-2</v>
      </c>
      <c r="F147" s="4">
        <f t="shared" ref="F147:F157" si="58">B147/(J147*L147)</f>
        <v>0.29380820600583729</v>
      </c>
      <c r="G147" s="3"/>
      <c r="H147" s="14"/>
      <c r="I147" s="14"/>
      <c r="J147">
        <f>J146</f>
        <v>1</v>
      </c>
      <c r="K147">
        <f>K146</f>
        <v>306</v>
      </c>
      <c r="L147">
        <f>L146</f>
        <v>71</v>
      </c>
    </row>
    <row r="148" spans="1:12" x14ac:dyDescent="0.25">
      <c r="A148" s="3" t="str">
        <f>$A$4</f>
        <v>BERT-large-uncased-whole-word-masking-squad-0001</v>
      </c>
      <c r="B148" s="12">
        <v>2.1107897725783191</v>
      </c>
      <c r="C148" s="12">
        <v>1.343108851639355</v>
      </c>
      <c r="D148" s="12">
        <v>486.76418699999999</v>
      </c>
      <c r="E148" s="4">
        <f t="shared" si="57"/>
        <v>6.8980057927396053E-3</v>
      </c>
      <c r="F148" s="4">
        <f t="shared" si="58"/>
        <v>2.9729433416596045E-2</v>
      </c>
      <c r="G148" s="3"/>
      <c r="H148" s="14"/>
      <c r="I148" s="14"/>
      <c r="J148">
        <f t="shared" ref="J148:J157" si="59">J147</f>
        <v>1</v>
      </c>
      <c r="K148">
        <f t="shared" ref="K148:K157" si="60">K147</f>
        <v>306</v>
      </c>
      <c r="L148">
        <f t="shared" ref="L148:L157" si="61">L147</f>
        <v>71</v>
      </c>
    </row>
    <row r="149" spans="1:12" x14ac:dyDescent="0.25">
      <c r="A149" s="3" t="str">
        <f>$A$5</f>
        <v>DeeplabV3</v>
      </c>
      <c r="B149" s="12">
        <v>22.68861350172137</v>
      </c>
      <c r="C149" s="12">
        <v>15.40276513025557</v>
      </c>
      <c r="D149" s="12">
        <v>43.779547999999998</v>
      </c>
      <c r="E149" s="4">
        <f t="shared" si="57"/>
        <v>7.4145795757259381E-2</v>
      </c>
      <c r="F149" s="4">
        <f t="shared" si="58"/>
        <v>0.31955793664396298</v>
      </c>
      <c r="G149" s="3"/>
      <c r="H149" s="14"/>
      <c r="I149" s="14"/>
      <c r="J149">
        <f t="shared" si="59"/>
        <v>1</v>
      </c>
      <c r="K149">
        <f t="shared" si="60"/>
        <v>306</v>
      </c>
      <c r="L149">
        <f t="shared" si="61"/>
        <v>71</v>
      </c>
    </row>
    <row r="150" spans="1:12" x14ac:dyDescent="0.25">
      <c r="A150" s="3" t="str">
        <f>$A$6</f>
        <v>Mobilenet-v2</v>
      </c>
      <c r="B150" s="12">
        <v>527.91466326255113</v>
      </c>
      <c r="C150" s="12">
        <v>453.22533451035082</v>
      </c>
      <c r="D150" s="12">
        <v>2.0442840000000002</v>
      </c>
      <c r="E150" s="4">
        <f t="shared" si="57"/>
        <v>1.7252113178514743</v>
      </c>
      <c r="F150" s="4">
        <f t="shared" si="58"/>
        <v>7.4354177924302975</v>
      </c>
      <c r="G150" s="3"/>
      <c r="H150" s="14"/>
      <c r="I150" s="14"/>
      <c r="J150">
        <f t="shared" si="59"/>
        <v>1</v>
      </c>
      <c r="K150">
        <f t="shared" si="60"/>
        <v>306</v>
      </c>
      <c r="L150">
        <f t="shared" si="61"/>
        <v>71</v>
      </c>
    </row>
    <row r="151" spans="1:12" x14ac:dyDescent="0.25">
      <c r="A151" s="3" t="str">
        <f>$A$7</f>
        <v>Resnet-50</v>
      </c>
      <c r="B151" s="12">
        <v>93.118538685173974</v>
      </c>
      <c r="C151" s="12">
        <v>50.416335057100902</v>
      </c>
      <c r="D151" s="12">
        <v>11.068255000000001</v>
      </c>
      <c r="E151" s="4">
        <f t="shared" si="57"/>
        <v>0.30430894995154895</v>
      </c>
      <c r="F151" s="4">
        <f t="shared" si="58"/>
        <v>1.3115287138756897</v>
      </c>
      <c r="G151" s="3"/>
      <c r="H151" s="14"/>
      <c r="I151" s="14"/>
      <c r="J151">
        <f t="shared" si="59"/>
        <v>1</v>
      </c>
      <c r="K151">
        <f t="shared" si="60"/>
        <v>306</v>
      </c>
      <c r="L151">
        <f t="shared" si="61"/>
        <v>71</v>
      </c>
    </row>
    <row r="152" spans="1:12" x14ac:dyDescent="0.25">
      <c r="A152" s="3" t="str">
        <f>$A$8</f>
        <v>SSD-resnet34-1200</v>
      </c>
      <c r="B152" s="12">
        <v>1.5986506363926409</v>
      </c>
      <c r="C152" s="12">
        <v>0.92036205023337536</v>
      </c>
      <c r="D152" s="12">
        <v>625.19678599999997</v>
      </c>
      <c r="E152" s="4">
        <f t="shared" si="57"/>
        <v>5.2243484849432706E-3</v>
      </c>
      <c r="F152" s="4">
        <f t="shared" si="58"/>
        <v>2.2516206146375225E-2</v>
      </c>
      <c r="G152" s="3"/>
      <c r="H152" s="14"/>
      <c r="I152" s="14"/>
      <c r="J152">
        <f t="shared" si="59"/>
        <v>1</v>
      </c>
      <c r="K152">
        <f t="shared" si="60"/>
        <v>306</v>
      </c>
      <c r="L152">
        <f t="shared" si="61"/>
        <v>71</v>
      </c>
    </row>
    <row r="153" spans="1:12" x14ac:dyDescent="0.25">
      <c r="A153" s="3" t="str">
        <f>$A$9</f>
        <v>SSD-mobilenet-V1-coco</v>
      </c>
      <c r="B153" s="12">
        <v>203.2098856215662</v>
      </c>
      <c r="C153" s="12">
        <v>126.29585388098219</v>
      </c>
      <c r="D153" s="12">
        <v>5.0916480000000002</v>
      </c>
      <c r="E153" s="4">
        <f t="shared" si="57"/>
        <v>0.66408459353453009</v>
      </c>
      <c r="F153" s="4">
        <f t="shared" si="58"/>
        <v>2.8621110650924817</v>
      </c>
      <c r="G153" s="3"/>
      <c r="H153" s="14"/>
      <c r="I153" s="14"/>
      <c r="J153">
        <f t="shared" si="59"/>
        <v>1</v>
      </c>
      <c r="K153">
        <f t="shared" si="60"/>
        <v>306</v>
      </c>
      <c r="L153">
        <f t="shared" si="61"/>
        <v>71</v>
      </c>
    </row>
    <row r="154" spans="1:12" x14ac:dyDescent="0.25">
      <c r="A154" s="3" t="str">
        <f>$A$10</f>
        <v>Unet-camvid-onnx-0001</v>
      </c>
      <c r="B154" s="12">
        <v>2.3326891387331021</v>
      </c>
      <c r="C154" s="12">
        <v>1.4835897479690709</v>
      </c>
      <c r="D154" s="12">
        <v>431.478926</v>
      </c>
      <c r="E154" s="4">
        <f t="shared" si="57"/>
        <v>7.6231671200428178E-3</v>
      </c>
      <c r="F154" s="4">
        <f t="shared" si="58"/>
        <v>3.2854776601874677E-2</v>
      </c>
      <c r="G154" s="3"/>
      <c r="H154" s="14"/>
      <c r="I154" s="14"/>
      <c r="J154">
        <f t="shared" si="59"/>
        <v>1</v>
      </c>
      <c r="K154">
        <f t="shared" si="60"/>
        <v>306</v>
      </c>
      <c r="L154">
        <f t="shared" si="61"/>
        <v>71</v>
      </c>
    </row>
    <row r="155" spans="1:12" x14ac:dyDescent="0.25">
      <c r="A155" s="3" t="str">
        <f>$A$11</f>
        <v>Yolo-V3</v>
      </c>
      <c r="B155" s="12">
        <v>10.07112325168764</v>
      </c>
      <c r="C155" s="12">
        <v>5.6574831802701233</v>
      </c>
      <c r="D155" s="12">
        <v>100.095437</v>
      </c>
      <c r="E155" s="4">
        <f t="shared" si="57"/>
        <v>3.291216748917529E-2</v>
      </c>
      <c r="F155" s="4">
        <f t="shared" si="58"/>
        <v>0.14184680636179775</v>
      </c>
      <c r="G155" s="3"/>
      <c r="H155" s="14"/>
      <c r="I155" s="14"/>
      <c r="J155">
        <f t="shared" si="59"/>
        <v>1</v>
      </c>
      <c r="K155">
        <f t="shared" si="60"/>
        <v>306</v>
      </c>
      <c r="L155">
        <f t="shared" si="61"/>
        <v>71</v>
      </c>
    </row>
    <row r="156" spans="1:12" x14ac:dyDescent="0.25">
      <c r="A156" s="3" t="str">
        <f>$A$12</f>
        <v>Yolo-V3-tiny</v>
      </c>
      <c r="B156" s="12">
        <v>106.5771849428243</v>
      </c>
      <c r="C156" s="12">
        <v>62.622553941100193</v>
      </c>
      <c r="D156" s="12">
        <v>9.4391259999999999</v>
      </c>
      <c r="E156" s="4">
        <f t="shared" si="57"/>
        <v>0.34829145406151735</v>
      </c>
      <c r="F156" s="4">
        <f t="shared" si="58"/>
        <v>1.5010871118707649</v>
      </c>
      <c r="G156" s="3"/>
      <c r="H156" s="14"/>
      <c r="I156" s="14"/>
      <c r="J156">
        <f t="shared" si="59"/>
        <v>1</v>
      </c>
      <c r="K156">
        <f t="shared" si="60"/>
        <v>306</v>
      </c>
      <c r="L156">
        <f t="shared" si="61"/>
        <v>71</v>
      </c>
    </row>
    <row r="157" spans="1:12" x14ac:dyDescent="0.25">
      <c r="A157" s="3" t="str">
        <f>$A$13</f>
        <v>Yolo-V8n</v>
      </c>
      <c r="B157" s="12">
        <v>52.286148044990149</v>
      </c>
      <c r="C157" s="12">
        <v>32.975147602155729</v>
      </c>
      <c r="D157" s="12">
        <v>19.471547999999999</v>
      </c>
      <c r="E157" s="4">
        <f t="shared" si="57"/>
        <v>0.17086976485290897</v>
      </c>
      <c r="F157" s="4">
        <f t="shared" si="58"/>
        <v>0.73642462035197398</v>
      </c>
      <c r="G157" s="3"/>
      <c r="H157" s="14"/>
      <c r="I157" s="14"/>
      <c r="J157">
        <f t="shared" si="59"/>
        <v>1</v>
      </c>
      <c r="K157">
        <f t="shared" si="60"/>
        <v>306</v>
      </c>
      <c r="L157">
        <f t="shared" si="61"/>
        <v>71</v>
      </c>
    </row>
    <row r="158" spans="1:12" x14ac:dyDescent="0.25">
      <c r="A158" s="2" t="str">
        <f>A146</f>
        <v>Model name:</v>
      </c>
      <c r="B158" s="2" t="s">
        <v>14</v>
      </c>
      <c r="C158" s="2" t="s">
        <v>15</v>
      </c>
      <c r="D158" s="2" t="s">
        <v>14</v>
      </c>
      <c r="E158" s="2" t="s">
        <v>14</v>
      </c>
      <c r="F158" s="2" t="s">
        <v>14</v>
      </c>
      <c r="G158" s="2" t="s">
        <v>25</v>
      </c>
      <c r="H158" s="13" t="str">
        <f>CONCATENATE(G158, ," ", B158)</f>
        <v>Intel® Xeon® W1290P INT8</v>
      </c>
      <c r="I158" s="13" t="str">
        <f>CONCATENATE($G158, ," ", C158)</f>
        <v>Intel® Xeon® W1290P FP32</v>
      </c>
      <c r="J158" s="13">
        <v>1</v>
      </c>
      <c r="K158" s="13">
        <v>594</v>
      </c>
      <c r="L158" s="13">
        <v>125</v>
      </c>
    </row>
    <row r="159" spans="1:12" x14ac:dyDescent="0.25">
      <c r="A159" s="3" t="str">
        <f>$A$3</f>
        <v>BERT-base-cased</v>
      </c>
      <c r="B159" s="12">
        <v>51.011300173018412</v>
      </c>
      <c r="C159" s="12">
        <v>29.427027392050359</v>
      </c>
      <c r="D159" s="12">
        <v>28.926839000000001</v>
      </c>
      <c r="E159" s="4">
        <f t="shared" ref="E159:E169" si="62">B159/(J159*K159)</f>
        <v>8.5877609718886222E-2</v>
      </c>
      <c r="F159" s="4">
        <f t="shared" ref="F159:F169" si="63">B159/(J159*L159)</f>
        <v>0.40809040138414732</v>
      </c>
      <c r="G159" s="3"/>
      <c r="H159" s="14"/>
      <c r="I159" s="14"/>
      <c r="J159">
        <f>J158</f>
        <v>1</v>
      </c>
      <c r="K159">
        <f>K158</f>
        <v>594</v>
      </c>
      <c r="L159">
        <f>L158</f>
        <v>125</v>
      </c>
    </row>
    <row r="160" spans="1:12" x14ac:dyDescent="0.25">
      <c r="A160" s="3" t="str">
        <f>$A$4</f>
        <v>BERT-large-uncased-whole-word-masking-squad-0001</v>
      </c>
      <c r="B160" s="12">
        <v>4.6585404913664181</v>
      </c>
      <c r="C160" s="12">
        <v>2.8818732268194269</v>
      </c>
      <c r="D160" s="12">
        <v>224.54514900000001</v>
      </c>
      <c r="E160" s="4">
        <f t="shared" si="62"/>
        <v>7.8426607598761251E-3</v>
      </c>
      <c r="F160" s="4">
        <f t="shared" si="63"/>
        <v>3.7268323930931345E-2</v>
      </c>
      <c r="G160" s="3"/>
      <c r="H160" s="14"/>
      <c r="I160" s="14"/>
      <c r="J160">
        <f t="shared" ref="J160:J169" si="64">J159</f>
        <v>1</v>
      </c>
      <c r="K160">
        <f t="shared" ref="K160:K169" si="65">K159</f>
        <v>594</v>
      </c>
      <c r="L160">
        <f t="shared" ref="L160:L169" si="66">L159</f>
        <v>125</v>
      </c>
    </row>
    <row r="161" spans="1:12" x14ac:dyDescent="0.25">
      <c r="A161" s="3" t="str">
        <f>$A$5</f>
        <v>DeeplabV3</v>
      </c>
      <c r="B161" s="12">
        <v>51.508052777539277</v>
      </c>
      <c r="C161" s="12">
        <v>19.38668485912422</v>
      </c>
      <c r="D161" s="12">
        <v>21.096772000000001</v>
      </c>
      <c r="E161" s="4">
        <f t="shared" si="62"/>
        <v>8.6713893564880934E-2</v>
      </c>
      <c r="F161" s="4">
        <f t="shared" si="63"/>
        <v>0.4120644222203142</v>
      </c>
      <c r="G161" s="3"/>
      <c r="H161" s="14"/>
      <c r="I161" s="14"/>
      <c r="J161">
        <f t="shared" si="64"/>
        <v>1</v>
      </c>
      <c r="K161">
        <f t="shared" si="65"/>
        <v>594</v>
      </c>
      <c r="L161">
        <f t="shared" si="66"/>
        <v>125</v>
      </c>
    </row>
    <row r="162" spans="1:12" x14ac:dyDescent="0.25">
      <c r="A162" s="3" t="str">
        <f>$A$6</f>
        <v>Mobilenet-v2</v>
      </c>
      <c r="B162" s="12">
        <v>1458.8344418155641</v>
      </c>
      <c r="C162" s="12">
        <v>554.05538801796672</v>
      </c>
      <c r="D162" s="12">
        <v>1.29043</v>
      </c>
      <c r="E162" s="4">
        <f t="shared" si="62"/>
        <v>2.4559502387467411</v>
      </c>
      <c r="F162" s="4">
        <f t="shared" si="63"/>
        <v>11.670675534524513</v>
      </c>
      <c r="G162" s="3"/>
      <c r="H162" s="14"/>
      <c r="I162" s="14"/>
      <c r="J162">
        <f t="shared" si="64"/>
        <v>1</v>
      </c>
      <c r="K162">
        <f t="shared" si="65"/>
        <v>594</v>
      </c>
      <c r="L162">
        <f t="shared" si="66"/>
        <v>125</v>
      </c>
    </row>
    <row r="163" spans="1:12" x14ac:dyDescent="0.25">
      <c r="A163" s="3" t="str">
        <f>$A$7</f>
        <v>Resnet-50</v>
      </c>
      <c r="B163" s="12">
        <v>242.15125413815349</v>
      </c>
      <c r="C163" s="12">
        <v>98.005465513768485</v>
      </c>
      <c r="D163" s="12">
        <v>5.4087820000000004</v>
      </c>
      <c r="E163" s="4">
        <f t="shared" si="62"/>
        <v>0.40766204400362538</v>
      </c>
      <c r="F163" s="4">
        <f t="shared" si="63"/>
        <v>1.937210033105228</v>
      </c>
      <c r="G163" s="3"/>
      <c r="H163" s="14"/>
      <c r="I163" s="14"/>
      <c r="J163">
        <f t="shared" si="64"/>
        <v>1</v>
      </c>
      <c r="K163">
        <f t="shared" si="65"/>
        <v>594</v>
      </c>
      <c r="L163">
        <f t="shared" si="66"/>
        <v>125</v>
      </c>
    </row>
    <row r="164" spans="1:12" x14ac:dyDescent="0.25">
      <c r="A164" s="3" t="str">
        <f>$A$8</f>
        <v>SSD-resnet34-1200</v>
      </c>
      <c r="B164" s="12">
        <v>4.3276844688372327</v>
      </c>
      <c r="C164" s="12">
        <v>2.4451330662224811</v>
      </c>
      <c r="D164" s="12">
        <v>239.930048</v>
      </c>
      <c r="E164" s="4">
        <f t="shared" si="62"/>
        <v>7.2856640889515699E-3</v>
      </c>
      <c r="F164" s="4">
        <f t="shared" si="63"/>
        <v>3.4621475750697864E-2</v>
      </c>
      <c r="G164" s="3"/>
      <c r="H164" s="14"/>
      <c r="I164" s="14"/>
      <c r="J164">
        <f t="shared" si="64"/>
        <v>1</v>
      </c>
      <c r="K164">
        <f t="shared" si="65"/>
        <v>594</v>
      </c>
      <c r="L164">
        <f t="shared" si="66"/>
        <v>125</v>
      </c>
    </row>
    <row r="165" spans="1:12" x14ac:dyDescent="0.25">
      <c r="A165" s="3" t="str">
        <f>$A$9</f>
        <v>SSD-mobilenet-V1-coco</v>
      </c>
      <c r="B165" s="12">
        <v>577.54900153049346</v>
      </c>
      <c r="C165" s="12">
        <v>223.76114071132221</v>
      </c>
      <c r="D165" s="12">
        <v>2.3779210000000002</v>
      </c>
      <c r="E165" s="4">
        <f t="shared" si="62"/>
        <v>0.97230471638130211</v>
      </c>
      <c r="F165" s="4">
        <f t="shared" si="63"/>
        <v>4.6203920122439479</v>
      </c>
      <c r="G165" s="3"/>
      <c r="H165" s="14"/>
      <c r="I165" s="14"/>
      <c r="J165">
        <f t="shared" si="64"/>
        <v>1</v>
      </c>
      <c r="K165">
        <f t="shared" si="65"/>
        <v>594</v>
      </c>
      <c r="L165">
        <f t="shared" si="66"/>
        <v>125</v>
      </c>
    </row>
    <row r="166" spans="1:12" x14ac:dyDescent="0.25">
      <c r="A166" s="3" t="str">
        <f>$A$10</f>
        <v>Unet-camvid-onnx-0001</v>
      </c>
      <c r="B166" s="12">
        <v>6.0985766043357312</v>
      </c>
      <c r="C166" s="12">
        <v>3.9493725976024292</v>
      </c>
      <c r="D166" s="12">
        <v>180.822193</v>
      </c>
      <c r="E166" s="4">
        <f t="shared" si="62"/>
        <v>1.0266963980363183E-2</v>
      </c>
      <c r="F166" s="4">
        <f t="shared" si="63"/>
        <v>4.878861283468585E-2</v>
      </c>
      <c r="G166" s="3"/>
      <c r="H166" s="14"/>
      <c r="I166" s="14"/>
      <c r="J166">
        <f t="shared" si="64"/>
        <v>1</v>
      </c>
      <c r="K166">
        <f t="shared" si="65"/>
        <v>594</v>
      </c>
      <c r="L166">
        <f t="shared" si="66"/>
        <v>125</v>
      </c>
    </row>
    <row r="167" spans="1:12" x14ac:dyDescent="0.25">
      <c r="A167" s="3" t="str">
        <f>$A$11</f>
        <v>Yolo-V3</v>
      </c>
      <c r="B167" s="12">
        <v>27.343276098478061</v>
      </c>
      <c r="C167" s="12">
        <v>14.08619928802023</v>
      </c>
      <c r="D167" s="12">
        <v>40.584378999999998</v>
      </c>
      <c r="E167" s="4">
        <f t="shared" si="62"/>
        <v>4.603245134423916E-2</v>
      </c>
      <c r="F167" s="4">
        <f t="shared" si="63"/>
        <v>0.2187462087878245</v>
      </c>
      <c r="G167" s="3"/>
      <c r="H167" s="14"/>
      <c r="I167" s="14"/>
      <c r="J167">
        <f t="shared" si="64"/>
        <v>1</v>
      </c>
      <c r="K167">
        <f t="shared" si="65"/>
        <v>594</v>
      </c>
      <c r="L167">
        <f t="shared" si="66"/>
        <v>125</v>
      </c>
    </row>
    <row r="168" spans="1:12" x14ac:dyDescent="0.25">
      <c r="A168" s="3" t="str">
        <f>$A$12</f>
        <v>Yolo-V3-tiny</v>
      </c>
      <c r="B168" s="12">
        <v>298.60151719073173</v>
      </c>
      <c r="C168" s="12">
        <v>148.94342399678541</v>
      </c>
      <c r="D168" s="12">
        <v>3.9851830000000001</v>
      </c>
      <c r="E168" s="4">
        <f t="shared" si="62"/>
        <v>0.50269615688675373</v>
      </c>
      <c r="F168" s="4">
        <f t="shared" si="63"/>
        <v>2.388812137525854</v>
      </c>
      <c r="G168" s="3"/>
      <c r="H168" s="14"/>
      <c r="I168" s="14"/>
      <c r="J168">
        <f t="shared" si="64"/>
        <v>1</v>
      </c>
      <c r="K168">
        <f t="shared" si="65"/>
        <v>594</v>
      </c>
      <c r="L168">
        <f t="shared" si="66"/>
        <v>125</v>
      </c>
    </row>
    <row r="169" spans="1:12" x14ac:dyDescent="0.25">
      <c r="A169" s="3" t="str">
        <f>$A$13</f>
        <v>Yolo-V8n</v>
      </c>
      <c r="B169" s="12">
        <v>136.37033646335021</v>
      </c>
      <c r="C169" s="12">
        <v>72.873952379468875</v>
      </c>
      <c r="D169" s="12">
        <v>9.1504269999999988</v>
      </c>
      <c r="E169" s="4">
        <f t="shared" si="62"/>
        <v>0.22957969101574111</v>
      </c>
      <c r="F169" s="4">
        <f t="shared" si="63"/>
        <v>1.0909626917068016</v>
      </c>
      <c r="G169" s="3"/>
      <c r="H169" s="14"/>
      <c r="I169" s="14"/>
      <c r="J169">
        <f t="shared" si="64"/>
        <v>1</v>
      </c>
      <c r="K169">
        <f t="shared" si="65"/>
        <v>594</v>
      </c>
      <c r="L169">
        <f t="shared" si="66"/>
        <v>125</v>
      </c>
    </row>
    <row r="170" spans="1:12" x14ac:dyDescent="0.25">
      <c r="A170" s="2" t="str">
        <f>A158</f>
        <v>Model name:</v>
      </c>
      <c r="B170" s="2" t="s">
        <v>14</v>
      </c>
      <c r="C170" s="2" t="s">
        <v>15</v>
      </c>
      <c r="D170" s="2" t="s">
        <v>14</v>
      </c>
      <c r="E170" s="2" t="s">
        <v>14</v>
      </c>
      <c r="F170" s="2" t="s">
        <v>14</v>
      </c>
      <c r="G170" s="2" t="s">
        <v>24</v>
      </c>
      <c r="H170" s="13" t="str">
        <f>CONCATENATE(G170, ," ", B170)</f>
        <v>Intel® Xeon® Silver 4216R INT8</v>
      </c>
      <c r="I170" s="13" t="str">
        <f>CONCATENATE($G170, ," ", C170)</f>
        <v>Intel® Xeon® Silver 4216R FP32</v>
      </c>
      <c r="J170" s="13">
        <v>2</v>
      </c>
      <c r="K170" s="13">
        <v>1011</v>
      </c>
      <c r="L170" s="13">
        <v>125</v>
      </c>
    </row>
    <row r="171" spans="1:12" x14ac:dyDescent="0.25">
      <c r="A171" s="3" t="str">
        <f>$A$3</f>
        <v>BERT-base-cased</v>
      </c>
      <c r="B171" s="12">
        <v>204.8428873877159</v>
      </c>
      <c r="C171" s="12">
        <v>76.404896061669703</v>
      </c>
      <c r="D171" s="12">
        <v>14.242698000000001</v>
      </c>
      <c r="E171" s="4">
        <f t="shared" ref="E171:E181" si="67">B171/(J171*K171)</f>
        <v>0.10130706596820767</v>
      </c>
      <c r="F171" s="4">
        <f t="shared" ref="F171:F181" si="68">B171/(J171*L171)</f>
        <v>0.81937154955086366</v>
      </c>
      <c r="G171" s="3"/>
      <c r="H171" s="13"/>
      <c r="I171" s="13"/>
      <c r="J171">
        <f>J170</f>
        <v>2</v>
      </c>
      <c r="K171">
        <f>K170</f>
        <v>1011</v>
      </c>
      <c r="L171">
        <f>L170</f>
        <v>125</v>
      </c>
    </row>
    <row r="172" spans="1:12" x14ac:dyDescent="0.25">
      <c r="A172" s="3" t="str">
        <f>$A$4</f>
        <v>BERT-large-uncased-whole-word-masking-squad-0001</v>
      </c>
      <c r="B172" s="12">
        <v>20.80874072861149</v>
      </c>
      <c r="C172" s="12">
        <v>6.6414231697820956</v>
      </c>
      <c r="D172" s="12">
        <v>106.83291699999999</v>
      </c>
      <c r="E172" s="4">
        <f t="shared" si="67"/>
        <v>1.0291167521568492E-2</v>
      </c>
      <c r="F172" s="4">
        <f t="shared" si="68"/>
        <v>8.3234962914445959E-2</v>
      </c>
      <c r="G172" s="3"/>
      <c r="H172" s="14"/>
      <c r="I172" s="14"/>
      <c r="J172">
        <f t="shared" ref="J172:J181" si="69">J171</f>
        <v>2</v>
      </c>
      <c r="K172">
        <f t="shared" ref="K172:K181" si="70">K171</f>
        <v>1011</v>
      </c>
      <c r="L172">
        <f t="shared" ref="L172:L181" si="71">L171</f>
        <v>125</v>
      </c>
    </row>
    <row r="173" spans="1:12" x14ac:dyDescent="0.25">
      <c r="A173" s="3" t="str">
        <f>$A$5</f>
        <v>DeeplabV3</v>
      </c>
      <c r="B173" s="12">
        <v>184.30758924189371</v>
      </c>
      <c r="C173" s="12">
        <v>74.609458333909132</v>
      </c>
      <c r="D173" s="12">
        <v>12.067238</v>
      </c>
      <c r="E173" s="4">
        <f t="shared" si="67"/>
        <v>9.1151132167108656E-2</v>
      </c>
      <c r="F173" s="4">
        <f t="shared" si="68"/>
        <v>0.73723035696757488</v>
      </c>
      <c r="G173" s="3"/>
      <c r="H173" s="13"/>
      <c r="I173" s="13"/>
      <c r="J173">
        <f t="shared" si="69"/>
        <v>2</v>
      </c>
      <c r="K173">
        <f t="shared" si="70"/>
        <v>1011</v>
      </c>
      <c r="L173">
        <f t="shared" si="71"/>
        <v>125</v>
      </c>
    </row>
    <row r="174" spans="1:12" x14ac:dyDescent="0.25">
      <c r="A174" s="3" t="str">
        <f>$A$6</f>
        <v>Mobilenet-v2</v>
      </c>
      <c r="B174" s="12">
        <v>5229.8661060678069</v>
      </c>
      <c r="C174" s="12">
        <v>1856.5933964302519</v>
      </c>
      <c r="D174" s="12">
        <v>1.4386890000000001</v>
      </c>
      <c r="E174" s="4">
        <f t="shared" si="67"/>
        <v>2.5864817537427331</v>
      </c>
      <c r="F174" s="4">
        <f t="shared" si="68"/>
        <v>20.919464424271226</v>
      </c>
      <c r="G174" s="3"/>
      <c r="H174" s="13"/>
      <c r="I174" s="13"/>
      <c r="J174">
        <f t="shared" si="69"/>
        <v>2</v>
      </c>
      <c r="K174">
        <f t="shared" si="70"/>
        <v>1011</v>
      </c>
      <c r="L174">
        <f t="shared" si="71"/>
        <v>125</v>
      </c>
    </row>
    <row r="175" spans="1:12" x14ac:dyDescent="0.25">
      <c r="A175" s="3" t="str">
        <f>$A$7</f>
        <v>Resnet-50</v>
      </c>
      <c r="B175" s="12">
        <v>930.8633064896386</v>
      </c>
      <c r="C175" s="12">
        <v>255.72859923784091</v>
      </c>
      <c r="D175" s="12">
        <v>3.0062899999999999</v>
      </c>
      <c r="E175" s="4">
        <f t="shared" si="67"/>
        <v>0.4603676095398806</v>
      </c>
      <c r="F175" s="4">
        <f t="shared" si="68"/>
        <v>3.7234532259585542</v>
      </c>
      <c r="G175" s="3"/>
      <c r="H175" s="13"/>
      <c r="I175" s="13"/>
      <c r="J175">
        <f t="shared" si="69"/>
        <v>2</v>
      </c>
      <c r="K175">
        <f t="shared" si="70"/>
        <v>1011</v>
      </c>
      <c r="L175">
        <f t="shared" si="71"/>
        <v>125</v>
      </c>
    </row>
    <row r="176" spans="1:12" x14ac:dyDescent="0.25">
      <c r="A176" s="3" t="str">
        <f>$A$8</f>
        <v>SSD-resnet34-1200</v>
      </c>
      <c r="B176" s="12">
        <v>16.774170523207101</v>
      </c>
      <c r="C176" s="12">
        <v>4.3426084069984938</v>
      </c>
      <c r="D176" s="12">
        <v>121.618881</v>
      </c>
      <c r="E176" s="4">
        <f t="shared" si="67"/>
        <v>8.2958311192913459E-3</v>
      </c>
      <c r="F176" s="4">
        <f t="shared" si="68"/>
        <v>6.7096682092828402E-2</v>
      </c>
      <c r="G176" s="3"/>
      <c r="H176" s="13"/>
      <c r="I176" s="13"/>
      <c r="J176">
        <f t="shared" si="69"/>
        <v>2</v>
      </c>
      <c r="K176">
        <f t="shared" si="70"/>
        <v>1011</v>
      </c>
      <c r="L176">
        <f t="shared" si="71"/>
        <v>125</v>
      </c>
    </row>
    <row r="177" spans="1:12" x14ac:dyDescent="0.25">
      <c r="A177" s="3" t="str">
        <f>$A$9</f>
        <v>SSD-mobilenet-V1-coco</v>
      </c>
      <c r="B177" s="12">
        <v>1946.9410299320241</v>
      </c>
      <c r="C177" s="12">
        <v>612.86783707990878</v>
      </c>
      <c r="D177" s="12">
        <v>1.6266799999999999</v>
      </c>
      <c r="E177" s="4">
        <f t="shared" si="67"/>
        <v>0.96287884764195064</v>
      </c>
      <c r="F177" s="4">
        <f t="shared" si="68"/>
        <v>7.787764119728096</v>
      </c>
      <c r="G177" s="3"/>
      <c r="H177" s="13"/>
      <c r="I177" s="13"/>
      <c r="J177">
        <f t="shared" si="69"/>
        <v>2</v>
      </c>
      <c r="K177">
        <f t="shared" si="70"/>
        <v>1011</v>
      </c>
      <c r="L177">
        <f t="shared" si="71"/>
        <v>125</v>
      </c>
    </row>
    <row r="178" spans="1:12" x14ac:dyDescent="0.25">
      <c r="A178" s="3" t="str">
        <f>$A$10</f>
        <v>Unet-camvid-onnx-0001</v>
      </c>
      <c r="B178" s="12">
        <v>27.76743874780211</v>
      </c>
      <c r="C178" s="12">
        <v>6.9591836110606211</v>
      </c>
      <c r="D178" s="12">
        <v>74.538296000000003</v>
      </c>
      <c r="E178" s="4">
        <f t="shared" si="67"/>
        <v>1.3732660112661776E-2</v>
      </c>
      <c r="F178" s="4">
        <f t="shared" si="68"/>
        <v>0.11106975499120844</v>
      </c>
      <c r="G178" s="3"/>
      <c r="H178" s="13"/>
      <c r="I178" s="13"/>
      <c r="J178">
        <f t="shared" si="69"/>
        <v>2</v>
      </c>
      <c r="K178">
        <f t="shared" si="70"/>
        <v>1011</v>
      </c>
      <c r="L178">
        <f t="shared" si="71"/>
        <v>125</v>
      </c>
    </row>
    <row r="179" spans="1:12" x14ac:dyDescent="0.25">
      <c r="A179" s="3" t="str">
        <f>$A$11</f>
        <v>Yolo-V3</v>
      </c>
      <c r="B179" s="12">
        <v>101.2696919914152</v>
      </c>
      <c r="C179" s="12">
        <v>28.404547624593139</v>
      </c>
      <c r="D179" s="12">
        <v>22.869872000000001</v>
      </c>
      <c r="E179" s="4">
        <f t="shared" si="67"/>
        <v>5.0083922844418989E-2</v>
      </c>
      <c r="F179" s="4">
        <f t="shared" si="68"/>
        <v>0.40507876796566078</v>
      </c>
      <c r="G179" s="3"/>
      <c r="H179" s="13"/>
      <c r="I179" s="13"/>
      <c r="J179">
        <f t="shared" si="69"/>
        <v>2</v>
      </c>
      <c r="K179">
        <f t="shared" si="70"/>
        <v>1011</v>
      </c>
      <c r="L179">
        <f t="shared" si="71"/>
        <v>125</v>
      </c>
    </row>
    <row r="180" spans="1:12" x14ac:dyDescent="0.25">
      <c r="A180" s="3" t="str">
        <f>$A$12</f>
        <v>Yolo-V3-tiny</v>
      </c>
      <c r="B180" s="12">
        <v>1008.440936376842</v>
      </c>
      <c r="C180" s="12">
        <v>322.63780563479042</v>
      </c>
      <c r="D180" s="12">
        <v>2.6167549999999999</v>
      </c>
      <c r="E180" s="4">
        <f t="shared" si="67"/>
        <v>0.49873438989952623</v>
      </c>
      <c r="F180" s="4">
        <f t="shared" si="68"/>
        <v>4.0337637455073683</v>
      </c>
      <c r="G180" s="3"/>
      <c r="H180" s="13"/>
      <c r="I180" s="13"/>
      <c r="J180">
        <f t="shared" si="69"/>
        <v>2</v>
      </c>
      <c r="K180">
        <f t="shared" si="70"/>
        <v>1011</v>
      </c>
      <c r="L180">
        <f t="shared" si="71"/>
        <v>125</v>
      </c>
    </row>
    <row r="181" spans="1:12" x14ac:dyDescent="0.25">
      <c r="A181" s="3" t="str">
        <f>$A$13</f>
        <v>Yolo-V8n</v>
      </c>
      <c r="B181" s="12">
        <v>431.61710050886319</v>
      </c>
      <c r="C181" s="12">
        <v>166.0996516287845</v>
      </c>
      <c r="D181" s="12">
        <v>6.1897840000000004</v>
      </c>
      <c r="E181" s="4">
        <f t="shared" si="67"/>
        <v>0.2134604849203082</v>
      </c>
      <c r="F181" s="4">
        <f t="shared" si="68"/>
        <v>1.7264684020354528</v>
      </c>
      <c r="G181" s="3"/>
      <c r="H181" s="13"/>
      <c r="I181" s="13"/>
      <c r="J181">
        <f t="shared" si="69"/>
        <v>2</v>
      </c>
      <c r="K181">
        <f t="shared" si="70"/>
        <v>1011</v>
      </c>
      <c r="L181">
        <f t="shared" si="71"/>
        <v>125</v>
      </c>
    </row>
    <row r="182" spans="1:12" x14ac:dyDescent="0.25">
      <c r="A182" s="2" t="str">
        <f>A170</f>
        <v>Model name:</v>
      </c>
      <c r="B182" s="2" t="s">
        <v>14</v>
      </c>
      <c r="C182" s="2" t="s">
        <v>15</v>
      </c>
      <c r="D182" s="2" t="s">
        <v>14</v>
      </c>
      <c r="E182" s="2" t="s">
        <v>14</v>
      </c>
      <c r="F182" s="2" t="s">
        <v>14</v>
      </c>
      <c r="G182" s="2" t="s">
        <v>22</v>
      </c>
      <c r="H182" s="13" t="str">
        <f>CONCATENATE(G182, ," ", B182)</f>
        <v>Intel® Xeon® Gold 5218T INT8</v>
      </c>
      <c r="I182" s="13" t="str">
        <f>CONCATENATE($G182, ," ", C182)</f>
        <v>Intel® Xeon® Gold 5218T FP32</v>
      </c>
      <c r="J182" s="13">
        <v>2</v>
      </c>
      <c r="K182" s="13">
        <v>1572</v>
      </c>
      <c r="L182" s="13">
        <v>105</v>
      </c>
    </row>
    <row r="183" spans="1:12" x14ac:dyDescent="0.25">
      <c r="A183" s="3" t="str">
        <f>$A$3</f>
        <v>BERT-base-cased</v>
      </c>
      <c r="B183" s="12">
        <v>217.8290607632193</v>
      </c>
      <c r="C183" s="12">
        <v>80.655892736575396</v>
      </c>
      <c r="D183" s="12">
        <v>13.640186</v>
      </c>
      <c r="E183" s="4">
        <f t="shared" ref="E183:E193" si="72">B183/(J183*K183)</f>
        <v>6.9284052405604105E-2</v>
      </c>
      <c r="F183" s="4">
        <f t="shared" ref="F183:F193" si="73">B183/(J183*L183)</f>
        <v>1.0372812417296158</v>
      </c>
      <c r="G183" s="3"/>
      <c r="H183" s="13"/>
      <c r="I183" s="13"/>
      <c r="J183">
        <f>J182</f>
        <v>2</v>
      </c>
      <c r="K183">
        <f>K182</f>
        <v>1572</v>
      </c>
      <c r="L183">
        <f>L182</f>
        <v>105</v>
      </c>
    </row>
    <row r="184" spans="1:12" x14ac:dyDescent="0.25">
      <c r="A184" s="3" t="str">
        <f>$A$4</f>
        <v>BERT-large-uncased-whole-word-masking-squad-0001</v>
      </c>
      <c r="B184" s="12">
        <v>21.26713408153514</v>
      </c>
      <c r="C184" s="12">
        <v>6.8969160114338264</v>
      </c>
      <c r="D184" s="12">
        <v>103.378563</v>
      </c>
      <c r="E184" s="4">
        <f t="shared" si="72"/>
        <v>6.7643556238979451E-3</v>
      </c>
      <c r="F184" s="4">
        <f t="shared" si="73"/>
        <v>0.10127206705492924</v>
      </c>
      <c r="G184" s="3"/>
      <c r="H184" s="14"/>
      <c r="I184" s="14"/>
      <c r="J184">
        <f t="shared" ref="J184:J193" si="74">J183</f>
        <v>2</v>
      </c>
      <c r="K184">
        <f t="shared" ref="K184:K193" si="75">K183</f>
        <v>1572</v>
      </c>
      <c r="L184">
        <f t="shared" ref="L184:L193" si="76">L183</f>
        <v>105</v>
      </c>
    </row>
    <row r="185" spans="1:12" x14ac:dyDescent="0.25">
      <c r="A185" s="3" t="str">
        <f>$A$5</f>
        <v>DeeplabV3</v>
      </c>
      <c r="B185" s="12">
        <v>190.40475382401121</v>
      </c>
      <c r="C185" s="12">
        <v>77.075667296208493</v>
      </c>
      <c r="D185" s="12">
        <v>11.757488</v>
      </c>
      <c r="E185" s="4">
        <f t="shared" si="72"/>
        <v>6.0561308468196948E-2</v>
      </c>
      <c r="F185" s="4">
        <f t="shared" si="73"/>
        <v>0.90668930392386293</v>
      </c>
      <c r="G185" s="3"/>
      <c r="H185" s="13"/>
      <c r="I185" s="13"/>
      <c r="J185">
        <f t="shared" si="74"/>
        <v>2</v>
      </c>
      <c r="K185">
        <f t="shared" si="75"/>
        <v>1572</v>
      </c>
      <c r="L185">
        <f t="shared" si="76"/>
        <v>105</v>
      </c>
    </row>
    <row r="186" spans="1:12" x14ac:dyDescent="0.25">
      <c r="A186" s="3" t="str">
        <f>$A$6</f>
        <v>Mobilenet-v2</v>
      </c>
      <c r="B186" s="12">
        <v>5479.842987189013</v>
      </c>
      <c r="C186" s="12">
        <v>1921.8842261426571</v>
      </c>
      <c r="D186" s="12">
        <v>1.4251879999999999</v>
      </c>
      <c r="E186" s="4">
        <f t="shared" si="72"/>
        <v>1.7429526040677523</v>
      </c>
      <c r="F186" s="4">
        <f t="shared" si="73"/>
        <v>26.094490415185778</v>
      </c>
      <c r="G186" s="3"/>
      <c r="H186" s="13"/>
      <c r="I186" s="13"/>
      <c r="J186">
        <f t="shared" si="74"/>
        <v>2</v>
      </c>
      <c r="K186">
        <f t="shared" si="75"/>
        <v>1572</v>
      </c>
      <c r="L186">
        <f t="shared" si="76"/>
        <v>105</v>
      </c>
    </row>
    <row r="187" spans="1:12" x14ac:dyDescent="0.25">
      <c r="A187" s="3" t="str">
        <f>$A$7</f>
        <v>Resnet-50</v>
      </c>
      <c r="B187" s="12">
        <v>967.50775854876395</v>
      </c>
      <c r="C187" s="12">
        <v>269.32429268444042</v>
      </c>
      <c r="D187" s="12">
        <v>2.8996979999999999</v>
      </c>
      <c r="E187" s="4">
        <f t="shared" si="72"/>
        <v>0.30773147536538292</v>
      </c>
      <c r="F187" s="4">
        <f t="shared" si="73"/>
        <v>4.6071798026131621</v>
      </c>
      <c r="G187" s="3"/>
      <c r="H187" s="13"/>
      <c r="I187" s="13"/>
      <c r="J187">
        <f t="shared" si="74"/>
        <v>2</v>
      </c>
      <c r="K187">
        <f t="shared" si="75"/>
        <v>1572</v>
      </c>
      <c r="L187">
        <f t="shared" si="76"/>
        <v>105</v>
      </c>
    </row>
    <row r="188" spans="1:12" x14ac:dyDescent="0.25">
      <c r="A188" s="3" t="str">
        <f>$A$8</f>
        <v>SSD-resnet34-1200</v>
      </c>
      <c r="B188" s="12">
        <v>17.634944659510541</v>
      </c>
      <c r="C188" s="12">
        <v>4.5698770560236301</v>
      </c>
      <c r="D188" s="12">
        <v>115.758822</v>
      </c>
      <c r="E188" s="4">
        <f t="shared" si="72"/>
        <v>5.6090790901751082E-3</v>
      </c>
      <c r="F188" s="4">
        <f t="shared" si="73"/>
        <v>8.3975926950050198E-2</v>
      </c>
      <c r="G188" s="3"/>
      <c r="H188" s="13"/>
      <c r="I188" s="13"/>
      <c r="J188">
        <f t="shared" si="74"/>
        <v>2</v>
      </c>
      <c r="K188">
        <f t="shared" si="75"/>
        <v>1572</v>
      </c>
      <c r="L188">
        <f t="shared" si="76"/>
        <v>105</v>
      </c>
    </row>
    <row r="189" spans="1:12" x14ac:dyDescent="0.25">
      <c r="A189" s="3" t="str">
        <f>$A$9</f>
        <v>SSD-mobilenet-V1-coco</v>
      </c>
      <c r="B189" s="12">
        <v>2048.9568442280988</v>
      </c>
      <c r="C189" s="12">
        <v>639.54047454175429</v>
      </c>
      <c r="D189" s="12">
        <v>1.5674090000000001</v>
      </c>
      <c r="E189" s="4">
        <f t="shared" si="72"/>
        <v>0.65170383086135464</v>
      </c>
      <c r="F189" s="4">
        <f t="shared" si="73"/>
        <v>9.7569373534671371</v>
      </c>
      <c r="G189" s="3"/>
      <c r="H189" s="13"/>
      <c r="I189" s="13"/>
      <c r="J189">
        <f t="shared" si="74"/>
        <v>2</v>
      </c>
      <c r="K189">
        <f t="shared" si="75"/>
        <v>1572</v>
      </c>
      <c r="L189">
        <f t="shared" si="76"/>
        <v>105</v>
      </c>
    </row>
    <row r="190" spans="1:12" x14ac:dyDescent="0.25">
      <c r="A190" s="3" t="str">
        <f>$A$10</f>
        <v>Unet-camvid-onnx-0001</v>
      </c>
      <c r="B190" s="12">
        <v>29.16707880149508</v>
      </c>
      <c r="C190" s="12">
        <v>7.3197421176341191</v>
      </c>
      <c r="D190" s="12">
        <v>70.987430000000003</v>
      </c>
      <c r="E190" s="4">
        <f t="shared" si="72"/>
        <v>9.2770606874984351E-3</v>
      </c>
      <c r="F190" s="4">
        <f t="shared" si="73"/>
        <v>0.13889085143569085</v>
      </c>
      <c r="G190" s="3"/>
      <c r="H190" s="13"/>
      <c r="I190" s="13"/>
      <c r="J190">
        <f t="shared" si="74"/>
        <v>2</v>
      </c>
      <c r="K190">
        <f t="shared" si="75"/>
        <v>1572</v>
      </c>
      <c r="L190">
        <f t="shared" si="76"/>
        <v>105</v>
      </c>
    </row>
    <row r="191" spans="1:12" x14ac:dyDescent="0.25">
      <c r="A191" s="3" t="str">
        <f>$A$11</f>
        <v>Yolo-V3</v>
      </c>
      <c r="B191" s="12">
        <v>106.3031698403865</v>
      </c>
      <c r="C191" s="12">
        <v>29.81554050958637</v>
      </c>
      <c r="D191" s="12">
        <v>21.862586</v>
      </c>
      <c r="E191" s="4">
        <f t="shared" si="72"/>
        <v>3.3811440788927005E-2</v>
      </c>
      <c r="F191" s="4">
        <f t="shared" si="73"/>
        <v>0.50620557066850713</v>
      </c>
      <c r="G191" s="3"/>
      <c r="H191" s="13"/>
      <c r="I191" s="13"/>
      <c r="J191">
        <f t="shared" si="74"/>
        <v>2</v>
      </c>
      <c r="K191">
        <f t="shared" si="75"/>
        <v>1572</v>
      </c>
      <c r="L191">
        <f t="shared" si="76"/>
        <v>105</v>
      </c>
    </row>
    <row r="192" spans="1:12" x14ac:dyDescent="0.25">
      <c r="A192" s="3" t="str">
        <f>$A$12</f>
        <v>Yolo-V3-tiny</v>
      </c>
      <c r="B192" s="12">
        <v>1051.2987340474131</v>
      </c>
      <c r="C192" s="12">
        <v>339.07894273425052</v>
      </c>
      <c r="D192" s="12">
        <v>2.51051</v>
      </c>
      <c r="E192" s="4">
        <f t="shared" si="72"/>
        <v>0.33438254899726877</v>
      </c>
      <c r="F192" s="4">
        <f t="shared" si="73"/>
        <v>5.0061844478448245</v>
      </c>
      <c r="G192" s="3"/>
      <c r="H192" s="13"/>
      <c r="I192" s="13"/>
      <c r="J192">
        <f t="shared" si="74"/>
        <v>2</v>
      </c>
      <c r="K192">
        <f t="shared" si="75"/>
        <v>1572</v>
      </c>
      <c r="L192">
        <f t="shared" si="76"/>
        <v>105</v>
      </c>
    </row>
    <row r="193" spans="1:12" x14ac:dyDescent="0.25">
      <c r="A193" s="3" t="str">
        <f>$A$13</f>
        <v>Yolo-V8n</v>
      </c>
      <c r="B193" s="12">
        <v>452.92012981228203</v>
      </c>
      <c r="C193" s="12">
        <v>175.36968906840011</v>
      </c>
      <c r="D193" s="12">
        <v>5.847766</v>
      </c>
      <c r="E193" s="4">
        <f t="shared" si="72"/>
        <v>0.14405856546192178</v>
      </c>
      <c r="F193" s="4">
        <f t="shared" si="73"/>
        <v>2.1567625229156286</v>
      </c>
      <c r="G193" s="3"/>
      <c r="H193" s="13"/>
      <c r="I193" s="13"/>
      <c r="J193">
        <f t="shared" si="74"/>
        <v>2</v>
      </c>
      <c r="K193">
        <f t="shared" si="75"/>
        <v>1572</v>
      </c>
      <c r="L193">
        <f t="shared" si="76"/>
        <v>105</v>
      </c>
    </row>
    <row r="194" spans="1:12" x14ac:dyDescent="0.25">
      <c r="A194" s="2" t="str">
        <f>A182</f>
        <v>Model name:</v>
      </c>
      <c r="B194" s="2" t="s">
        <v>14</v>
      </c>
      <c r="C194" s="2" t="s">
        <v>15</v>
      </c>
      <c r="D194" s="2" t="s">
        <v>14</v>
      </c>
      <c r="E194" s="2" t="s">
        <v>14</v>
      </c>
      <c r="F194" s="2" t="s">
        <v>14</v>
      </c>
      <c r="G194" s="2" t="s">
        <v>23</v>
      </c>
      <c r="H194" s="13" t="str">
        <f>CONCATENATE(G194, ," ", B194)</f>
        <v>Intel® Xeon® Platinum 8270 INT8</v>
      </c>
      <c r="I194" s="13" t="str">
        <f>CONCATENATE($G194, ," ", C194)</f>
        <v>Intel® Xeon® Platinum 8270 FP32</v>
      </c>
      <c r="J194" s="13">
        <v>2</v>
      </c>
      <c r="K194" s="13">
        <v>8477</v>
      </c>
      <c r="L194" s="13">
        <v>205</v>
      </c>
    </row>
    <row r="195" spans="1:12" x14ac:dyDescent="0.25">
      <c r="A195" s="3" t="str">
        <f>$A$3</f>
        <v>BERT-base-cased</v>
      </c>
      <c r="B195" s="12">
        <v>572.09657975015512</v>
      </c>
      <c r="C195" s="12">
        <v>224.7336000751385</v>
      </c>
      <c r="D195" s="12">
        <v>7.810467</v>
      </c>
      <c r="E195" s="4">
        <f t="shared" ref="E195:E205" si="77">B195/(J195*K195)</f>
        <v>3.3744047407700546E-2</v>
      </c>
      <c r="F195" s="4">
        <f t="shared" ref="F195:F205" si="78">B195/(J195*L195)</f>
        <v>1.3953575115857442</v>
      </c>
      <c r="G195" s="3"/>
      <c r="J195">
        <f>J194</f>
        <v>2</v>
      </c>
      <c r="K195">
        <f>K194</f>
        <v>8477</v>
      </c>
      <c r="L195">
        <f>L194</f>
        <v>205</v>
      </c>
    </row>
    <row r="196" spans="1:12" x14ac:dyDescent="0.25">
      <c r="A196" s="3" t="str">
        <f>$A$4</f>
        <v>BERT-large-uncased-whole-word-masking-squad-0001</v>
      </c>
      <c r="B196" s="12">
        <v>50.908230128093351</v>
      </c>
      <c r="C196" s="12">
        <v>17.707490183591311</v>
      </c>
      <c r="D196" s="12">
        <v>63.44997</v>
      </c>
      <c r="E196" s="4">
        <f t="shared" si="77"/>
        <v>3.0027267976933674E-3</v>
      </c>
      <c r="F196" s="4">
        <f t="shared" si="78"/>
        <v>0.12416641494656915</v>
      </c>
      <c r="G196" s="3"/>
      <c r="J196">
        <f t="shared" ref="J196:J205" si="79">J195</f>
        <v>2</v>
      </c>
      <c r="K196">
        <f t="shared" ref="K196:K205" si="80">K195</f>
        <v>8477</v>
      </c>
      <c r="L196">
        <f t="shared" ref="L196:L205" si="81">L195</f>
        <v>205</v>
      </c>
    </row>
    <row r="197" spans="1:12" x14ac:dyDescent="0.25">
      <c r="A197" s="3" t="str">
        <f>$A$5</f>
        <v>DeeplabV3</v>
      </c>
      <c r="B197" s="12">
        <v>416.76673328223779</v>
      </c>
      <c r="C197" s="12">
        <v>155.12772261065689</v>
      </c>
      <c r="D197" s="12">
        <v>5.6604570000000001</v>
      </c>
      <c r="E197" s="4">
        <f t="shared" si="77"/>
        <v>2.4582206752520808E-2</v>
      </c>
      <c r="F197" s="4">
        <f t="shared" si="78"/>
        <v>1.0165042275176532</v>
      </c>
      <c r="G197" s="3"/>
      <c r="J197">
        <f t="shared" si="79"/>
        <v>2</v>
      </c>
      <c r="K197">
        <f t="shared" si="80"/>
        <v>8477</v>
      </c>
      <c r="L197">
        <f t="shared" si="81"/>
        <v>205</v>
      </c>
    </row>
    <row r="198" spans="1:12" x14ac:dyDescent="0.25">
      <c r="A198" s="3" t="str">
        <f>$A$6</f>
        <v>Mobilenet-v2</v>
      </c>
      <c r="B198" s="12">
        <v>14421.48040116753</v>
      </c>
      <c r="C198" s="12">
        <v>4410.2660826900292</v>
      </c>
      <c r="D198" s="12">
        <v>0.92489699999999997</v>
      </c>
      <c r="E198" s="4">
        <f t="shared" si="77"/>
        <v>0.85062406518624101</v>
      </c>
      <c r="F198" s="4">
        <f t="shared" si="78"/>
        <v>35.174342441872021</v>
      </c>
      <c r="G198" s="3"/>
      <c r="J198">
        <f t="shared" si="79"/>
        <v>2</v>
      </c>
      <c r="K198">
        <f t="shared" si="80"/>
        <v>8477</v>
      </c>
      <c r="L198">
        <f t="shared" si="81"/>
        <v>205</v>
      </c>
    </row>
    <row r="199" spans="1:12" x14ac:dyDescent="0.25">
      <c r="A199" s="3" t="str">
        <f>$A$7</f>
        <v>Resnet-50</v>
      </c>
      <c r="B199" s="12">
        <v>2904.1356150187562</v>
      </c>
      <c r="C199" s="12">
        <v>747.7194360858125</v>
      </c>
      <c r="D199" s="12">
        <v>1.526939</v>
      </c>
      <c r="E199" s="4">
        <f t="shared" si="77"/>
        <v>0.17129501091298549</v>
      </c>
      <c r="F199" s="4">
        <f t="shared" si="78"/>
        <v>7.083257597606722</v>
      </c>
      <c r="G199" s="3"/>
      <c r="J199">
        <f t="shared" si="79"/>
        <v>2</v>
      </c>
      <c r="K199">
        <f t="shared" si="80"/>
        <v>8477</v>
      </c>
      <c r="L199">
        <f t="shared" si="81"/>
        <v>205</v>
      </c>
    </row>
    <row r="200" spans="1:12" x14ac:dyDescent="0.25">
      <c r="A200" s="3" t="str">
        <f>$A$8</f>
        <v>SSD-resnet34-1200</v>
      </c>
      <c r="B200" s="12">
        <v>57.854276784963218</v>
      </c>
      <c r="C200" s="12">
        <v>14.822731398804921</v>
      </c>
      <c r="D200" s="12">
        <v>36.602957000000004</v>
      </c>
      <c r="E200" s="4">
        <f t="shared" si="77"/>
        <v>3.4124263763691885E-3</v>
      </c>
      <c r="F200" s="4">
        <f t="shared" si="78"/>
        <v>0.14110799215844688</v>
      </c>
      <c r="G200" s="3"/>
      <c r="J200">
        <f t="shared" si="79"/>
        <v>2</v>
      </c>
      <c r="K200">
        <f t="shared" si="80"/>
        <v>8477</v>
      </c>
      <c r="L200">
        <f t="shared" si="81"/>
        <v>205</v>
      </c>
    </row>
    <row r="201" spans="1:12" x14ac:dyDescent="0.25">
      <c r="A201" s="3" t="str">
        <f>$A$9</f>
        <v>SSD-mobilenet-V1-coco</v>
      </c>
      <c r="B201" s="12">
        <v>5725.2394296840921</v>
      </c>
      <c r="C201" s="12">
        <v>1655.7617339373469</v>
      </c>
      <c r="D201" s="12">
        <v>1.111408</v>
      </c>
      <c r="E201" s="4">
        <f t="shared" si="77"/>
        <v>0.33769254628312445</v>
      </c>
      <c r="F201" s="4">
        <f t="shared" si="78"/>
        <v>13.963998608985591</v>
      </c>
      <c r="G201" s="3"/>
      <c r="J201">
        <f t="shared" si="79"/>
        <v>2</v>
      </c>
      <c r="K201">
        <f t="shared" si="80"/>
        <v>8477</v>
      </c>
      <c r="L201">
        <f t="shared" si="81"/>
        <v>205</v>
      </c>
    </row>
    <row r="202" spans="1:12" x14ac:dyDescent="0.25">
      <c r="A202" s="3" t="str">
        <f>$A$10</f>
        <v>Unet-camvid-onnx-0001</v>
      </c>
      <c r="B202" s="12">
        <v>95.183574877328965</v>
      </c>
      <c r="C202" s="12">
        <v>21.748108243621349</v>
      </c>
      <c r="D202" s="12">
        <v>23.578433</v>
      </c>
      <c r="E202" s="4">
        <f t="shared" si="77"/>
        <v>5.6142252493410977E-3</v>
      </c>
      <c r="F202" s="4">
        <f t="shared" si="78"/>
        <v>0.23215506067641212</v>
      </c>
      <c r="G202" s="3"/>
      <c r="J202">
        <f t="shared" si="79"/>
        <v>2</v>
      </c>
      <c r="K202">
        <f t="shared" si="80"/>
        <v>8477</v>
      </c>
      <c r="L202">
        <f t="shared" si="81"/>
        <v>205</v>
      </c>
    </row>
    <row r="203" spans="1:12" x14ac:dyDescent="0.25">
      <c r="A203" s="3" t="str">
        <f>$A$11</f>
        <v>Yolo-V3</v>
      </c>
      <c r="B203" s="12">
        <v>313.21943439255352</v>
      </c>
      <c r="C203" s="12">
        <v>88.195636864140724</v>
      </c>
      <c r="D203" s="12">
        <v>10.581994999999999</v>
      </c>
      <c r="E203" s="4">
        <f t="shared" si="77"/>
        <v>1.8474662875578241E-2</v>
      </c>
      <c r="F203" s="4">
        <f t="shared" si="78"/>
        <v>0.76394983998183785</v>
      </c>
      <c r="G203" s="3"/>
      <c r="J203">
        <f t="shared" si="79"/>
        <v>2</v>
      </c>
      <c r="K203">
        <f t="shared" si="80"/>
        <v>8477</v>
      </c>
      <c r="L203">
        <f t="shared" si="81"/>
        <v>205</v>
      </c>
    </row>
    <row r="204" spans="1:12" x14ac:dyDescent="0.25">
      <c r="A204" s="3" t="str">
        <f>$A$12</f>
        <v>Yolo-V3-tiny</v>
      </c>
      <c r="B204" s="12">
        <v>2824.661214818093</v>
      </c>
      <c r="C204" s="12">
        <v>923.96477567129182</v>
      </c>
      <c r="D204" s="12">
        <v>1.2186380000000001</v>
      </c>
      <c r="E204" s="4">
        <f t="shared" si="77"/>
        <v>0.16660736196874443</v>
      </c>
      <c r="F204" s="4">
        <f t="shared" si="78"/>
        <v>6.8894175971172995</v>
      </c>
      <c r="G204" s="3"/>
      <c r="J204">
        <f t="shared" si="79"/>
        <v>2</v>
      </c>
      <c r="K204">
        <f t="shared" si="80"/>
        <v>8477</v>
      </c>
      <c r="L204">
        <f t="shared" si="81"/>
        <v>205</v>
      </c>
    </row>
    <row r="205" spans="1:12" x14ac:dyDescent="0.25">
      <c r="A205" s="3" t="str">
        <f>$A$13</f>
        <v>Yolo-V8n</v>
      </c>
      <c r="B205" s="12">
        <v>978.33653087979496</v>
      </c>
      <c r="C205" s="12">
        <v>454.71526626573382</v>
      </c>
      <c r="D205" s="12">
        <v>3.5092279999999998</v>
      </c>
      <c r="E205" s="4">
        <f t="shared" si="77"/>
        <v>5.7705351591352774E-2</v>
      </c>
      <c r="F205" s="4">
        <f t="shared" si="78"/>
        <v>2.3861866606824269</v>
      </c>
      <c r="G205" s="3"/>
      <c r="J205">
        <f t="shared" si="79"/>
        <v>2</v>
      </c>
      <c r="K205">
        <f t="shared" si="80"/>
        <v>8477</v>
      </c>
      <c r="L205">
        <f t="shared" si="81"/>
        <v>205</v>
      </c>
    </row>
    <row r="206" spans="1:12" x14ac:dyDescent="0.25">
      <c r="A206" s="2" t="str">
        <f>A194</f>
        <v>Model name:</v>
      </c>
      <c r="B206" s="2" t="s">
        <v>14</v>
      </c>
      <c r="C206" s="2" t="s">
        <v>15</v>
      </c>
      <c r="D206" s="2" t="s">
        <v>14</v>
      </c>
      <c r="E206" s="2" t="s">
        <v>14</v>
      </c>
      <c r="F206" s="2" t="s">
        <v>14</v>
      </c>
      <c r="G206" s="2" t="s">
        <v>46</v>
      </c>
      <c r="H206" s="13" t="str">
        <f>CONCATENATE(G206, ," ", B206)</f>
        <v>Intel® Xeon® Silver 4316 INT8</v>
      </c>
      <c r="I206" s="13" t="str">
        <f>CONCATENATE($G206, ," ", C206)</f>
        <v>Intel® Xeon® Silver 4316 FP32</v>
      </c>
      <c r="J206" s="13">
        <v>2</v>
      </c>
      <c r="K206" s="13">
        <v>1137</v>
      </c>
      <c r="L206" s="13">
        <v>150</v>
      </c>
    </row>
    <row r="207" spans="1:12" x14ac:dyDescent="0.25">
      <c r="A207" s="3" t="s">
        <v>71</v>
      </c>
      <c r="B207" s="12">
        <v>40.069659999999999</v>
      </c>
      <c r="C207" s="12">
        <v>42.880459999999999</v>
      </c>
      <c r="D207" s="2"/>
      <c r="E207" s="2"/>
      <c r="F207" s="2"/>
      <c r="G207" s="2"/>
      <c r="H207" s="13"/>
      <c r="I207" s="13"/>
      <c r="J207" s="13"/>
      <c r="K207" s="13"/>
      <c r="L207" s="13"/>
    </row>
    <row r="208" spans="1:12" x14ac:dyDescent="0.25">
      <c r="A208" s="3" t="s">
        <v>72</v>
      </c>
      <c r="B208" s="12">
        <v>277.74772000000002</v>
      </c>
      <c r="C208" s="12">
        <v>278.21695999999997</v>
      </c>
      <c r="D208" s="2"/>
      <c r="E208" s="2"/>
      <c r="F208" s="2"/>
      <c r="G208" s="2"/>
      <c r="H208" s="13"/>
      <c r="I208" s="13"/>
      <c r="J208" s="13"/>
      <c r="K208" s="13"/>
      <c r="L208" s="13"/>
    </row>
    <row r="209" spans="1:12" x14ac:dyDescent="0.25">
      <c r="A209" s="3" t="s">
        <v>73</v>
      </c>
      <c r="B209" s="12">
        <v>338.67095999999998</v>
      </c>
      <c r="C209" s="12">
        <v>345.25563</v>
      </c>
      <c r="D209" s="2"/>
      <c r="E209" s="2"/>
      <c r="F209" s="2"/>
      <c r="G209" s="2"/>
      <c r="H209" s="13"/>
      <c r="I209" s="13"/>
      <c r="J209" s="13"/>
      <c r="K209" s="13"/>
      <c r="L209" s="13"/>
    </row>
    <row r="210" spans="1:12" x14ac:dyDescent="0.25">
      <c r="A210" s="3" t="s">
        <v>74</v>
      </c>
      <c r="B210" s="12">
        <v>21.916720000000002</v>
      </c>
      <c r="C210" s="12">
        <v>22.422260000000001</v>
      </c>
      <c r="D210" s="2"/>
      <c r="E210" s="2"/>
      <c r="F210" s="2"/>
      <c r="G210" s="2"/>
      <c r="H210" s="13"/>
      <c r="I210" s="13"/>
      <c r="J210" s="13"/>
      <c r="K210" s="13"/>
      <c r="L210" s="13"/>
    </row>
    <row r="211" spans="1:12" x14ac:dyDescent="0.25">
      <c r="A211" s="3" t="str">
        <f>$A$3</f>
        <v>BERT-base-cased</v>
      </c>
      <c r="B211" s="12">
        <v>426.78082301165273</v>
      </c>
      <c r="C211" s="12">
        <v>167.54016282996989</v>
      </c>
      <c r="D211" s="12">
        <v>8.0863219999999991</v>
      </c>
      <c r="E211" s="4">
        <f t="shared" ref="E211:E221" si="82">B211/(J211*K211)</f>
        <v>0.18767846218630288</v>
      </c>
      <c r="F211" s="4">
        <f t="shared" ref="F211:F221" si="83">B211/(J211*L211)</f>
        <v>1.4226027433721757</v>
      </c>
      <c r="G211" s="3"/>
      <c r="J211">
        <f>J206</f>
        <v>2</v>
      </c>
      <c r="K211">
        <f>K206</f>
        <v>1137</v>
      </c>
      <c r="L211">
        <f>L206</f>
        <v>150</v>
      </c>
    </row>
    <row r="212" spans="1:12" x14ac:dyDescent="0.25">
      <c r="A212" s="3" t="str">
        <f>$A$4</f>
        <v>BERT-large-uncased-whole-word-masking-squad-0001</v>
      </c>
      <c r="B212" s="12">
        <v>38.764847339109608</v>
      </c>
      <c r="C212" s="12">
        <v>14.75122891920204</v>
      </c>
      <c r="D212" s="12">
        <v>237.832314</v>
      </c>
      <c r="E212" s="4">
        <f t="shared" si="82"/>
        <v>1.7046986516758841E-2</v>
      </c>
      <c r="F212" s="4">
        <f t="shared" si="83"/>
        <v>0.12921615779703202</v>
      </c>
      <c r="G212" s="3"/>
      <c r="J212">
        <f t="shared" ref="J212:J221" si="84">J211</f>
        <v>2</v>
      </c>
      <c r="K212">
        <f t="shared" ref="K212:K221" si="85">K211</f>
        <v>1137</v>
      </c>
      <c r="L212">
        <f t="shared" ref="L212:L221" si="86">L211</f>
        <v>150</v>
      </c>
    </row>
    <row r="213" spans="1:12" x14ac:dyDescent="0.25">
      <c r="A213" s="3" t="str">
        <f>$A$5</f>
        <v>DeeplabV3</v>
      </c>
      <c r="B213" s="12">
        <v>370.9295514284521</v>
      </c>
      <c r="C213" s="12">
        <v>139.95852132180329</v>
      </c>
      <c r="D213" s="12">
        <v>6.8727169999999997</v>
      </c>
      <c r="E213" s="4">
        <f t="shared" si="82"/>
        <v>0.1631176567407441</v>
      </c>
      <c r="F213" s="4">
        <f t="shared" si="83"/>
        <v>1.2364318380948403</v>
      </c>
      <c r="G213" s="3"/>
      <c r="J213">
        <f t="shared" si="84"/>
        <v>2</v>
      </c>
      <c r="K213">
        <f t="shared" si="85"/>
        <v>1137</v>
      </c>
      <c r="L213">
        <f t="shared" si="86"/>
        <v>150</v>
      </c>
    </row>
    <row r="214" spans="1:12" x14ac:dyDescent="0.25">
      <c r="A214" s="3" t="str">
        <f>$A$6</f>
        <v>Mobilenet-v2</v>
      </c>
      <c r="B214" s="12">
        <v>12359.258620602201</v>
      </c>
      <c r="C214" s="12">
        <v>3615.9627696977432</v>
      </c>
      <c r="D214" s="12">
        <v>0.54968699999999993</v>
      </c>
      <c r="E214" s="4">
        <f t="shared" si="82"/>
        <v>5.4350301761663156</v>
      </c>
      <c r="F214" s="4">
        <f t="shared" si="83"/>
        <v>41.197528735340669</v>
      </c>
      <c r="G214" s="3"/>
      <c r="J214">
        <f t="shared" si="84"/>
        <v>2</v>
      </c>
      <c r="K214">
        <f t="shared" si="85"/>
        <v>1137</v>
      </c>
      <c r="L214">
        <f t="shared" si="86"/>
        <v>150</v>
      </c>
    </row>
    <row r="215" spans="1:12" x14ac:dyDescent="0.25">
      <c r="A215" s="3" t="str">
        <f>$A$7</f>
        <v>Resnet-50</v>
      </c>
      <c r="B215" s="12">
        <v>2277.8942958845341</v>
      </c>
      <c r="C215" s="12">
        <v>566.74168571759526</v>
      </c>
      <c r="D215" s="12">
        <v>1.4695210000000001</v>
      </c>
      <c r="E215" s="4">
        <f t="shared" si="82"/>
        <v>1.0017125311717388</v>
      </c>
      <c r="F215" s="4">
        <f t="shared" si="83"/>
        <v>7.5929809862817805</v>
      </c>
      <c r="G215" s="3"/>
      <c r="J215">
        <f t="shared" si="84"/>
        <v>2</v>
      </c>
      <c r="K215">
        <f t="shared" si="85"/>
        <v>1137</v>
      </c>
      <c r="L215">
        <f t="shared" si="86"/>
        <v>150</v>
      </c>
    </row>
    <row r="216" spans="1:12" x14ac:dyDescent="0.25">
      <c r="A216" s="3" t="str">
        <f>$A$8</f>
        <v>SSD-resnet34-1200</v>
      </c>
      <c r="B216" s="12">
        <v>42.588871807981633</v>
      </c>
      <c r="C216" s="12">
        <v>10.538822959747129</v>
      </c>
      <c r="D216" s="12">
        <v>59.653852999999998</v>
      </c>
      <c r="E216" s="4">
        <f t="shared" si="82"/>
        <v>1.8728615570792275E-2</v>
      </c>
      <c r="F216" s="4">
        <f t="shared" si="83"/>
        <v>0.14196290602660544</v>
      </c>
      <c r="G216" s="3"/>
      <c r="J216">
        <f t="shared" si="84"/>
        <v>2</v>
      </c>
      <c r="K216">
        <f t="shared" si="85"/>
        <v>1137</v>
      </c>
      <c r="L216">
        <f t="shared" si="86"/>
        <v>150</v>
      </c>
    </row>
    <row r="217" spans="1:12" x14ac:dyDescent="0.25">
      <c r="A217" s="3" t="str">
        <f>$A$9</f>
        <v>SSD-mobilenet-V1-coco</v>
      </c>
      <c r="B217" s="12">
        <v>4808.85014798666</v>
      </c>
      <c r="C217" s="12">
        <v>1247.6744348199311</v>
      </c>
      <c r="D217" s="12">
        <v>0.80693300000000001</v>
      </c>
      <c r="E217" s="4">
        <f t="shared" si="82"/>
        <v>2.1147098276106684</v>
      </c>
      <c r="F217" s="4">
        <f t="shared" si="83"/>
        <v>16.029500493288868</v>
      </c>
      <c r="G217" s="3"/>
      <c r="J217">
        <f t="shared" si="84"/>
        <v>2</v>
      </c>
      <c r="K217">
        <f t="shared" si="85"/>
        <v>1137</v>
      </c>
      <c r="L217">
        <f t="shared" si="86"/>
        <v>150</v>
      </c>
    </row>
    <row r="218" spans="1:12" x14ac:dyDescent="0.25">
      <c r="A218" s="3" t="str">
        <f>$A$10</f>
        <v>Unet-camvid-onnx-0001</v>
      </c>
      <c r="B218" s="12">
        <v>68.210332285752642</v>
      </c>
      <c r="C218" s="12">
        <v>15.92642120708614</v>
      </c>
      <c r="D218" s="12">
        <v>43.864491000000001</v>
      </c>
      <c r="E218" s="4">
        <f t="shared" si="82"/>
        <v>2.9995748586522712E-2</v>
      </c>
      <c r="F218" s="4">
        <f t="shared" si="83"/>
        <v>0.22736777428584215</v>
      </c>
      <c r="G218" s="3"/>
      <c r="J218">
        <f t="shared" si="84"/>
        <v>2</v>
      </c>
      <c r="K218">
        <f t="shared" si="85"/>
        <v>1137</v>
      </c>
      <c r="L218">
        <f t="shared" si="86"/>
        <v>150</v>
      </c>
    </row>
    <row r="219" spans="1:12" x14ac:dyDescent="0.25">
      <c r="A219" s="3" t="str">
        <f>$A$11</f>
        <v>Yolo-V3</v>
      </c>
      <c r="B219" s="12">
        <v>242.00272366739111</v>
      </c>
      <c r="C219" s="12">
        <v>62.343755251611952</v>
      </c>
      <c r="D219" s="12">
        <v>13.695544</v>
      </c>
      <c r="E219" s="4">
        <f t="shared" si="82"/>
        <v>0.10642160231635493</v>
      </c>
      <c r="F219" s="4">
        <f t="shared" si="83"/>
        <v>0.80667574555797039</v>
      </c>
      <c r="G219" s="3"/>
      <c r="J219">
        <f t="shared" si="84"/>
        <v>2</v>
      </c>
      <c r="K219">
        <f t="shared" si="85"/>
        <v>1137</v>
      </c>
      <c r="L219">
        <f t="shared" si="86"/>
        <v>150</v>
      </c>
    </row>
    <row r="220" spans="1:12" x14ac:dyDescent="0.25">
      <c r="A220" s="3" t="str">
        <f>$A$12</f>
        <v>Yolo-V3-tiny</v>
      </c>
      <c r="B220" s="12">
        <v>2217.5835196340258</v>
      </c>
      <c r="C220" s="12">
        <v>702.90037487478173</v>
      </c>
      <c r="D220" s="12">
        <v>1.3296319999999999</v>
      </c>
      <c r="E220" s="4">
        <f t="shared" si="82"/>
        <v>0.97519064187951887</v>
      </c>
      <c r="F220" s="4">
        <f t="shared" si="83"/>
        <v>7.3919450654467527</v>
      </c>
      <c r="G220" s="3"/>
      <c r="J220">
        <f t="shared" si="84"/>
        <v>2</v>
      </c>
      <c r="K220">
        <f t="shared" si="85"/>
        <v>1137</v>
      </c>
      <c r="L220">
        <f t="shared" si="86"/>
        <v>150</v>
      </c>
    </row>
    <row r="221" spans="1:12" x14ac:dyDescent="0.25">
      <c r="A221" s="3" t="str">
        <f>$A$13</f>
        <v>Yolo-V8n</v>
      </c>
      <c r="B221" s="12">
        <v>855.04106161642505</v>
      </c>
      <c r="C221" s="12">
        <v>342.64736248244498</v>
      </c>
      <c r="D221" s="12">
        <v>3.2473369999999999</v>
      </c>
      <c r="E221" s="4">
        <f t="shared" si="82"/>
        <v>0.37600750290959767</v>
      </c>
      <c r="F221" s="4">
        <f t="shared" si="83"/>
        <v>2.8501368720547502</v>
      </c>
      <c r="G221" s="3"/>
      <c r="J221">
        <f t="shared" si="84"/>
        <v>2</v>
      </c>
      <c r="K221">
        <f t="shared" si="85"/>
        <v>1137</v>
      </c>
      <c r="L221">
        <f t="shared" si="86"/>
        <v>150</v>
      </c>
    </row>
    <row r="222" spans="1:12" x14ac:dyDescent="0.25">
      <c r="A222" s="2" t="str">
        <f>A206</f>
        <v>Model name:</v>
      </c>
      <c r="B222" s="2" t="s">
        <v>14</v>
      </c>
      <c r="C222" s="2" t="s">
        <v>15</v>
      </c>
      <c r="D222" s="2" t="s">
        <v>14</v>
      </c>
      <c r="E222" s="2" t="s">
        <v>14</v>
      </c>
      <c r="F222" s="2" t="s">
        <v>14</v>
      </c>
      <c r="G222" s="2" t="s">
        <v>47</v>
      </c>
      <c r="H222" s="13" t="str">
        <f>CONCATENATE(G222, ," ", B222)</f>
        <v>Intel® Xeon® Platinum 8380 INT8</v>
      </c>
      <c r="I222" s="13" t="str">
        <f>CONCATENATE($G222, ," ", C222)</f>
        <v>Intel® Xeon® Platinum 8380 FP32</v>
      </c>
      <c r="J222" s="13">
        <v>2</v>
      </c>
      <c r="K222" s="13">
        <v>9359</v>
      </c>
      <c r="L222" s="13">
        <v>270</v>
      </c>
    </row>
    <row r="223" spans="1:12" x14ac:dyDescent="0.25">
      <c r="A223" s="3" t="s">
        <v>71</v>
      </c>
      <c r="B223" s="12">
        <v>28.293479999999999</v>
      </c>
      <c r="C223" s="12">
        <v>43.454650000000001</v>
      </c>
      <c r="D223" s="2"/>
      <c r="E223" s="2"/>
      <c r="F223" s="2"/>
      <c r="G223" s="2"/>
      <c r="H223" s="13"/>
      <c r="I223" s="13"/>
      <c r="J223" s="13"/>
      <c r="K223" s="13"/>
      <c r="L223" s="13"/>
    </row>
    <row r="224" spans="1:12" x14ac:dyDescent="0.25">
      <c r="A224" s="3" t="s">
        <v>72</v>
      </c>
      <c r="B224" s="12">
        <v>110.24727</v>
      </c>
      <c r="C224" s="12">
        <v>200.48658</v>
      </c>
      <c r="D224" s="2"/>
      <c r="E224" s="2"/>
      <c r="F224" s="2"/>
      <c r="G224" s="2"/>
      <c r="H224" s="13"/>
      <c r="I224" s="13"/>
      <c r="J224" s="13"/>
      <c r="K224" s="13"/>
      <c r="L224" s="13"/>
    </row>
    <row r="225" spans="1:12" x14ac:dyDescent="0.25">
      <c r="A225" s="3" t="s">
        <v>73</v>
      </c>
      <c r="B225" s="12">
        <v>95.083560000000006</v>
      </c>
      <c r="C225" s="12">
        <v>182.22053</v>
      </c>
      <c r="D225" s="2"/>
      <c r="E225" s="2"/>
      <c r="F225" s="2"/>
      <c r="G225" s="2"/>
      <c r="H225" s="13"/>
      <c r="I225" s="13"/>
      <c r="J225" s="13"/>
      <c r="K225" s="13"/>
      <c r="L225" s="13"/>
    </row>
    <row r="226" spans="1:12" x14ac:dyDescent="0.25">
      <c r="A226" s="3" t="s">
        <v>74</v>
      </c>
      <c r="B226" s="12">
        <v>18.947030000000002</v>
      </c>
      <c r="C226" s="12">
        <v>19.427350000000001</v>
      </c>
      <c r="D226" s="2"/>
      <c r="E226" s="2"/>
      <c r="F226" s="2"/>
      <c r="G226" s="2"/>
      <c r="H226" s="13"/>
      <c r="I226" s="13"/>
      <c r="J226" s="13"/>
      <c r="K226" s="13"/>
      <c r="L226" s="13"/>
    </row>
    <row r="227" spans="1:12" x14ac:dyDescent="0.25">
      <c r="A227" s="3" t="str">
        <f>$A$3</f>
        <v>BERT-base-cased</v>
      </c>
      <c r="B227" s="12">
        <v>872.61856727537781</v>
      </c>
      <c r="C227" s="12">
        <v>338.46931988651801</v>
      </c>
      <c r="D227" s="12">
        <v>43.320856999999997</v>
      </c>
      <c r="E227" s="4">
        <f>B227/(J227*K227)</f>
        <v>4.6619220390820483E-2</v>
      </c>
      <c r="F227" s="4">
        <f t="shared" ref="F227:F237" si="87">B227/(J227*L227)</f>
        <v>1.6159603097692181</v>
      </c>
      <c r="G227" s="3"/>
      <c r="J227">
        <f>J222</f>
        <v>2</v>
      </c>
      <c r="K227">
        <f>K222</f>
        <v>9359</v>
      </c>
      <c r="L227">
        <f>L222</f>
        <v>270</v>
      </c>
    </row>
    <row r="228" spans="1:12" x14ac:dyDescent="0.25">
      <c r="A228" s="3" t="str">
        <f>$A$4</f>
        <v>BERT-large-uncased-whole-word-masking-squad-0001</v>
      </c>
      <c r="B228" s="12">
        <v>67.032815355979281</v>
      </c>
      <c r="C228" s="12">
        <v>27.69270881982553</v>
      </c>
      <c r="D228" s="12">
        <v>253.76700600000001</v>
      </c>
      <c r="E228" s="4">
        <f>B228/(J228*K228)</f>
        <v>3.5811953924553522E-3</v>
      </c>
      <c r="F228" s="4">
        <f t="shared" si="87"/>
        <v>0.12413484325181348</v>
      </c>
      <c r="G228" s="3"/>
      <c r="J228">
        <f t="shared" ref="J228:J237" si="88">J227</f>
        <v>2</v>
      </c>
      <c r="K228">
        <f t="shared" ref="K228:K237" si="89">K227</f>
        <v>9359</v>
      </c>
      <c r="L228">
        <f t="shared" ref="L228:L237" si="90">L227</f>
        <v>270</v>
      </c>
    </row>
    <row r="229" spans="1:12" x14ac:dyDescent="0.25">
      <c r="A229" s="3" t="str">
        <f>$A$5</f>
        <v>DeeplabV3</v>
      </c>
      <c r="B229" s="12">
        <v>584.9162809280474</v>
      </c>
      <c r="C229" s="12">
        <v>227.29868340278719</v>
      </c>
      <c r="D229" s="12">
        <v>3.698836</v>
      </c>
      <c r="E229" s="4">
        <f t="shared" ref="E229:E237" si="91">B229/(J229*K229)</f>
        <v>3.1248866381453543E-2</v>
      </c>
      <c r="F229" s="4">
        <f t="shared" si="87"/>
        <v>1.0831782980149025</v>
      </c>
      <c r="G229" s="3"/>
      <c r="J229">
        <f t="shared" si="88"/>
        <v>2</v>
      </c>
      <c r="K229">
        <f t="shared" si="89"/>
        <v>9359</v>
      </c>
      <c r="L229">
        <f t="shared" si="90"/>
        <v>270</v>
      </c>
    </row>
    <row r="230" spans="1:12" x14ac:dyDescent="0.25">
      <c r="A230" s="3" t="str">
        <f>$A$6</f>
        <v>Mobilenet-v2</v>
      </c>
      <c r="B230" s="12">
        <v>22622.041088464921</v>
      </c>
      <c r="C230" s="12">
        <v>6912.7121273618041</v>
      </c>
      <c r="D230" s="12">
        <v>0.56141600000000003</v>
      </c>
      <c r="E230" s="4">
        <f t="shared" si="91"/>
        <v>1.2085714867221349</v>
      </c>
      <c r="F230" s="4">
        <f t="shared" si="87"/>
        <v>41.892668682342446</v>
      </c>
      <c r="G230" s="3"/>
      <c r="J230">
        <f t="shared" si="88"/>
        <v>2</v>
      </c>
      <c r="K230">
        <f t="shared" si="89"/>
        <v>9359</v>
      </c>
      <c r="L230">
        <f t="shared" si="90"/>
        <v>270</v>
      </c>
    </row>
    <row r="231" spans="1:12" x14ac:dyDescent="0.25">
      <c r="A231" s="3" t="str">
        <f>$A$7</f>
        <v>Resnet-50</v>
      </c>
      <c r="B231" s="12">
        <v>4995.3832655031902</v>
      </c>
      <c r="C231" s="12">
        <v>1161.6147840147421</v>
      </c>
      <c r="D231" s="12">
        <v>1.0223249999999999</v>
      </c>
      <c r="E231" s="4">
        <f t="shared" si="91"/>
        <v>0.26687590904494018</v>
      </c>
      <c r="F231" s="4">
        <f t="shared" si="87"/>
        <v>9.2507097509318328</v>
      </c>
      <c r="G231" s="3"/>
      <c r="J231">
        <f t="shared" si="88"/>
        <v>2</v>
      </c>
      <c r="K231">
        <f t="shared" si="89"/>
        <v>9359</v>
      </c>
      <c r="L231">
        <f t="shared" si="90"/>
        <v>270</v>
      </c>
    </row>
    <row r="232" spans="1:12" x14ac:dyDescent="0.25">
      <c r="A232" s="3" t="str">
        <f>$A$8</f>
        <v>SSD-resnet34-1200</v>
      </c>
      <c r="B232" s="12">
        <v>79.094002560300794</v>
      </c>
      <c r="C232" s="12">
        <v>20.81304288989347</v>
      </c>
      <c r="D232" s="12">
        <v>106.86516</v>
      </c>
      <c r="E232" s="4">
        <f t="shared" si="91"/>
        <v>4.2255584229245E-3</v>
      </c>
      <c r="F232" s="4">
        <f t="shared" si="87"/>
        <v>0.14647037511166813</v>
      </c>
      <c r="G232" s="3"/>
      <c r="J232">
        <f t="shared" si="88"/>
        <v>2</v>
      </c>
      <c r="K232">
        <f t="shared" si="89"/>
        <v>9359</v>
      </c>
      <c r="L232">
        <f t="shared" si="90"/>
        <v>270</v>
      </c>
    </row>
    <row r="233" spans="1:12" x14ac:dyDescent="0.25">
      <c r="A233" s="3" t="str">
        <f>$A$9</f>
        <v>SSD-mobilenet-V1-coco</v>
      </c>
      <c r="B233" s="12">
        <v>10274.064678032521</v>
      </c>
      <c r="C233" s="12">
        <v>2354.6941211601011</v>
      </c>
      <c r="D233" s="12">
        <v>0.66550199999999993</v>
      </c>
      <c r="E233" s="4">
        <f t="shared" si="91"/>
        <v>0.54888688310890699</v>
      </c>
      <c r="F233" s="4">
        <f t="shared" si="87"/>
        <v>19.026045700060223</v>
      </c>
      <c r="G233" s="3"/>
      <c r="J233">
        <f t="shared" si="88"/>
        <v>2</v>
      </c>
      <c r="K233">
        <f t="shared" si="89"/>
        <v>9359</v>
      </c>
      <c r="L233">
        <f t="shared" si="90"/>
        <v>270</v>
      </c>
    </row>
    <row r="234" spans="1:12" x14ac:dyDescent="0.25">
      <c r="A234" s="3" t="str">
        <f>$A$10</f>
        <v>Unet-camvid-onnx-0001</v>
      </c>
      <c r="B234" s="12">
        <v>129.6581712028206</v>
      </c>
      <c r="C234" s="12">
        <v>31.772118488017291</v>
      </c>
      <c r="D234" s="12">
        <v>73.180556999999993</v>
      </c>
      <c r="E234" s="4">
        <f t="shared" si="91"/>
        <v>6.926924415152292E-3</v>
      </c>
      <c r="F234" s="4">
        <f t="shared" si="87"/>
        <v>0.24010772444966777</v>
      </c>
      <c r="G234" s="3"/>
      <c r="J234">
        <f t="shared" si="88"/>
        <v>2</v>
      </c>
      <c r="K234">
        <f t="shared" si="89"/>
        <v>9359</v>
      </c>
      <c r="L234">
        <f t="shared" si="90"/>
        <v>270</v>
      </c>
    </row>
    <row r="235" spans="1:12" x14ac:dyDescent="0.25">
      <c r="A235" s="3" t="str">
        <f>$A$11</f>
        <v>Yolo-V3</v>
      </c>
      <c r="B235" s="12">
        <v>493.02372285155889</v>
      </c>
      <c r="C235" s="12">
        <v>109.1076436094566</v>
      </c>
      <c r="D235" s="12">
        <v>18.507118999999999</v>
      </c>
      <c r="E235" s="4">
        <f t="shared" si="91"/>
        <v>2.6339551386449347E-2</v>
      </c>
      <c r="F235" s="4">
        <f t="shared" si="87"/>
        <v>0.9130068941695535</v>
      </c>
      <c r="G235" s="3"/>
      <c r="J235">
        <f t="shared" si="88"/>
        <v>2</v>
      </c>
      <c r="K235">
        <f t="shared" si="89"/>
        <v>9359</v>
      </c>
      <c r="L235">
        <f t="shared" si="90"/>
        <v>270</v>
      </c>
    </row>
    <row r="236" spans="1:12" x14ac:dyDescent="0.25">
      <c r="A236" s="3" t="str">
        <f>$A$12</f>
        <v>Yolo-V3-tiny</v>
      </c>
      <c r="B236" s="12">
        <v>4664.3376278565038</v>
      </c>
      <c r="C236" s="12">
        <v>1378.5109830504371</v>
      </c>
      <c r="D236" s="12">
        <v>0.87041099999999993</v>
      </c>
      <c r="E236" s="4">
        <f t="shared" si="91"/>
        <v>0.24918995768012095</v>
      </c>
      <c r="F236" s="4">
        <f t="shared" si="87"/>
        <v>8.6376622738083402</v>
      </c>
      <c r="G236" s="3"/>
      <c r="J236">
        <f t="shared" si="88"/>
        <v>2</v>
      </c>
      <c r="K236">
        <f t="shared" si="89"/>
        <v>9359</v>
      </c>
      <c r="L236">
        <f t="shared" si="90"/>
        <v>270</v>
      </c>
    </row>
    <row r="237" spans="1:12" x14ac:dyDescent="0.25">
      <c r="A237" s="3" t="str">
        <f>$A$13</f>
        <v>Yolo-V8n</v>
      </c>
      <c r="B237" s="12">
        <v>1708.1296985455631</v>
      </c>
      <c r="C237" s="12">
        <v>573.45319802979111</v>
      </c>
      <c r="D237" s="12">
        <v>2.3780299999999999</v>
      </c>
      <c r="E237" s="4">
        <f t="shared" si="91"/>
        <v>9.1255994152450212E-2</v>
      </c>
      <c r="F237" s="4">
        <f t="shared" si="87"/>
        <v>3.1632031454547467</v>
      </c>
      <c r="G237" s="3"/>
      <c r="J237">
        <f t="shared" si="88"/>
        <v>2</v>
      </c>
      <c r="K237">
        <f t="shared" si="89"/>
        <v>9359</v>
      </c>
      <c r="L237">
        <f t="shared" si="90"/>
        <v>270</v>
      </c>
    </row>
    <row r="238" spans="1:12" x14ac:dyDescent="0.25">
      <c r="A238" s="2" t="str">
        <f>A222</f>
        <v>Model name:</v>
      </c>
      <c r="B238" s="2" t="s">
        <v>14</v>
      </c>
      <c r="C238" s="2" t="s">
        <v>15</v>
      </c>
      <c r="D238" s="2" t="s">
        <v>14</v>
      </c>
      <c r="E238" s="2" t="s">
        <v>14</v>
      </c>
      <c r="F238" s="2" t="s">
        <v>14</v>
      </c>
      <c r="G238" s="2" t="s">
        <v>48</v>
      </c>
      <c r="H238" s="13" t="str">
        <f>CONCATENATE(G238, ," ", B238)</f>
        <v>Intel® Xeon® Platinum 8490H INT8</v>
      </c>
      <c r="I238" s="13" t="str">
        <f>CONCATENATE($G238, ," ", C238)</f>
        <v>Intel® Xeon® Platinum 8490H FP32</v>
      </c>
      <c r="J238" s="13">
        <v>2</v>
      </c>
      <c r="K238" s="13">
        <v>17000</v>
      </c>
      <c r="L238" s="13">
        <v>350</v>
      </c>
    </row>
    <row r="239" spans="1:12" x14ac:dyDescent="0.25">
      <c r="A239" s="3" t="s">
        <v>71</v>
      </c>
      <c r="B239" s="12">
        <v>47.208649999999999</v>
      </c>
      <c r="C239" s="12">
        <v>52.766159999999999</v>
      </c>
      <c r="D239" s="2"/>
      <c r="E239" s="2"/>
      <c r="F239" s="2"/>
      <c r="G239" s="2"/>
      <c r="H239" s="13"/>
      <c r="I239" s="13"/>
      <c r="J239" s="13"/>
      <c r="K239" s="13"/>
      <c r="L239" s="13"/>
    </row>
    <row r="240" spans="1:12" x14ac:dyDescent="0.25">
      <c r="A240" s="3" t="s">
        <v>72</v>
      </c>
      <c r="B240" s="12">
        <v>119.09493999999999</v>
      </c>
      <c r="C240" s="12">
        <v>131.63302999999999</v>
      </c>
      <c r="D240" s="2"/>
      <c r="E240" s="2"/>
      <c r="F240" s="2"/>
      <c r="G240" s="2"/>
      <c r="H240" s="13"/>
      <c r="I240" s="13"/>
      <c r="J240" s="13"/>
      <c r="K240" s="13"/>
      <c r="L240" s="13"/>
    </row>
    <row r="241" spans="1:12" x14ac:dyDescent="0.25">
      <c r="A241" s="3" t="s">
        <v>73</v>
      </c>
      <c r="B241" s="12">
        <v>119.29465</v>
      </c>
      <c r="C241" s="12">
        <v>133.20222000000001</v>
      </c>
      <c r="D241" s="2"/>
      <c r="E241" s="2"/>
      <c r="F241" s="2"/>
      <c r="G241" s="2"/>
      <c r="H241" s="13"/>
      <c r="I241" s="13"/>
      <c r="J241" s="13"/>
      <c r="K241" s="13"/>
      <c r="L241" s="13"/>
    </row>
    <row r="242" spans="1:12" x14ac:dyDescent="0.25">
      <c r="A242" s="3" t="s">
        <v>74</v>
      </c>
      <c r="B242" s="12">
        <v>5.8782300000000003</v>
      </c>
      <c r="C242" s="12">
        <v>6.4744700000000002</v>
      </c>
      <c r="D242" s="2"/>
      <c r="E242" s="2"/>
      <c r="F242" s="2"/>
      <c r="G242" s="2"/>
      <c r="H242" s="13"/>
      <c r="I242" s="13"/>
      <c r="J242" s="13"/>
      <c r="K242" s="13"/>
      <c r="L242" s="13"/>
    </row>
    <row r="243" spans="1:12" x14ac:dyDescent="0.25">
      <c r="A243" s="3" t="str">
        <f>$A$3</f>
        <v>BERT-base-cased</v>
      </c>
      <c r="B243" s="12">
        <v>3255.596918790799</v>
      </c>
      <c r="C243" s="12">
        <v>505.87740682089878</v>
      </c>
      <c r="D243" s="12">
        <v>4.075806</v>
      </c>
      <c r="E243" s="4">
        <f>B243/(J243*K243)</f>
        <v>9.5752850552670563E-2</v>
      </c>
      <c r="F243" s="4">
        <f t="shared" ref="F243:F253" si="92">B243/(J243*L243)</f>
        <v>4.6508527411297127</v>
      </c>
      <c r="G243" s="3"/>
      <c r="J243">
        <f>J238</f>
        <v>2</v>
      </c>
      <c r="K243">
        <f>K238</f>
        <v>17000</v>
      </c>
      <c r="L243">
        <f>L238</f>
        <v>350</v>
      </c>
    </row>
    <row r="244" spans="1:12" x14ac:dyDescent="0.25">
      <c r="A244" s="3" t="str">
        <f>$A$4</f>
        <v>BERT-large-uncased-whole-word-masking-squad-0001</v>
      </c>
      <c r="B244" s="12">
        <v>251.10466192724769</v>
      </c>
      <c r="C244" s="12">
        <v>47.692540652318989</v>
      </c>
      <c r="D244" s="12">
        <v>36.693814000000003</v>
      </c>
      <c r="E244" s="4">
        <f t="shared" ref="E244:E253" si="93">B244/(J244*K244)</f>
        <v>7.3854312331543435E-3</v>
      </c>
      <c r="F244" s="4">
        <f t="shared" si="92"/>
        <v>0.35872094561035384</v>
      </c>
      <c r="G244" s="3"/>
      <c r="J244">
        <f t="shared" ref="J244:J253" si="94">J243</f>
        <v>2</v>
      </c>
      <c r="K244">
        <f t="shared" ref="K244:K253" si="95">K243</f>
        <v>17000</v>
      </c>
      <c r="L244">
        <f t="shared" ref="L244:L253" si="96">L243</f>
        <v>350</v>
      </c>
    </row>
    <row r="245" spans="1:12" x14ac:dyDescent="0.25">
      <c r="A245" s="3" t="str">
        <f>$A$5</f>
        <v>DeeplabV3</v>
      </c>
      <c r="B245" s="12">
        <v>999.21776986465682</v>
      </c>
      <c r="C245" s="12">
        <v>380.82476162084708</v>
      </c>
      <c r="D245" s="12">
        <v>3.5535549999999998</v>
      </c>
      <c r="E245" s="4">
        <f t="shared" si="93"/>
        <v>2.9388757937195788E-2</v>
      </c>
      <c r="F245" s="4">
        <f t="shared" si="92"/>
        <v>1.4274539569495097</v>
      </c>
      <c r="G245" s="3"/>
      <c r="J245">
        <f t="shared" si="94"/>
        <v>2</v>
      </c>
      <c r="K245">
        <f t="shared" si="95"/>
        <v>17000</v>
      </c>
      <c r="L245">
        <f t="shared" si="96"/>
        <v>350</v>
      </c>
    </row>
    <row r="246" spans="1:12" x14ac:dyDescent="0.25">
      <c r="A246" s="3" t="str">
        <f>$A$6</f>
        <v>Mobilenet-v2</v>
      </c>
      <c r="B246" s="12">
        <v>38771.757147547432</v>
      </c>
      <c r="C246" s="12">
        <v>10993.76194344653</v>
      </c>
      <c r="D246" s="12">
        <v>0.65799200000000002</v>
      </c>
      <c r="E246" s="4">
        <f t="shared" si="93"/>
        <v>1.1403457984572773</v>
      </c>
      <c r="F246" s="4">
        <f t="shared" si="92"/>
        <v>55.388224496496335</v>
      </c>
      <c r="G246" s="3"/>
      <c r="J246">
        <f t="shared" si="94"/>
        <v>2</v>
      </c>
      <c r="K246">
        <f t="shared" si="95"/>
        <v>17000</v>
      </c>
      <c r="L246">
        <f t="shared" si="96"/>
        <v>350</v>
      </c>
    </row>
    <row r="247" spans="1:12" x14ac:dyDescent="0.25">
      <c r="A247" s="3" t="str">
        <f>$A$7</f>
        <v>Resnet-50</v>
      </c>
      <c r="B247" s="12">
        <v>20106.679706569339</v>
      </c>
      <c r="C247" s="12">
        <v>1683.031244245718</v>
      </c>
      <c r="D247" s="12">
        <v>1.0102059999999999</v>
      </c>
      <c r="E247" s="4">
        <f t="shared" si="93"/>
        <v>0.59137293254615708</v>
      </c>
      <c r="F247" s="4">
        <f t="shared" si="92"/>
        <v>28.723828152241914</v>
      </c>
      <c r="G247" s="3"/>
      <c r="J247">
        <f t="shared" si="94"/>
        <v>2</v>
      </c>
      <c r="K247">
        <f t="shared" si="95"/>
        <v>17000</v>
      </c>
      <c r="L247">
        <f t="shared" si="96"/>
        <v>350</v>
      </c>
    </row>
    <row r="248" spans="1:12" x14ac:dyDescent="0.25">
      <c r="A248" s="3" t="str">
        <f>$A$8</f>
        <v>SSD-resnet34-1200</v>
      </c>
      <c r="B248" s="12">
        <v>445.98338629292863</v>
      </c>
      <c r="C248" s="12">
        <v>31.395341505050901</v>
      </c>
      <c r="D248" s="12">
        <v>8.5859810000000003</v>
      </c>
      <c r="E248" s="4">
        <f t="shared" si="93"/>
        <v>1.3117158420380253E-2</v>
      </c>
      <c r="F248" s="4">
        <f t="shared" si="92"/>
        <v>0.63711912327561238</v>
      </c>
      <c r="G248" s="3"/>
      <c r="J248">
        <f t="shared" si="94"/>
        <v>2</v>
      </c>
      <c r="K248">
        <f t="shared" si="95"/>
        <v>17000</v>
      </c>
      <c r="L248">
        <f t="shared" si="96"/>
        <v>350</v>
      </c>
    </row>
    <row r="249" spans="1:12" x14ac:dyDescent="0.25">
      <c r="A249" s="3" t="str">
        <f>$A$9</f>
        <v>SSD-mobilenet-V1-coco</v>
      </c>
      <c r="B249" s="12">
        <v>22569.912453877019</v>
      </c>
      <c r="C249" s="12">
        <v>3519.343296546997</v>
      </c>
      <c r="D249" s="12">
        <v>0.822523</v>
      </c>
      <c r="E249" s="4">
        <f t="shared" si="93"/>
        <v>0.6638209545257947</v>
      </c>
      <c r="F249" s="4">
        <f t="shared" si="92"/>
        <v>32.242732076967172</v>
      </c>
      <c r="G249" s="3"/>
      <c r="J249">
        <f t="shared" si="94"/>
        <v>2</v>
      </c>
      <c r="K249">
        <f t="shared" si="95"/>
        <v>17000</v>
      </c>
      <c r="L249">
        <f t="shared" si="96"/>
        <v>350</v>
      </c>
    </row>
    <row r="250" spans="1:12" x14ac:dyDescent="0.25">
      <c r="A250" s="3" t="str">
        <f>$A$10</f>
        <v>Unet-camvid-onnx-0001</v>
      </c>
      <c r="B250" s="12">
        <v>597.42494779006688</v>
      </c>
      <c r="C250" s="12">
        <v>48.084414942823287</v>
      </c>
      <c r="D250" s="12">
        <v>8.9984310000000001</v>
      </c>
      <c r="E250" s="4">
        <f t="shared" si="93"/>
        <v>1.7571321993825495E-2</v>
      </c>
      <c r="F250" s="4">
        <f t="shared" si="92"/>
        <v>0.85346421112866699</v>
      </c>
      <c r="G250" s="3"/>
      <c r="J250">
        <f t="shared" si="94"/>
        <v>2</v>
      </c>
      <c r="K250">
        <f t="shared" si="95"/>
        <v>17000</v>
      </c>
      <c r="L250">
        <f t="shared" si="96"/>
        <v>350</v>
      </c>
    </row>
    <row r="251" spans="1:12" x14ac:dyDescent="0.25">
      <c r="A251" s="3" t="str">
        <f>$A$11</f>
        <v>Yolo-V3</v>
      </c>
      <c r="B251" s="12">
        <v>2136.9244922200742</v>
      </c>
      <c r="C251" s="12">
        <v>194.87570894948379</v>
      </c>
      <c r="D251" s="12">
        <v>3.2908580000000001</v>
      </c>
      <c r="E251" s="4">
        <f t="shared" si="93"/>
        <v>6.2850720359413942E-2</v>
      </c>
      <c r="F251" s="4">
        <f t="shared" si="92"/>
        <v>3.0527492746001061</v>
      </c>
      <c r="G251" s="3"/>
      <c r="J251">
        <f t="shared" si="94"/>
        <v>2</v>
      </c>
      <c r="K251">
        <f t="shared" si="95"/>
        <v>17000</v>
      </c>
      <c r="L251">
        <f t="shared" si="96"/>
        <v>350</v>
      </c>
    </row>
    <row r="252" spans="1:12" x14ac:dyDescent="0.25">
      <c r="A252" s="3" t="str">
        <f>$A$12</f>
        <v>Yolo-V3-tiny</v>
      </c>
      <c r="B252" s="12">
        <v>13094.96515998064</v>
      </c>
      <c r="C252" s="12">
        <v>2139.9953614138581</v>
      </c>
      <c r="D252" s="12">
        <v>1.091215</v>
      </c>
      <c r="E252" s="4">
        <f t="shared" si="93"/>
        <v>0.38514603411707765</v>
      </c>
      <c r="F252" s="4">
        <f t="shared" si="92"/>
        <v>18.70709308568663</v>
      </c>
      <c r="G252" s="3"/>
      <c r="J252">
        <f t="shared" si="94"/>
        <v>2</v>
      </c>
      <c r="K252">
        <f t="shared" si="95"/>
        <v>17000</v>
      </c>
      <c r="L252">
        <f t="shared" si="96"/>
        <v>350</v>
      </c>
    </row>
    <row r="253" spans="1:12" x14ac:dyDescent="0.25">
      <c r="A253" s="3" t="str">
        <f>$A$13</f>
        <v>Yolo-V8n</v>
      </c>
      <c r="B253" s="12">
        <v>2882.6235141351481</v>
      </c>
      <c r="C253" s="12">
        <v>945.60475650148771</v>
      </c>
      <c r="D253" s="12">
        <v>3.824773</v>
      </c>
      <c r="E253" s="4">
        <f t="shared" si="93"/>
        <v>8.4783044533386712E-2</v>
      </c>
      <c r="F253" s="4">
        <f t="shared" si="92"/>
        <v>4.1180335916216402</v>
      </c>
      <c r="G253" s="3"/>
      <c r="J253">
        <f t="shared" si="94"/>
        <v>2</v>
      </c>
      <c r="K253">
        <f t="shared" si="95"/>
        <v>17000</v>
      </c>
      <c r="L253">
        <f t="shared" si="96"/>
        <v>350</v>
      </c>
    </row>
  </sheetData>
  <sheetProtection algorithmName="SHA-512" hashValue="LaIHCPfjoCU4XS08YLhHZfKUolcRDgG2QWGHq+RfpXUlmOReL6rw2o5dZOuFpgDc3g2Vrv3EYfCM77gefK3DIA==" saltValue="ehh1Z6OPAOOCgNeRdPXiZ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M5:M13" name="Range1_1_1_1"/>
    <protectedRange algorithmName="SHA-512" hashValue="obtUc9z1SKpT2QgXGuBnBLMmP2Ruyrh4vLLC3J0+e2BoEQOdS3LNnQ1C54Wqf3ghA5JEEmSNQX0NVuijjCKrgA==" saltValue="t0gF7AecxnRApM1ODdLL/w==" spinCount="100000" sqref="M1" name="Range1_1_1"/>
  </protectedRanges>
  <mergeCells count="1">
    <mergeCell ref="B1:C1"/>
  </mergeCells>
  <hyperlinks>
    <hyperlink ref="N4" r:id="rId1" xr:uid="{3F353BEA-B709-4506-A301-8BBFABD18037}"/>
  </hyperlinks>
  <pageMargins left="0.7" right="0.7" top="0.75" bottom="0.75" header="0.3" footer="0.3"/>
  <pageSetup orientation="portrait" r:id="rId2"/>
  <ignoredErrors>
    <ignoredError sqref="A3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L77"/>
  <sheetViews>
    <sheetView topLeftCell="A21" workbookViewId="0">
      <selection activeCell="K48" sqref="K48"/>
    </sheetView>
  </sheetViews>
  <sheetFormatPr defaultRowHeight="15" x14ac:dyDescent="0.25"/>
  <cols>
    <col min="1" max="1" width="49.42578125" bestFit="1" customWidth="1"/>
    <col min="2" max="2" width="8.5703125" bestFit="1" customWidth="1"/>
    <col min="3" max="3" width="11.5703125" bestFit="1" customWidth="1"/>
    <col min="5" max="6" width="9.140625" customWidth="1"/>
    <col min="7" max="7" width="27.7109375" bestFit="1" customWidth="1"/>
    <col min="8" max="9" width="22" hidden="1" customWidth="1"/>
    <col min="10" max="10" width="10.85546875" customWidth="1"/>
    <col min="11" max="11" width="22.42578125" customWidth="1"/>
  </cols>
  <sheetData>
    <row r="1" spans="1:12" x14ac:dyDescent="0.25">
      <c r="A1" s="2" t="s">
        <v>52</v>
      </c>
      <c r="B1" s="24" t="s">
        <v>8</v>
      </c>
      <c r="C1" s="24"/>
      <c r="D1" s="2" t="s">
        <v>9</v>
      </c>
      <c r="E1" s="2" t="s">
        <v>38</v>
      </c>
      <c r="F1" s="2" t="s">
        <v>37</v>
      </c>
      <c r="G1" s="2" t="s">
        <v>12</v>
      </c>
      <c r="H1" s="5"/>
      <c r="I1" s="5"/>
      <c r="K1" s="1" t="s">
        <v>0</v>
      </c>
    </row>
    <row r="2" spans="1:12" x14ac:dyDescent="0.25">
      <c r="A2" s="2" t="s">
        <v>13</v>
      </c>
      <c r="B2" s="2" t="s">
        <v>14</v>
      </c>
      <c r="C2" s="2" t="s">
        <v>50</v>
      </c>
      <c r="D2" s="2" t="s">
        <v>14</v>
      </c>
      <c r="E2" s="15"/>
      <c r="F2" s="15"/>
      <c r="G2" s="2" t="s">
        <v>67</v>
      </c>
      <c r="H2" s="5" t="str">
        <f>CONCATENATE($G2," ",B2)</f>
        <v>Intel® Processor N200-GPU INT8</v>
      </c>
      <c r="I2" s="5" t="str">
        <f>CONCATENATE($G2," ",C2)</f>
        <v>Intel® Processor N200-GPU FP16</v>
      </c>
      <c r="K2" t="s">
        <v>2</v>
      </c>
      <c r="L2" s="10" t="s">
        <v>3</v>
      </c>
    </row>
    <row r="3" spans="1:12" x14ac:dyDescent="0.25">
      <c r="A3" s="3" t="s">
        <v>16</v>
      </c>
      <c r="B3" s="17">
        <v>3.3676036683600201</v>
      </c>
      <c r="C3" s="17">
        <v>2.3626162898543011</v>
      </c>
      <c r="D3" s="3">
        <v>1185.7835339999999</v>
      </c>
      <c r="E3" s="16">
        <f>B3/('Performance Tables  CPU'!J3*'Performance Tables  CPU'!L3)</f>
        <v>0.56126727806000332</v>
      </c>
      <c r="F3" s="16">
        <f>B3/('Performance Tables  CPU'!J3*'Performance Tables  CPU'!K3)</f>
        <v>1.744872367025917E-2</v>
      </c>
      <c r="G3" s="2"/>
      <c r="H3" s="5"/>
      <c r="I3" s="5"/>
      <c r="K3" t="s">
        <v>4</v>
      </c>
      <c r="L3" s="11" t="s">
        <v>5</v>
      </c>
    </row>
    <row r="4" spans="1:12" x14ac:dyDescent="0.25">
      <c r="A4" s="3" t="s">
        <v>17</v>
      </c>
      <c r="B4" s="17">
        <v>0.33594922451057818</v>
      </c>
      <c r="C4" s="17">
        <v>0.22831311641094901</v>
      </c>
      <c r="D4" s="3">
        <v>11899.924316000001</v>
      </c>
      <c r="E4" s="16">
        <f>B4/('Performance Tables  CPU'!J4*'Performance Tables  CPU'!L4)</f>
        <v>5.5991537418429695E-2</v>
      </c>
      <c r="F4" s="16">
        <f>B4/('Performance Tables  CPU'!J4*'Performance Tables  CPU'!K4)</f>
        <v>1.7406695570496278E-3</v>
      </c>
      <c r="G4" s="2"/>
      <c r="H4" s="5"/>
      <c r="I4" s="5"/>
      <c r="K4" t="s">
        <v>6</v>
      </c>
      <c r="L4" s="10" t="s">
        <v>7</v>
      </c>
    </row>
    <row r="5" spans="1:12" x14ac:dyDescent="0.25">
      <c r="A5" s="3" t="s">
        <v>29</v>
      </c>
      <c r="B5" s="17">
        <v>3.6510207368143082</v>
      </c>
      <c r="C5" s="17">
        <v>1.920282986327484</v>
      </c>
      <c r="D5" s="3">
        <v>1094.3029340000001</v>
      </c>
      <c r="E5" s="16">
        <f>B5/('Performance Tables  CPU'!J5*'Performance Tables  CPU'!L5)</f>
        <v>0.60850345613571799</v>
      </c>
      <c r="F5" s="16">
        <f>B5/('Performance Tables  CPU'!J5*'Performance Tables  CPU'!K5)</f>
        <v>1.8917205890229577E-2</v>
      </c>
      <c r="G5" s="2"/>
      <c r="H5" s="5"/>
      <c r="I5" s="5"/>
      <c r="K5" s="1"/>
    </row>
    <row r="6" spans="1:12" x14ac:dyDescent="0.25">
      <c r="A6" s="3" t="s">
        <v>40</v>
      </c>
      <c r="B6" s="17">
        <v>57.925049937972041</v>
      </c>
      <c r="C6" s="17">
        <v>40.134423620434063</v>
      </c>
      <c r="D6" s="3">
        <v>68.053545</v>
      </c>
      <c r="E6" s="16">
        <f>B6/('Performance Tables  CPU'!J6*'Performance Tables  CPU'!L6)</f>
        <v>9.6541749896620068</v>
      </c>
      <c r="F6" s="16">
        <f>B6/('Performance Tables  CPU'!J6*'Performance Tables  CPU'!K6)</f>
        <v>0.30012979242472559</v>
      </c>
      <c r="G6" s="2"/>
      <c r="H6" s="5"/>
      <c r="I6" s="5"/>
      <c r="K6" s="1"/>
    </row>
    <row r="7" spans="1:12" x14ac:dyDescent="0.25">
      <c r="A7" s="3" t="s">
        <v>28</v>
      </c>
      <c r="B7" s="17">
        <v>14.623600127302661</v>
      </c>
      <c r="C7" s="17">
        <v>7.8034241579109427</v>
      </c>
      <c r="D7" s="3">
        <v>272.48919100000001</v>
      </c>
      <c r="E7" s="16">
        <f>B7/('Performance Tables  CPU'!J7*'Performance Tables  CPU'!L7)</f>
        <v>2.4372666878837768</v>
      </c>
      <c r="F7" s="16">
        <f>B7/('Performance Tables  CPU'!J7*'Performance Tables  CPU'!K7)</f>
        <v>7.5769948846127769E-2</v>
      </c>
      <c r="G7" s="2"/>
      <c r="H7" s="5"/>
      <c r="I7" s="5"/>
      <c r="K7" s="1"/>
    </row>
    <row r="8" spans="1:12" x14ac:dyDescent="0.25">
      <c r="A8" s="3" t="s">
        <v>65</v>
      </c>
      <c r="B8" s="17">
        <v>0.28904291584934511</v>
      </c>
      <c r="C8" s="17">
        <v>0.16475800290775461</v>
      </c>
      <c r="D8" s="3">
        <v>13818.298805</v>
      </c>
      <c r="E8" s="16">
        <f>B8/('Performance Tables  CPU'!J8*'Performance Tables  CPU'!L8)</f>
        <v>4.8173819308224182E-2</v>
      </c>
      <c r="F8" s="16">
        <f>B8/('Performance Tables  CPU'!J8*'Performance Tables  CPU'!K8)</f>
        <v>1.4976316883385757E-3</v>
      </c>
      <c r="G8" s="2"/>
      <c r="H8" s="5"/>
      <c r="I8" s="5"/>
      <c r="K8" s="1"/>
    </row>
    <row r="9" spans="1:12" x14ac:dyDescent="0.25">
      <c r="A9" s="3" t="s">
        <v>31</v>
      </c>
      <c r="B9" s="17">
        <v>28.916857109259709</v>
      </c>
      <c r="C9" s="17">
        <v>15.36394463086198</v>
      </c>
      <c r="D9" s="3">
        <v>136.60344499999999</v>
      </c>
      <c r="E9" s="16">
        <f>B9/('Performance Tables  CPU'!J9*'Performance Tables  CPU'!L9)</f>
        <v>4.8194761848766179</v>
      </c>
      <c r="F9" s="16">
        <f>B9/('Performance Tables  CPU'!J9*'Performance Tables  CPU'!K9)</f>
        <v>0.14982827517751143</v>
      </c>
      <c r="G9" s="2"/>
      <c r="H9" s="5"/>
      <c r="I9" s="5"/>
      <c r="K9" s="1"/>
    </row>
    <row r="10" spans="1:12" x14ac:dyDescent="0.25">
      <c r="A10" s="3" t="s">
        <v>18</v>
      </c>
      <c r="B10" s="17">
        <v>0.46033426677606132</v>
      </c>
      <c r="C10" s="17">
        <v>0.2530475552517939</v>
      </c>
      <c r="D10" s="3">
        <v>8685.750098999999</v>
      </c>
      <c r="E10" s="16">
        <f>B10/('Performance Tables  CPU'!J10*'Performance Tables  CPU'!L10)</f>
        <v>7.6722377796010224E-2</v>
      </c>
      <c r="F10" s="16">
        <f>B10/('Performance Tables  CPU'!J10*'Performance Tables  CPU'!K10)</f>
        <v>2.3851516413267424E-3</v>
      </c>
      <c r="G10" s="2"/>
      <c r="H10" s="5"/>
      <c r="I10" s="5"/>
      <c r="K10" s="1"/>
    </row>
    <row r="11" spans="1:12" x14ac:dyDescent="0.25">
      <c r="A11" s="3" t="s">
        <v>41</v>
      </c>
      <c r="B11" s="17">
        <v>1.7594261940398239</v>
      </c>
      <c r="C11" s="17">
        <v>0.93589329403717059</v>
      </c>
      <c r="D11" s="3">
        <v>2271.0615859999998</v>
      </c>
      <c r="E11" s="16">
        <f>B11/('Performance Tables  CPU'!J11*'Performance Tables  CPU'!L11)</f>
        <v>0.29323769900663732</v>
      </c>
      <c r="F11" s="16">
        <f>B11/('Performance Tables  CPU'!J11*'Performance Tables  CPU'!K11)</f>
        <v>9.1161978965793988E-3</v>
      </c>
      <c r="G11" s="2"/>
      <c r="H11" s="5"/>
      <c r="I11" s="5"/>
      <c r="K11" s="1"/>
    </row>
    <row r="12" spans="1:12" x14ac:dyDescent="0.25">
      <c r="A12" s="3" t="s">
        <v>30</v>
      </c>
      <c r="B12" s="17">
        <v>18.64848633613461</v>
      </c>
      <c r="C12" s="17">
        <v>9.8127943503202708</v>
      </c>
      <c r="D12" s="3">
        <v>212.840217</v>
      </c>
      <c r="E12" s="16">
        <f>B12/('Performance Tables  CPU'!J12*'Performance Tables  CPU'!L12)</f>
        <v>3.108081056022435</v>
      </c>
      <c r="F12" s="16">
        <f>B12/('Performance Tables  CPU'!J12*'Performance Tables  CPU'!K12)</f>
        <v>9.6624281534376216E-2</v>
      </c>
      <c r="G12" s="2"/>
      <c r="H12" s="5"/>
      <c r="I12" s="5"/>
      <c r="K12" s="1"/>
    </row>
    <row r="13" spans="1:12" x14ac:dyDescent="0.25">
      <c r="A13" s="3" t="s">
        <v>42</v>
      </c>
      <c r="B13" s="17">
        <v>8.6147480789839896</v>
      </c>
      <c r="C13" s="17">
        <v>5.663671078179509</v>
      </c>
      <c r="D13" s="3">
        <v>463.222354</v>
      </c>
      <c r="E13" s="16">
        <f>B13/('Performance Tables  CPU'!J13*'Performance Tables  CPU'!L13)</f>
        <v>1.4357913464973315</v>
      </c>
      <c r="F13" s="16">
        <f>B13/('Performance Tables  CPU'!J13*'Performance Tables  CPU'!K13)</f>
        <v>4.4636000409243468E-2</v>
      </c>
      <c r="G13" s="2"/>
      <c r="H13" s="5"/>
      <c r="I13" s="5"/>
      <c r="K13" s="1"/>
    </row>
    <row r="14" spans="1:12" x14ac:dyDescent="0.25">
      <c r="A14" s="2" t="s">
        <v>13</v>
      </c>
      <c r="B14" s="2" t="s">
        <v>14</v>
      </c>
      <c r="C14" s="2" t="s">
        <v>50</v>
      </c>
      <c r="D14" s="2" t="s">
        <v>14</v>
      </c>
      <c r="E14" s="15"/>
      <c r="F14" s="15"/>
      <c r="G14" s="2" t="s">
        <v>68</v>
      </c>
      <c r="H14" s="5" t="str">
        <f>CONCATENATE($G14," ",B14)</f>
        <v>Intel® Celeron 6305E GPU INT8</v>
      </c>
      <c r="I14" s="5" t="str">
        <f>CONCATENATE($G14," ",C14)</f>
        <v>Intel® Celeron 6305E GPU FP16</v>
      </c>
    </row>
    <row r="15" spans="1:12" x14ac:dyDescent="0.25">
      <c r="A15" s="3" t="s">
        <v>16</v>
      </c>
      <c r="B15" s="12">
        <v>45.825917616153262</v>
      </c>
      <c r="C15" s="12">
        <v>31.960658855566809</v>
      </c>
      <c r="D15" s="12">
        <v>87.115647999999993</v>
      </c>
      <c r="E15" s="16">
        <f>B15/('Performance Tables  CPU'!J15*'Performance Tables  CPU'!L15)</f>
        <v>3.0550611744102176</v>
      </c>
      <c r="F15" s="16">
        <f>B15/('Performance Tables  CPU'!J15*'Performance Tables  CPU'!K15)</f>
        <v>0.42827960388928282</v>
      </c>
      <c r="G15" s="2"/>
      <c r="H15" s="5"/>
      <c r="I15" s="5"/>
    </row>
    <row r="16" spans="1:12" x14ac:dyDescent="0.25">
      <c r="A16" s="3" t="s">
        <v>17</v>
      </c>
      <c r="B16" s="12">
        <v>4.6631803464213828</v>
      </c>
      <c r="C16" s="12">
        <v>3.3474103990216739</v>
      </c>
      <c r="D16" s="12">
        <v>820.81725299999994</v>
      </c>
      <c r="E16" s="16">
        <f>B16/('Performance Tables  CPU'!J16*'Performance Tables  CPU'!L16)</f>
        <v>0.31087868976142552</v>
      </c>
      <c r="F16" s="16">
        <f>B16/('Performance Tables  CPU'!J16*'Performance Tables  CPU'!K16)</f>
        <v>4.358112473291012E-2</v>
      </c>
      <c r="G16" s="2"/>
      <c r="H16" s="5"/>
      <c r="I16" s="5"/>
    </row>
    <row r="17" spans="1:9" x14ac:dyDescent="0.25">
      <c r="A17" s="3" t="s">
        <v>29</v>
      </c>
      <c r="B17" s="12">
        <v>60.171394973386597</v>
      </c>
      <c r="C17" s="12">
        <v>27.596247127589741</v>
      </c>
      <c r="D17" s="12">
        <v>66.328282000000002</v>
      </c>
      <c r="E17" s="16">
        <f>B17/('Performance Tables  CPU'!J17*'Performance Tables  CPU'!L17)</f>
        <v>4.0114263315591066</v>
      </c>
      <c r="F17" s="16">
        <f>B17/('Performance Tables  CPU'!J17*'Performance Tables  CPU'!K17)</f>
        <v>0.56234948573258503</v>
      </c>
      <c r="G17" s="3"/>
    </row>
    <row r="18" spans="1:9" x14ac:dyDescent="0.25">
      <c r="A18" s="3" t="s">
        <v>40</v>
      </c>
      <c r="B18" s="12">
        <v>692.73079117166367</v>
      </c>
      <c r="C18" s="12">
        <v>509.85779087407548</v>
      </c>
      <c r="D18" s="12">
        <v>5.5811400000000004</v>
      </c>
      <c r="E18" s="16">
        <f>B18/('Performance Tables  CPU'!J18*'Performance Tables  CPU'!L18)</f>
        <v>46.182052744777579</v>
      </c>
      <c r="F18" s="16">
        <f>B18/('Performance Tables  CPU'!J18*'Performance Tables  CPU'!K18)</f>
        <v>6.4741195436604082</v>
      </c>
      <c r="G18" s="3"/>
    </row>
    <row r="19" spans="1:9" x14ac:dyDescent="0.25">
      <c r="A19" s="3" t="s">
        <v>28</v>
      </c>
      <c r="B19" s="12">
        <v>211.6073928446398</v>
      </c>
      <c r="C19" s="12">
        <v>117.01366376363779</v>
      </c>
      <c r="D19" s="12">
        <v>18.788276</v>
      </c>
      <c r="E19" s="16">
        <f>B19/('Performance Tables  CPU'!J19*'Performance Tables  CPU'!L19)</f>
        <v>14.107159522975987</v>
      </c>
      <c r="F19" s="16">
        <f>B19/('Performance Tables  CPU'!J19*'Performance Tables  CPU'!K19)</f>
        <v>1.9776391854639235</v>
      </c>
      <c r="G19" s="3"/>
    </row>
    <row r="20" spans="1:9" x14ac:dyDescent="0.25">
      <c r="A20" s="3" t="s">
        <v>65</v>
      </c>
      <c r="B20" s="12">
        <v>5.0481456797091404</v>
      </c>
      <c r="C20" s="12">
        <v>2.6258054880987838</v>
      </c>
      <c r="D20" s="12">
        <v>773.006123</v>
      </c>
      <c r="E20" s="16">
        <f>B20/('Performance Tables  CPU'!J20*'Performance Tables  CPU'!L20)</f>
        <v>0.33654304531394269</v>
      </c>
      <c r="F20" s="16">
        <f>B20/('Performance Tables  CPU'!J20*'Performance Tables  CPU'!K20)</f>
        <v>4.717893158606673E-2</v>
      </c>
      <c r="G20" s="3"/>
    </row>
    <row r="21" spans="1:9" x14ac:dyDescent="0.25">
      <c r="A21" s="3" t="s">
        <v>31</v>
      </c>
      <c r="B21" s="12">
        <v>408.96774804928788</v>
      </c>
      <c r="C21" s="12">
        <v>220.074048566644</v>
      </c>
      <c r="D21" s="12">
        <v>9.633386999999999</v>
      </c>
      <c r="E21" s="16">
        <f>B21/('Performance Tables  CPU'!J21*'Performance Tables  CPU'!L21)</f>
        <v>27.26451653661919</v>
      </c>
      <c r="F21" s="16">
        <f>B21/('Performance Tables  CPU'!J21*'Performance Tables  CPU'!K21)</f>
        <v>3.8221284864419429</v>
      </c>
      <c r="G21" s="3"/>
    </row>
    <row r="22" spans="1:9" x14ac:dyDescent="0.25">
      <c r="A22" s="3" t="s">
        <v>18</v>
      </c>
      <c r="B22" s="12">
        <v>8.4043564477635329</v>
      </c>
      <c r="C22" s="12">
        <v>4.3515709165187593</v>
      </c>
      <c r="D22" s="12">
        <v>475.75395099999997</v>
      </c>
      <c r="E22" s="16">
        <f>B22/('Performance Tables  CPU'!J22*'Performance Tables  CPU'!L22)</f>
        <v>0.56029042985090216</v>
      </c>
      <c r="F22" s="16">
        <f>B22/('Performance Tables  CPU'!J22*'Performance Tables  CPU'!K22)</f>
        <v>7.8545387362276009E-2</v>
      </c>
      <c r="G22" s="3"/>
    </row>
    <row r="23" spans="1:9" x14ac:dyDescent="0.25">
      <c r="A23" s="3" t="s">
        <v>41</v>
      </c>
      <c r="B23" s="12">
        <v>31.89869571755839</v>
      </c>
      <c r="C23" s="12">
        <v>15.020920967173581</v>
      </c>
      <c r="D23" s="12">
        <v>123.926063</v>
      </c>
      <c r="E23" s="16">
        <f>B23/('Performance Tables  CPU'!J23*'Performance Tables  CPU'!L23)</f>
        <v>2.1265797145038925</v>
      </c>
      <c r="F23" s="16">
        <f>B23/('Performance Tables  CPU'!J23*'Performance Tables  CPU'!K23)</f>
        <v>0.29811865156596623</v>
      </c>
      <c r="G23" s="3"/>
    </row>
    <row r="24" spans="1:9" x14ac:dyDescent="0.25">
      <c r="A24" s="3" t="s">
        <v>30</v>
      </c>
      <c r="B24" s="12">
        <v>289.69216930331191</v>
      </c>
      <c r="C24" s="12">
        <v>151.78247464730211</v>
      </c>
      <c r="D24" s="12">
        <v>13.665539000000001</v>
      </c>
      <c r="E24" s="16">
        <f>B24/('Performance Tables  CPU'!J24*'Performance Tables  CPU'!L24)</f>
        <v>19.31281128688746</v>
      </c>
      <c r="F24" s="16">
        <f>B24/('Performance Tables  CPU'!J24*'Performance Tables  CPU'!K24)</f>
        <v>2.7074034514328216</v>
      </c>
      <c r="G24" s="3"/>
    </row>
    <row r="25" spans="1:9" x14ac:dyDescent="0.25">
      <c r="A25" s="3" t="s">
        <v>42</v>
      </c>
      <c r="B25" s="12">
        <v>126.1375019865654</v>
      </c>
      <c r="C25" s="12">
        <v>82.583899307227128</v>
      </c>
      <c r="D25" s="12">
        <v>31.54514</v>
      </c>
      <c r="E25" s="16">
        <f>B25/('Performance Tables  CPU'!J25*'Performance Tables  CPU'!L25)</f>
        <v>8.4091667991043604</v>
      </c>
      <c r="F25" s="16">
        <f>B25/('Performance Tables  CPU'!J25*'Performance Tables  CPU'!K25)</f>
        <v>1.1788551587529477</v>
      </c>
      <c r="G25" s="3"/>
    </row>
    <row r="26" spans="1:9" x14ac:dyDescent="0.25">
      <c r="A26" s="2" t="s">
        <v>13</v>
      </c>
      <c r="B26" s="2" t="s">
        <v>14</v>
      </c>
      <c r="C26" s="2" t="s">
        <v>50</v>
      </c>
      <c r="D26" s="2" t="s">
        <v>14</v>
      </c>
      <c r="E26" s="3"/>
      <c r="F26" s="3"/>
      <c r="G26" s="2" t="s">
        <v>69</v>
      </c>
      <c r="H26" s="5" t="str">
        <f>CONCATENATE($G26," ",B26)</f>
        <v>Intel® Core™ i7-1185GRE GPU INT8</v>
      </c>
      <c r="I26" s="5" t="str">
        <f>CONCATENATE($G26," ",C26)</f>
        <v>Intel® Core™ i7-1185GRE GPU FP16</v>
      </c>
    </row>
    <row r="27" spans="1:9" x14ac:dyDescent="0.25">
      <c r="A27" s="3" t="str">
        <f>$A$15</f>
        <v>bert-base-cased</v>
      </c>
      <c r="B27" s="12">
        <v>73.08959346940361</v>
      </c>
      <c r="C27" s="12">
        <v>55.439545981742249</v>
      </c>
      <c r="D27" s="12">
        <v>54.558197</v>
      </c>
      <c r="E27" s="16">
        <f>B27/('Performance Tables  CPU'!J99*'Performance Tables  CPU'!L99)</f>
        <v>2.6103426239072718</v>
      </c>
      <c r="F27" s="16">
        <f>B27/('Performance Tables  CPU'!J99*'Performance Tables  CPU'!K99)</f>
        <v>0.14916243565184409</v>
      </c>
      <c r="G27" s="2"/>
      <c r="H27" s="5"/>
      <c r="I27" s="5"/>
    </row>
    <row r="28" spans="1:9" x14ac:dyDescent="0.25">
      <c r="A28" s="3" t="str">
        <f>$A$16</f>
        <v>bert-large-uncased-whole-word-masking-squad-0001</v>
      </c>
      <c r="B28" s="12">
        <v>5.1099057726853836</v>
      </c>
      <c r="C28" s="12">
        <v>5.7658506908436467</v>
      </c>
      <c r="D28" s="12">
        <v>745.40186399999993</v>
      </c>
      <c r="E28" s="16">
        <f>B28/('Performance Tables  CPU'!J100*'Performance Tables  CPU'!L100)</f>
        <v>0.18249663473876371</v>
      </c>
      <c r="F28" s="16">
        <f>B28/('Performance Tables  CPU'!J100*'Performance Tables  CPU'!K100)</f>
        <v>1.0428379127929354E-2</v>
      </c>
      <c r="G28" s="2"/>
      <c r="H28" s="5"/>
      <c r="I28" s="5"/>
    </row>
    <row r="29" spans="1:9" x14ac:dyDescent="0.25">
      <c r="A29" s="3" t="str">
        <f>$A$17</f>
        <v>deeplabv3</v>
      </c>
      <c r="B29" s="12">
        <v>76.404752689342644</v>
      </c>
      <c r="C29" s="12">
        <v>36.689192547489142</v>
      </c>
      <c r="D29" s="12">
        <v>51.900373999999999</v>
      </c>
      <c r="E29" s="16">
        <f>B29/('Performance Tables  CPU'!J101*'Performance Tables  CPU'!L101)</f>
        <v>2.7287411674765232</v>
      </c>
      <c r="F29" s="16">
        <f>B29/('Performance Tables  CPU'!J101*'Performance Tables  CPU'!K101)</f>
        <v>0.15592806671294418</v>
      </c>
      <c r="G29" s="3"/>
    </row>
    <row r="30" spans="1:9" x14ac:dyDescent="0.25">
      <c r="A30" s="3" t="str">
        <f>$A$18</f>
        <v>mobilenet-v2</v>
      </c>
      <c r="B30" s="12">
        <v>903.44035200517203</v>
      </c>
      <c r="C30" s="12">
        <v>556.68680617177006</v>
      </c>
      <c r="D30" s="12">
        <v>4.3030599999999994</v>
      </c>
      <c r="E30" s="16">
        <f>B30/('Performance Tables  CPU'!J102*'Performance Tables  CPU'!L102)</f>
        <v>32.265726857327572</v>
      </c>
      <c r="F30" s="16">
        <f>B30/('Performance Tables  CPU'!J102*'Performance Tables  CPU'!K102)</f>
        <v>1.8437558204187183</v>
      </c>
      <c r="G30" s="3"/>
    </row>
    <row r="31" spans="1:9" x14ac:dyDescent="0.25">
      <c r="A31" s="3" t="str">
        <f>$A$19</f>
        <v>resnet-50</v>
      </c>
      <c r="B31" s="12">
        <v>289.48359521598309</v>
      </c>
      <c r="C31" s="12">
        <v>170.45657761712471</v>
      </c>
      <c r="D31" s="12">
        <v>13.638265000000001</v>
      </c>
      <c r="E31" s="16">
        <f>B31/('Performance Tables  CPU'!J103*'Performance Tables  CPU'!L103)</f>
        <v>10.338699829142254</v>
      </c>
      <c r="F31" s="16">
        <f>B31/('Performance Tables  CPU'!J103*'Performance Tables  CPU'!K103)</f>
        <v>0.59078284737955733</v>
      </c>
      <c r="G31" s="3"/>
    </row>
    <row r="32" spans="1:9" x14ac:dyDescent="0.25">
      <c r="A32" s="3" t="str">
        <f>$A$20</f>
        <v>ssd-mobilenet-v1-coco</v>
      </c>
      <c r="B32" s="12">
        <v>8.9804549889209913</v>
      </c>
      <c r="C32" s="12">
        <v>4.7119912383890687</v>
      </c>
      <c r="D32" s="12">
        <v>445.01126099999999</v>
      </c>
      <c r="E32" s="16">
        <f>B32/('Performance Tables  CPU'!J104*'Performance Tables  CPU'!L104)</f>
        <v>0.32073053531860685</v>
      </c>
      <c r="F32" s="16">
        <f>B32/('Performance Tables  CPU'!J104*'Performance Tables  CPU'!K104)</f>
        <v>1.8327459161063247E-2</v>
      </c>
      <c r="G32" s="3"/>
    </row>
    <row r="33" spans="1:9" x14ac:dyDescent="0.25">
      <c r="A33" s="3" t="str">
        <f>$A$21</f>
        <v>ssd-resnet34-1200</v>
      </c>
      <c r="B33" s="12">
        <v>522.63792561451044</v>
      </c>
      <c r="C33" s="12">
        <v>285.29374643810439</v>
      </c>
      <c r="D33" s="12">
        <v>7.4947209999999993</v>
      </c>
      <c r="E33" s="16">
        <f>B33/('Performance Tables  CPU'!J105*'Performance Tables  CPU'!L105)</f>
        <v>18.665640200518229</v>
      </c>
      <c r="F33" s="16">
        <f>B33/('Performance Tables  CPU'!J105*'Performance Tables  CPU'!K105)</f>
        <v>1.0666080114581846</v>
      </c>
      <c r="G33" s="3"/>
    </row>
    <row r="34" spans="1:9" x14ac:dyDescent="0.25">
      <c r="A34" s="3" t="str">
        <f>$A$22</f>
        <v>unet-camvid-onnx-0001</v>
      </c>
      <c r="B34" s="12">
        <v>15.507245672003149</v>
      </c>
      <c r="C34" s="12">
        <v>7.8070563620936682</v>
      </c>
      <c r="D34" s="12">
        <v>257.886775</v>
      </c>
      <c r="E34" s="16">
        <f>B34/('Performance Tables  CPU'!J106*'Performance Tables  CPU'!L106)</f>
        <v>0.55383020257154103</v>
      </c>
      <c r="F34" s="16">
        <f>B34/('Performance Tables  CPU'!J106*'Performance Tables  CPU'!K106)</f>
        <v>3.1647440146945205E-2</v>
      </c>
      <c r="G34" s="3"/>
    </row>
    <row r="35" spans="1:9" x14ac:dyDescent="0.25">
      <c r="A35" s="3" t="str">
        <f>$A$23</f>
        <v>yolo_v3</v>
      </c>
      <c r="B35" s="12">
        <v>57.774697470453248</v>
      </c>
      <c r="C35" s="12">
        <v>25.96405316973366</v>
      </c>
      <c r="D35" s="12">
        <v>68.963481000000002</v>
      </c>
      <c r="E35" s="16">
        <f>B35/('Performance Tables  CPU'!J107*'Performance Tables  CPU'!L107)</f>
        <v>2.0633820525161872</v>
      </c>
      <c r="F35" s="16">
        <f>B35/('Performance Tables  CPU'!J107*'Performance Tables  CPU'!K107)</f>
        <v>0.11790754585806786</v>
      </c>
      <c r="G35" s="3"/>
    </row>
    <row r="36" spans="1:9" x14ac:dyDescent="0.25">
      <c r="A36" s="3" t="str">
        <f>$A$24</f>
        <v>yolo_v3_tiny</v>
      </c>
      <c r="B36" s="12">
        <v>482.61497707766227</v>
      </c>
      <c r="C36" s="12">
        <v>255.45513001138099</v>
      </c>
      <c r="D36" s="12">
        <v>8.0572309999999998</v>
      </c>
      <c r="E36" s="16">
        <f>B36/('Performance Tables  CPU'!J108*'Performance Tables  CPU'!L108)</f>
        <v>17.23624918134508</v>
      </c>
      <c r="F36" s="16">
        <f>B36/('Performance Tables  CPU'!J108*'Performance Tables  CPU'!K108)</f>
        <v>0.98492852464829039</v>
      </c>
      <c r="G36" s="3"/>
    </row>
    <row r="37" spans="1:9" x14ac:dyDescent="0.25">
      <c r="A37" s="3" t="str">
        <f>$A$25</f>
        <v>yolo_v8n</v>
      </c>
      <c r="B37" s="12">
        <v>170.36505820591461</v>
      </c>
      <c r="C37" s="12">
        <v>110.9943148187274</v>
      </c>
      <c r="D37" s="12">
        <v>23.222964999999999</v>
      </c>
      <c r="E37" s="16">
        <f>B37/('Performance Tables  CPU'!J109*'Performance Tables  CPU'!L109)</f>
        <v>6.0844663644969499</v>
      </c>
      <c r="F37" s="16">
        <f>B37/('Performance Tables  CPU'!J109*'Performance Tables  CPU'!K109)</f>
        <v>0.3476837922569686</v>
      </c>
      <c r="G37" s="3"/>
    </row>
    <row r="38" spans="1:9" x14ac:dyDescent="0.25">
      <c r="A38" s="2" t="s">
        <v>13</v>
      </c>
      <c r="B38" s="2" t="s">
        <v>14</v>
      </c>
      <c r="C38" s="2" t="s">
        <v>50</v>
      </c>
      <c r="D38" s="2" t="s">
        <v>14</v>
      </c>
      <c r="E38" s="3"/>
      <c r="F38" s="3"/>
      <c r="G38" s="2" t="s">
        <v>70</v>
      </c>
      <c r="H38" s="5" t="str">
        <f>CONCATENATE($G38," ",B38)</f>
        <v>Intel® Core™ i7-1185G7 GPU INT8</v>
      </c>
      <c r="I38" s="5" t="str">
        <f>CONCATENATE($G38," ",C38)</f>
        <v>Intel® Core™ i7-1185G7 GPU FP16</v>
      </c>
    </row>
    <row r="39" spans="1:9" x14ac:dyDescent="0.25">
      <c r="A39" s="3" t="str">
        <f>$A$15</f>
        <v>bert-base-cased</v>
      </c>
      <c r="B39" s="12">
        <v>84.41686837470148</v>
      </c>
      <c r="C39" s="12">
        <v>60.511073985623042</v>
      </c>
      <c r="D39" s="12">
        <v>46.904083999999997</v>
      </c>
      <c r="E39" s="16">
        <f>B39/28</f>
        <v>3.0148881562393384</v>
      </c>
      <c r="F39" s="16">
        <f>B39/426</f>
        <v>0.19816166285141193</v>
      </c>
      <c r="G39" s="3"/>
    </row>
    <row r="40" spans="1:9" x14ac:dyDescent="0.25">
      <c r="A40" s="3" t="str">
        <f>$A$16</f>
        <v>bert-large-uncased-whole-word-masking-squad-0001</v>
      </c>
      <c r="B40" s="12">
        <v>9.1272918013807089</v>
      </c>
      <c r="C40" s="12">
        <v>6.6474023185802906</v>
      </c>
      <c r="D40" s="12">
        <v>449.68304799999999</v>
      </c>
      <c r="E40" s="16">
        <f t="shared" ref="E40:E49" si="0">B40/28</f>
        <v>0.3259747071921682</v>
      </c>
      <c r="F40" s="16">
        <f t="shared" ref="F40:F49" si="1">B40/426</f>
        <v>2.1425567608874905E-2</v>
      </c>
      <c r="G40" s="3"/>
    </row>
    <row r="41" spans="1:9" x14ac:dyDescent="0.25">
      <c r="A41" s="3" t="str">
        <f>$A$17</f>
        <v>deeplabv3</v>
      </c>
      <c r="B41" s="12">
        <v>105.140817095193</v>
      </c>
      <c r="C41" s="12">
        <v>48.755629267170129</v>
      </c>
      <c r="D41" s="12">
        <v>37.641527000000004</v>
      </c>
      <c r="E41" s="16">
        <f t="shared" si="0"/>
        <v>3.7550291819711785</v>
      </c>
      <c r="F41" s="16">
        <f t="shared" si="1"/>
        <v>0.24680942980092255</v>
      </c>
      <c r="G41" s="3"/>
    </row>
    <row r="42" spans="1:9" x14ac:dyDescent="0.25">
      <c r="A42" s="3" t="str">
        <f>$A$18</f>
        <v>mobilenet-v2</v>
      </c>
      <c r="B42" s="12">
        <v>1008.772588030721</v>
      </c>
      <c r="C42" s="12">
        <v>740.12843571099734</v>
      </c>
      <c r="D42" s="12">
        <v>3.82023</v>
      </c>
      <c r="E42" s="16">
        <f t="shared" si="0"/>
        <v>36.027592429668609</v>
      </c>
      <c r="F42" s="16">
        <f t="shared" si="1"/>
        <v>2.3680107700251667</v>
      </c>
      <c r="G42" s="3"/>
    </row>
    <row r="43" spans="1:9" x14ac:dyDescent="0.25">
      <c r="A43" s="3" t="str">
        <f>$A$19</f>
        <v>resnet-50</v>
      </c>
      <c r="B43" s="12">
        <v>352.09346999529112</v>
      </c>
      <c r="C43" s="12">
        <v>211.39103977468801</v>
      </c>
      <c r="D43" s="12">
        <v>11.094846</v>
      </c>
      <c r="E43" s="16">
        <f t="shared" si="0"/>
        <v>12.574766785546112</v>
      </c>
      <c r="F43" s="16">
        <f t="shared" si="1"/>
        <v>0.82651049294669277</v>
      </c>
      <c r="G43" s="3"/>
    </row>
    <row r="44" spans="1:9" x14ac:dyDescent="0.25">
      <c r="A44" s="3" t="str">
        <f>$A$20</f>
        <v>ssd-mobilenet-v1-coco</v>
      </c>
      <c r="B44" s="12">
        <v>9.6961796320254212</v>
      </c>
      <c r="C44" s="12">
        <v>5.4355940777226994</v>
      </c>
      <c r="D44" s="12">
        <v>422.10463700000003</v>
      </c>
      <c r="E44" s="16">
        <f t="shared" si="0"/>
        <v>0.34629212971519363</v>
      </c>
      <c r="F44" s="16">
        <f t="shared" si="1"/>
        <v>2.2760985051702865E-2</v>
      </c>
      <c r="G44" s="3"/>
    </row>
    <row r="45" spans="1:9" x14ac:dyDescent="0.25">
      <c r="A45" s="3" t="str">
        <f>$A$21</f>
        <v>ssd-resnet34-1200</v>
      </c>
      <c r="B45" s="12">
        <v>637.62262463859838</v>
      </c>
      <c r="C45" s="12">
        <v>384.25530968429769</v>
      </c>
      <c r="D45" s="12">
        <v>6.1131189999999993</v>
      </c>
      <c r="E45" s="16">
        <f t="shared" si="0"/>
        <v>22.772236594235657</v>
      </c>
      <c r="F45" s="16">
        <f t="shared" si="1"/>
        <v>1.4967667245037521</v>
      </c>
      <c r="G45" s="3"/>
    </row>
    <row r="46" spans="1:9" x14ac:dyDescent="0.25">
      <c r="A46" s="3" t="str">
        <f>$A$22</f>
        <v>unet-camvid-onnx-0001</v>
      </c>
      <c r="B46" s="12">
        <v>17.28153337953961</v>
      </c>
      <c r="C46" s="12">
        <v>8.8621150386139789</v>
      </c>
      <c r="D46" s="12">
        <v>227.88684000000001</v>
      </c>
      <c r="E46" s="16">
        <f t="shared" si="0"/>
        <v>0.61719762069784323</v>
      </c>
      <c r="F46" s="16">
        <f t="shared" si="1"/>
        <v>4.0566979764177488E-2</v>
      </c>
      <c r="G46" s="3"/>
    </row>
    <row r="47" spans="1:9" x14ac:dyDescent="0.25">
      <c r="A47" s="3" t="str">
        <f>$A$23</f>
        <v>yolo_v3</v>
      </c>
      <c r="B47" s="12">
        <v>63.859522551581428</v>
      </c>
      <c r="C47" s="12">
        <v>29.68850270881277</v>
      </c>
      <c r="D47" s="12">
        <v>63.557237999999998</v>
      </c>
      <c r="E47" s="16">
        <f t="shared" si="0"/>
        <v>2.2806972339850509</v>
      </c>
      <c r="F47" s="16">
        <f t="shared" si="1"/>
        <v>0.14990498251544937</v>
      </c>
      <c r="G47" s="3"/>
    </row>
    <row r="48" spans="1:9" x14ac:dyDescent="0.25">
      <c r="A48" s="3" t="str">
        <f>$A$24</f>
        <v>yolo_v3_tiny</v>
      </c>
      <c r="B48" s="12">
        <v>555.58965102369814</v>
      </c>
      <c r="C48" s="12">
        <v>293.26625634902808</v>
      </c>
      <c r="D48" s="12">
        <v>6.9229329999999996</v>
      </c>
      <c r="E48" s="16">
        <f t="shared" si="0"/>
        <v>19.842487536560647</v>
      </c>
      <c r="F48" s="16">
        <f t="shared" si="1"/>
        <v>1.3042010587410755</v>
      </c>
      <c r="G48" s="3"/>
    </row>
    <row r="49" spans="1:9" x14ac:dyDescent="0.25">
      <c r="A49" s="3" t="str">
        <f>$A$25</f>
        <v>yolo_v8n</v>
      </c>
      <c r="B49" s="12">
        <v>210.16076894244631</v>
      </c>
      <c r="C49" s="12">
        <v>143.2255778395872</v>
      </c>
      <c r="D49" s="12">
        <v>18.835550999999999</v>
      </c>
      <c r="E49" s="16">
        <f t="shared" si="0"/>
        <v>7.5057417479445112</v>
      </c>
      <c r="F49" s="16">
        <f t="shared" si="1"/>
        <v>0.49333513836255005</v>
      </c>
      <c r="G49" s="3"/>
    </row>
    <row r="50" spans="1:9" x14ac:dyDescent="0.25">
      <c r="A50" s="2" t="s">
        <v>13</v>
      </c>
      <c r="B50" s="2" t="s">
        <v>14</v>
      </c>
      <c r="C50" s="2" t="s">
        <v>15</v>
      </c>
      <c r="D50" s="2" t="s">
        <v>14</v>
      </c>
      <c r="E50" s="3"/>
      <c r="F50" s="3"/>
      <c r="G50" s="2" t="s">
        <v>36</v>
      </c>
      <c r="H50" s="5" t="str">
        <f>CONCATENATE($G50," ",B50)</f>
        <v>Intel® Flex-170 INT8</v>
      </c>
      <c r="I50" s="5" t="str">
        <f>CONCATENATE($G50," ",C50)</f>
        <v>Intel® Flex-170 FP32</v>
      </c>
    </row>
    <row r="51" spans="1:9" x14ac:dyDescent="0.25">
      <c r="A51" s="3" t="s">
        <v>71</v>
      </c>
      <c r="B51" s="12">
        <v>81.642049999999998</v>
      </c>
      <c r="C51" s="4">
        <v>82.810239999999993</v>
      </c>
      <c r="D51" s="2"/>
      <c r="E51" s="3"/>
      <c r="F51" s="3"/>
      <c r="G51" s="2"/>
      <c r="H51" s="5"/>
      <c r="I51" s="5"/>
    </row>
    <row r="52" spans="1:9" x14ac:dyDescent="0.25">
      <c r="A52" s="3" t="s">
        <v>72</v>
      </c>
      <c r="B52" s="12">
        <v>143.00137000000001</v>
      </c>
      <c r="C52" s="4">
        <v>143.21324000000001</v>
      </c>
      <c r="D52" s="2"/>
      <c r="E52" s="3"/>
      <c r="F52" s="3"/>
      <c r="G52" s="2"/>
      <c r="H52" s="5"/>
      <c r="I52" s="5"/>
    </row>
    <row r="53" spans="1:9" x14ac:dyDescent="0.25">
      <c r="A53" s="3" t="s">
        <v>73</v>
      </c>
      <c r="B53" s="12">
        <v>137.35534000000001</v>
      </c>
      <c r="C53" s="4">
        <v>138.06030999999999</v>
      </c>
      <c r="D53" s="2"/>
      <c r="E53" s="3"/>
      <c r="F53" s="3"/>
      <c r="G53" s="2"/>
      <c r="H53" s="5"/>
      <c r="I53" s="5"/>
    </row>
    <row r="54" spans="1:9" x14ac:dyDescent="0.25">
      <c r="A54" s="3" t="s">
        <v>74</v>
      </c>
      <c r="B54" s="12">
        <v>4.2902300000000002</v>
      </c>
      <c r="C54" s="4">
        <v>4.3151299999999999</v>
      </c>
      <c r="D54" s="2"/>
      <c r="E54" s="3"/>
      <c r="F54" s="3"/>
      <c r="G54" s="2"/>
      <c r="H54" s="5"/>
      <c r="I54" s="5"/>
    </row>
    <row r="55" spans="1:9" x14ac:dyDescent="0.25">
      <c r="A55" s="3" t="str">
        <f>$A$15</f>
        <v>bert-base-cased</v>
      </c>
      <c r="B55" s="12">
        <v>842.00250000000005</v>
      </c>
      <c r="C55" s="12">
        <v>683.21090000000004</v>
      </c>
      <c r="D55" s="12">
        <v>18.629660000000001</v>
      </c>
      <c r="E55" s="16"/>
      <c r="F55" s="16"/>
      <c r="G55" s="2"/>
      <c r="H55" s="5"/>
      <c r="I55" s="5"/>
    </row>
    <row r="56" spans="1:9" x14ac:dyDescent="0.25">
      <c r="A56" s="3" t="str">
        <f>$A$16</f>
        <v>bert-large-uncased-whole-word-masking-squad-0001</v>
      </c>
      <c r="B56" s="12">
        <v>144.12039999999999</v>
      </c>
      <c r="C56" s="12">
        <v>101.1347</v>
      </c>
      <c r="D56" s="12">
        <v>110.8995</v>
      </c>
      <c r="E56" s="16"/>
      <c r="F56" s="16"/>
      <c r="G56" s="2"/>
      <c r="H56" s="5"/>
      <c r="I56" s="5"/>
    </row>
    <row r="57" spans="1:9" x14ac:dyDescent="0.25">
      <c r="A57" s="3" t="str">
        <f>$A$17</f>
        <v>deeplabv3</v>
      </c>
      <c r="B57" s="12">
        <v>803.57749999999999</v>
      </c>
      <c r="C57" s="12">
        <v>560.76210000000003</v>
      </c>
      <c r="D57" s="12">
        <v>19.586130000000001</v>
      </c>
      <c r="E57" s="16"/>
      <c r="F57" s="16"/>
      <c r="G57" s="3"/>
    </row>
    <row r="58" spans="1:9" x14ac:dyDescent="0.25">
      <c r="A58" s="3" t="str">
        <f>$A$18</f>
        <v>mobilenet-v2</v>
      </c>
      <c r="B58" s="12">
        <v>7195.5</v>
      </c>
      <c r="C58" s="12">
        <v>6410.6040000000003</v>
      </c>
      <c r="D58" s="12">
        <v>1.9657640000000001</v>
      </c>
      <c r="E58" s="16"/>
      <c r="F58" s="16"/>
      <c r="G58" s="3"/>
    </row>
    <row r="59" spans="1:9" x14ac:dyDescent="0.25">
      <c r="A59" s="3" t="str">
        <f>$A$19</f>
        <v>resnet-50</v>
      </c>
      <c r="B59" s="12">
        <v>3587.0340000000001</v>
      </c>
      <c r="C59" s="12">
        <v>2207.9639999999999</v>
      </c>
      <c r="D59" s="12">
        <v>4.1738939999999998</v>
      </c>
      <c r="E59" s="16"/>
      <c r="F59" s="16"/>
      <c r="G59" s="3"/>
    </row>
    <row r="60" spans="1:9" x14ac:dyDescent="0.25">
      <c r="A60" s="3" t="str">
        <f>$A$20</f>
        <v>ssd-mobilenet-v1-coco</v>
      </c>
      <c r="B60" s="12">
        <v>167.4924</v>
      </c>
      <c r="C60" s="12">
        <v>103.03060000000001</v>
      </c>
      <c r="D60" s="12">
        <v>95.085899999999995</v>
      </c>
      <c r="E60" s="16"/>
      <c r="F60" s="16"/>
      <c r="G60" s="3"/>
    </row>
    <row r="61" spans="1:9" x14ac:dyDescent="0.25">
      <c r="A61" s="3" t="str">
        <f>$A$21</f>
        <v>ssd-resnet34-1200</v>
      </c>
      <c r="B61" s="12">
        <v>4012.2049999999999</v>
      </c>
      <c r="C61" s="12">
        <v>3280.143</v>
      </c>
      <c r="D61" s="12">
        <v>3.6547010000000002</v>
      </c>
      <c r="E61" s="16"/>
      <c r="F61" s="16"/>
      <c r="G61" s="3"/>
    </row>
    <row r="62" spans="1:9" x14ac:dyDescent="0.25">
      <c r="A62" s="3" t="str">
        <f>$A$22</f>
        <v>unet-camvid-onnx-0001</v>
      </c>
      <c r="B62" s="12">
        <v>277.97309999999999</v>
      </c>
      <c r="C62" s="12">
        <v>158.53190000000001</v>
      </c>
      <c r="D62" s="12">
        <v>57.272320000000001</v>
      </c>
      <c r="E62" s="16"/>
      <c r="F62" s="16"/>
      <c r="G62" s="3"/>
    </row>
    <row r="63" spans="1:9" x14ac:dyDescent="0.25">
      <c r="A63" s="3" t="str">
        <f>$A$23</f>
        <v>yolo_v3</v>
      </c>
      <c r="B63" s="12">
        <v>789.11360000000002</v>
      </c>
      <c r="C63" s="12">
        <v>338.44940000000003</v>
      </c>
      <c r="D63" s="12">
        <v>19.847149999999999</v>
      </c>
      <c r="E63" s="16"/>
      <c r="F63" s="16"/>
      <c r="G63" s="3"/>
    </row>
    <row r="64" spans="1:9" x14ac:dyDescent="0.25">
      <c r="A64" s="3" t="str">
        <f>$A$24</f>
        <v>yolo_v3_tiny</v>
      </c>
      <c r="B64" s="12">
        <v>3731.299</v>
      </c>
      <c r="C64" s="12">
        <v>2395.9340000000002</v>
      </c>
      <c r="D64" s="12">
        <v>4.0594749999999999</v>
      </c>
      <c r="E64" s="16"/>
      <c r="F64" s="16"/>
      <c r="G64" s="3"/>
    </row>
    <row r="65" spans="1:9" x14ac:dyDescent="0.25">
      <c r="A65" s="3" t="str">
        <f>$A$25</f>
        <v>yolo_v8n</v>
      </c>
      <c r="B65" s="12">
        <v>1445.1369999999999</v>
      </c>
      <c r="C65" s="12">
        <v>1480.0719999999999</v>
      </c>
      <c r="D65" s="12">
        <v>10.706239999999999</v>
      </c>
      <c r="E65" s="16"/>
      <c r="F65" s="16"/>
      <c r="G65" s="3"/>
    </row>
    <row r="66" spans="1:9" x14ac:dyDescent="0.25">
      <c r="A66" s="2" t="s">
        <v>13</v>
      </c>
      <c r="B66" s="2" t="s">
        <v>14</v>
      </c>
      <c r="C66" s="2" t="s">
        <v>15</v>
      </c>
      <c r="D66" s="2" t="s">
        <v>14</v>
      </c>
      <c r="E66" s="3"/>
      <c r="F66" s="3"/>
      <c r="G66" s="2" t="s">
        <v>66</v>
      </c>
      <c r="H66" s="5" t="str">
        <f>CONCATENATE($G66," ",B66)</f>
        <v>Intel® Flex-140 INT8</v>
      </c>
      <c r="I66" s="5" t="str">
        <f>CONCATENATE($G66," ",C66)</f>
        <v>Intel® Flex-140 FP32</v>
      </c>
    </row>
    <row r="67" spans="1:9" x14ac:dyDescent="0.25">
      <c r="A67" s="3" t="str">
        <f>$A$15</f>
        <v>bert-base-cased</v>
      </c>
      <c r="B67" s="12">
        <v>174.2845584732859</v>
      </c>
      <c r="C67" s="12">
        <v>123.7145905262561</v>
      </c>
      <c r="D67" s="12">
        <v>91.684568999999996</v>
      </c>
      <c r="E67" s="16"/>
      <c r="F67" s="16"/>
      <c r="G67" s="2"/>
      <c r="H67" s="5"/>
      <c r="I67" s="5"/>
    </row>
    <row r="68" spans="1:9" x14ac:dyDescent="0.25">
      <c r="A68" s="3" t="str">
        <f>$A$16</f>
        <v>bert-large-uncased-whole-word-masking-squad-0001</v>
      </c>
      <c r="B68" s="12">
        <v>29.968520237279421</v>
      </c>
      <c r="C68" s="12">
        <v>20.5686442027292</v>
      </c>
      <c r="D68" s="12">
        <v>534.35365899999999</v>
      </c>
      <c r="E68" s="16"/>
      <c r="F68" s="16"/>
      <c r="G68" s="2"/>
      <c r="H68" s="5"/>
      <c r="I68" s="5"/>
    </row>
    <row r="69" spans="1:9" x14ac:dyDescent="0.25">
      <c r="A69" s="3" t="str">
        <f>$A$17</f>
        <v>deeplabv3</v>
      </c>
      <c r="B69" s="12">
        <v>148.0096120788244</v>
      </c>
      <c r="C69" s="12">
        <v>97.057697420068138</v>
      </c>
      <c r="D69" s="12">
        <v>108.124264</v>
      </c>
      <c r="E69" s="16"/>
      <c r="F69" s="16"/>
      <c r="G69" s="3"/>
    </row>
    <row r="70" spans="1:9" x14ac:dyDescent="0.25">
      <c r="A70" s="3" t="str">
        <f>$A$18</f>
        <v>mobilenet-v2</v>
      </c>
      <c r="B70" s="12">
        <v>1219.8377695315221</v>
      </c>
      <c r="C70" s="12">
        <v>1149.8860642496729</v>
      </c>
      <c r="D70" s="12">
        <v>13.068657999999999</v>
      </c>
      <c r="E70" s="16"/>
      <c r="F70" s="16"/>
      <c r="G70" s="3"/>
    </row>
    <row r="71" spans="1:9" x14ac:dyDescent="0.25">
      <c r="A71" s="3" t="str">
        <f>$A$19</f>
        <v>resnet-50</v>
      </c>
      <c r="B71" s="12">
        <v>681.38597755720616</v>
      </c>
      <c r="C71" s="12">
        <v>441.40580268831928</v>
      </c>
      <c r="D71" s="12">
        <v>23.426891000000001</v>
      </c>
      <c r="E71" s="16"/>
      <c r="F71" s="16"/>
      <c r="G71" s="3"/>
    </row>
    <row r="72" spans="1:9" x14ac:dyDescent="0.25">
      <c r="A72" s="3" t="str">
        <f>$A$20</f>
        <v>ssd-mobilenet-v1-coco</v>
      </c>
      <c r="B72" s="12">
        <v>29.99361704257106</v>
      </c>
      <c r="C72" s="12">
        <v>17.557411513796769</v>
      </c>
      <c r="D72" s="12">
        <v>529.50244499999997</v>
      </c>
      <c r="E72" s="16"/>
      <c r="F72" s="16"/>
      <c r="G72" s="3"/>
    </row>
    <row r="73" spans="1:9" x14ac:dyDescent="0.25">
      <c r="A73" s="3" t="str">
        <f>$A$21</f>
        <v>ssd-resnet34-1200</v>
      </c>
      <c r="B73" s="12">
        <v>837.58566823365652</v>
      </c>
      <c r="C73" s="12">
        <v>673.8375274299101</v>
      </c>
      <c r="D73" s="12">
        <v>19.022022</v>
      </c>
      <c r="E73" s="16"/>
      <c r="F73" s="16"/>
      <c r="G73" s="3"/>
    </row>
    <row r="74" spans="1:9" x14ac:dyDescent="0.25">
      <c r="A74" s="3" t="str">
        <f>$A$22</f>
        <v>unet-camvid-onnx-0001</v>
      </c>
      <c r="B74" s="12">
        <v>46.104078610907067</v>
      </c>
      <c r="C74" s="12">
        <v>28.492546333159659</v>
      </c>
      <c r="D74" s="12">
        <v>346.796153</v>
      </c>
      <c r="E74" s="16"/>
      <c r="F74" s="16"/>
      <c r="G74" s="3"/>
    </row>
    <row r="75" spans="1:9" x14ac:dyDescent="0.25">
      <c r="A75" s="3" t="str">
        <f>$A$23</f>
        <v>yolo_v3</v>
      </c>
      <c r="B75" s="12">
        <v>159.66650975024621</v>
      </c>
      <c r="C75" s="12">
        <v>87.276045690301885</v>
      </c>
      <c r="D75" s="12">
        <v>99.987187999999989</v>
      </c>
      <c r="E75" s="16"/>
      <c r="F75" s="16"/>
      <c r="G75" s="3"/>
    </row>
    <row r="76" spans="1:9" x14ac:dyDescent="0.25">
      <c r="A76" s="3" t="str">
        <f>$A$24</f>
        <v>yolo_v3_tiny</v>
      </c>
      <c r="B76" s="12">
        <v>595.41425662857159</v>
      </c>
      <c r="C76" s="12">
        <v>589.87417300798666</v>
      </c>
      <c r="D76" s="12">
        <v>26.786397000000001</v>
      </c>
      <c r="E76" s="16"/>
      <c r="F76" s="16"/>
      <c r="G76" s="3"/>
    </row>
    <row r="77" spans="1:9" x14ac:dyDescent="0.25">
      <c r="A77" s="3" t="str">
        <f>$A$25</f>
        <v>yolo_v8n</v>
      </c>
      <c r="B77" s="12">
        <v>201.9250123991086</v>
      </c>
      <c r="C77" s="12">
        <v>259.00425559888572</v>
      </c>
      <c r="D77" s="12">
        <v>79.174052000000003</v>
      </c>
      <c r="E77" s="16"/>
      <c r="F77" s="16"/>
      <c r="G77" s="3"/>
    </row>
  </sheetData>
  <sheetProtection algorithmName="SHA-512" hashValue="2Kulof/7hbUfuxG3kOSU535oa/nR7wE+GGtJIpm8s5q/nhhW7Q8P3UW21Hn+Zl0fHJpT9PTOaXDYm0ZCsEco3Q==" saltValue="6X8BGCCLykzZv+2SXS6fL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K1 K5:K13" name="Range1_1_1"/>
  </protectedRanges>
  <mergeCells count="1">
    <mergeCell ref="B1:C1"/>
  </mergeCells>
  <hyperlinks>
    <hyperlink ref="L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dimension ref="A1:I49"/>
  <sheetViews>
    <sheetView workbookViewId="0"/>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52</v>
      </c>
      <c r="B1" s="24" t="s">
        <v>8</v>
      </c>
      <c r="C1" s="24"/>
      <c r="D1" s="2" t="s">
        <v>12</v>
      </c>
      <c r="E1" s="5"/>
      <c r="F1" s="5"/>
      <c r="H1" s="1" t="s">
        <v>0</v>
      </c>
    </row>
    <row r="2" spans="1:9" x14ac:dyDescent="0.25">
      <c r="A2" s="2" t="s">
        <v>13</v>
      </c>
      <c r="B2" s="2" t="s">
        <v>14</v>
      </c>
      <c r="C2" s="2" t="s">
        <v>15</v>
      </c>
      <c r="D2" s="2" t="s">
        <v>51</v>
      </c>
      <c r="E2" s="5" t="str">
        <f>CONCATENATE($D2," ",B2)</f>
        <v>Intel® Processor N200 INT8</v>
      </c>
      <c r="F2" s="5" t="str">
        <f>CONCATENATE($D2," ",C2)</f>
        <v>Intel® Processor N200 FP32</v>
      </c>
      <c r="H2" t="s">
        <v>2</v>
      </c>
      <c r="I2" s="10" t="s">
        <v>3</v>
      </c>
    </row>
    <row r="3" spans="1:9" x14ac:dyDescent="0.25">
      <c r="A3" s="3" t="s">
        <v>16</v>
      </c>
      <c r="B3" s="12">
        <v>4.4264064016916489</v>
      </c>
      <c r="C3" s="12">
        <v>2.0307818829152748</v>
      </c>
      <c r="D3" s="2"/>
      <c r="E3" s="5"/>
      <c r="F3" s="5"/>
      <c r="H3" t="s">
        <v>4</v>
      </c>
      <c r="I3" s="11" t="s">
        <v>5</v>
      </c>
    </row>
    <row r="4" spans="1:9" x14ac:dyDescent="0.25">
      <c r="A4" s="3" t="s">
        <v>17</v>
      </c>
      <c r="B4" s="12">
        <v>0.44170995990971312</v>
      </c>
      <c r="C4" s="12">
        <v>0.17495125709171661</v>
      </c>
      <c r="D4" s="2"/>
      <c r="E4" s="5"/>
      <c r="F4" s="5"/>
      <c r="H4" t="s">
        <v>6</v>
      </c>
      <c r="I4" s="10" t="s">
        <v>7</v>
      </c>
    </row>
    <row r="5" spans="1:9" x14ac:dyDescent="0.25">
      <c r="A5" s="3" t="s">
        <v>29</v>
      </c>
      <c r="B5" s="12">
        <v>4.8097316197165263</v>
      </c>
      <c r="C5" s="12">
        <v>2.033815689705182</v>
      </c>
      <c r="D5" s="2"/>
      <c r="E5" s="5"/>
      <c r="F5" s="5"/>
    </row>
    <row r="6" spans="1:9" x14ac:dyDescent="0.25">
      <c r="A6" s="3" t="s">
        <v>40</v>
      </c>
      <c r="B6" s="12">
        <v>73.892875485484339</v>
      </c>
      <c r="C6" s="12">
        <v>44.619900843701238</v>
      </c>
      <c r="D6" s="2"/>
      <c r="E6" s="5"/>
      <c r="F6" s="5"/>
      <c r="H6" s="1"/>
    </row>
    <row r="7" spans="1:9" x14ac:dyDescent="0.25">
      <c r="A7" s="3" t="s">
        <v>28</v>
      </c>
      <c r="B7" s="12">
        <v>18.5762480092008</v>
      </c>
      <c r="C7" s="12">
        <v>6.4941344609957321</v>
      </c>
      <c r="D7" s="2"/>
      <c r="E7" s="5"/>
      <c r="F7" s="5"/>
      <c r="H7" s="1"/>
    </row>
    <row r="8" spans="1:9" x14ac:dyDescent="0.25">
      <c r="A8" s="3" t="s">
        <v>65</v>
      </c>
      <c r="B8" s="12">
        <v>0.11234688280192701</v>
      </c>
      <c r="C8" s="12">
        <v>5.4481202865931028E-2</v>
      </c>
      <c r="D8" s="2"/>
      <c r="E8" s="5"/>
      <c r="F8" s="5"/>
      <c r="H8" s="1"/>
    </row>
    <row r="9" spans="1:9" x14ac:dyDescent="0.25">
      <c r="A9" s="3" t="s">
        <v>31</v>
      </c>
      <c r="B9" s="12">
        <v>35.694547267642832</v>
      </c>
      <c r="C9" s="12">
        <v>14.88412743432141</v>
      </c>
      <c r="D9" s="2"/>
      <c r="E9" s="5"/>
      <c r="F9" s="5"/>
      <c r="H9" s="1"/>
    </row>
    <row r="10" spans="1:9" x14ac:dyDescent="0.25">
      <c r="A10" s="3" t="s">
        <v>18</v>
      </c>
      <c r="B10" s="12">
        <v>0.5469025196007018</v>
      </c>
      <c r="C10" s="12">
        <v>0.19277064024540619</v>
      </c>
      <c r="D10" s="2"/>
      <c r="E10" s="5"/>
      <c r="F10" s="5"/>
      <c r="H10" s="1"/>
    </row>
    <row r="11" spans="1:9" x14ac:dyDescent="0.25">
      <c r="A11" s="3" t="s">
        <v>41</v>
      </c>
      <c r="B11" s="12">
        <v>2.2172874963579101</v>
      </c>
      <c r="C11" s="12">
        <v>0.74190066119764297</v>
      </c>
      <c r="D11" s="2"/>
      <c r="E11" s="5"/>
      <c r="F11" s="5"/>
      <c r="H11" s="1"/>
    </row>
    <row r="12" spans="1:9" x14ac:dyDescent="0.25">
      <c r="A12" s="3" t="s">
        <v>30</v>
      </c>
      <c r="B12" s="12">
        <v>23.026446732879428</v>
      </c>
      <c r="C12" s="12">
        <v>8.2955351487883959</v>
      </c>
      <c r="D12" s="2"/>
      <c r="E12" s="5"/>
      <c r="F12" s="5"/>
      <c r="H12" s="1"/>
    </row>
    <row r="13" spans="1:9" x14ac:dyDescent="0.25">
      <c r="A13" s="3" t="s">
        <v>42</v>
      </c>
      <c r="B13" s="12">
        <v>10.535163690127821</v>
      </c>
      <c r="C13" s="12">
        <v>4.6767093348500541</v>
      </c>
      <c r="D13" s="2"/>
      <c r="E13" s="5"/>
      <c r="F13" s="5"/>
      <c r="H13" s="1"/>
    </row>
    <row r="14" spans="1:9" x14ac:dyDescent="0.25">
      <c r="A14" s="2" t="s">
        <v>13</v>
      </c>
      <c r="B14" s="2" t="s">
        <v>14</v>
      </c>
      <c r="C14" s="2" t="s">
        <v>15</v>
      </c>
      <c r="D14" s="2" t="s">
        <v>26</v>
      </c>
      <c r="E14" s="5" t="str">
        <f>CONCATENATE($D14," ",B14)</f>
        <v>Intel® Celeron 6305E INT8</v>
      </c>
      <c r="F14" s="5" t="str">
        <f>CONCATENATE($D14," ",C14)</f>
        <v>Intel® Celeron 6305E FP32</v>
      </c>
    </row>
    <row r="15" spans="1:9" x14ac:dyDescent="0.25">
      <c r="A15" s="3" t="s">
        <v>16</v>
      </c>
      <c r="B15" s="12">
        <v>46.670639999999999</v>
      </c>
      <c r="C15" s="12">
        <v>23.26332</v>
      </c>
      <c r="D15" s="2"/>
      <c r="E15" s="5"/>
      <c r="F15" s="5"/>
    </row>
    <row r="16" spans="1:9" x14ac:dyDescent="0.25">
      <c r="A16" s="3" t="s">
        <v>17</v>
      </c>
      <c r="B16" s="12">
        <v>5.2013230000000004</v>
      </c>
      <c r="C16" s="12">
        <v>2.3294109999999999</v>
      </c>
      <c r="D16" s="2"/>
      <c r="E16" s="5"/>
      <c r="F16" s="5"/>
    </row>
    <row r="17" spans="1:6" x14ac:dyDescent="0.25">
      <c r="A17" s="3" t="s">
        <v>29</v>
      </c>
      <c r="B17" s="12">
        <v>61.900709999999997</v>
      </c>
      <c r="C17" s="12">
        <v>17.22006</v>
      </c>
      <c r="D17" s="2"/>
      <c r="E17" s="5"/>
      <c r="F17" s="5"/>
    </row>
    <row r="18" spans="1:6" x14ac:dyDescent="0.25">
      <c r="A18" s="3" t="s">
        <v>40</v>
      </c>
      <c r="B18" s="12">
        <v>514.93960000000004</v>
      </c>
      <c r="C18" s="12">
        <v>313.82490000000001</v>
      </c>
      <c r="D18" s="3"/>
    </row>
    <row r="19" spans="1:6" x14ac:dyDescent="0.25">
      <c r="A19" s="3" t="s">
        <v>28</v>
      </c>
      <c r="B19" s="12">
        <v>201.95920000000001</v>
      </c>
      <c r="C19" s="12">
        <v>71.439949999999996</v>
      </c>
      <c r="D19" s="3"/>
    </row>
    <row r="20" spans="1:6" x14ac:dyDescent="0.25">
      <c r="A20" s="3" t="s">
        <v>65</v>
      </c>
      <c r="B20" s="12">
        <v>0.89632299999999998</v>
      </c>
      <c r="C20" s="12">
        <v>0.23094500000000001</v>
      </c>
      <c r="D20" s="3"/>
    </row>
    <row r="21" spans="1:6" x14ac:dyDescent="0.25">
      <c r="A21" s="3" t="s">
        <v>31</v>
      </c>
      <c r="B21" s="12">
        <v>321.29320000000001</v>
      </c>
      <c r="C21" s="12">
        <v>138.21940000000001</v>
      </c>
      <c r="D21" s="3"/>
    </row>
    <row r="22" spans="1:6" x14ac:dyDescent="0.25">
      <c r="A22" s="3" t="s">
        <v>18</v>
      </c>
      <c r="B22" s="12">
        <v>8.9643949999999997</v>
      </c>
      <c r="C22" s="12">
        <v>2.5664940000000001</v>
      </c>
      <c r="D22" s="3"/>
    </row>
    <row r="23" spans="1:6" x14ac:dyDescent="0.25">
      <c r="A23" s="3" t="s">
        <v>41</v>
      </c>
      <c r="B23" s="12">
        <v>34.090560000000004</v>
      </c>
      <c r="C23" s="12">
        <v>9.1823990000000002</v>
      </c>
      <c r="D23" s="3"/>
    </row>
    <row r="24" spans="1:6" x14ac:dyDescent="0.25">
      <c r="A24" s="3" t="s">
        <v>30</v>
      </c>
      <c r="B24" s="12">
        <v>266.56900000000002</v>
      </c>
      <c r="C24" s="12">
        <v>93.467190000000002</v>
      </c>
      <c r="D24" s="3"/>
    </row>
    <row r="25" spans="1:6" x14ac:dyDescent="0.25">
      <c r="A25" s="3" t="s">
        <v>42</v>
      </c>
      <c r="B25" s="12">
        <v>116.50060000000001</v>
      </c>
      <c r="C25" s="12">
        <v>51.354590000000002</v>
      </c>
      <c r="D25" s="3"/>
    </row>
    <row r="26" spans="1:6" x14ac:dyDescent="0.25">
      <c r="A26" s="2" t="s">
        <v>13</v>
      </c>
      <c r="B26" s="2" t="s">
        <v>14</v>
      </c>
      <c r="C26" s="2" t="s">
        <v>15</v>
      </c>
      <c r="D26" s="2" t="s">
        <v>44</v>
      </c>
      <c r="E26" s="5" t="str">
        <f>CONCATENATE($D26," ",B26)</f>
        <v>Intel® Core™ i7-1185GRE INT8</v>
      </c>
      <c r="F26" s="5" t="str">
        <f>CONCATENATE($D26," ",C26)</f>
        <v>Intel® Core™ i7-1185GRE FP32</v>
      </c>
    </row>
    <row r="27" spans="1:6" x14ac:dyDescent="0.25">
      <c r="A27" s="3" t="s">
        <v>16</v>
      </c>
      <c r="B27" s="12">
        <v>73.198912757996212</v>
      </c>
      <c r="C27" s="12">
        <v>31.697097410964219</v>
      </c>
      <c r="D27" s="2"/>
      <c r="E27" s="5"/>
      <c r="F27" s="5"/>
    </row>
    <row r="28" spans="1:6" x14ac:dyDescent="0.25">
      <c r="A28" s="3" t="s">
        <v>17</v>
      </c>
      <c r="B28" s="12">
        <v>3.870665984690457</v>
      </c>
      <c r="C28" s="12">
        <v>2.2346621231210149</v>
      </c>
      <c r="D28" s="2"/>
      <c r="E28" s="5"/>
      <c r="F28" s="5"/>
    </row>
    <row r="29" spans="1:6" x14ac:dyDescent="0.25">
      <c r="A29" s="3" t="s">
        <v>29</v>
      </c>
      <c r="B29" s="12">
        <v>49.438266679626437</v>
      </c>
      <c r="C29" s="12">
        <v>9.0246754933508075</v>
      </c>
      <c r="D29" s="2"/>
      <c r="E29" s="5"/>
      <c r="F29" s="5"/>
    </row>
    <row r="30" spans="1:6" x14ac:dyDescent="0.25">
      <c r="A30" s="3" t="s">
        <v>40</v>
      </c>
      <c r="B30" s="12">
        <v>1114.751350899887</v>
      </c>
      <c r="C30" s="12">
        <v>268.28312979651912</v>
      </c>
      <c r="D30" s="3"/>
    </row>
    <row r="31" spans="1:6" x14ac:dyDescent="0.25">
      <c r="A31" s="3" t="s">
        <v>28</v>
      </c>
      <c r="B31" s="12">
        <v>307.0761683824511</v>
      </c>
      <c r="C31" s="12">
        <v>88.48960220400177</v>
      </c>
      <c r="D31" s="3"/>
    </row>
    <row r="32" spans="1:6" x14ac:dyDescent="0.25">
      <c r="A32" s="3" t="s">
        <v>65</v>
      </c>
      <c r="B32" s="12">
        <v>2.9094551006444909</v>
      </c>
      <c r="C32" s="12">
        <v>0.75226027673923912</v>
      </c>
      <c r="D32" s="3"/>
    </row>
    <row r="33" spans="1:6" x14ac:dyDescent="0.25">
      <c r="A33" s="3" t="s">
        <v>31</v>
      </c>
      <c r="B33" s="12">
        <v>531.28011889834477</v>
      </c>
      <c r="C33" s="12">
        <v>141.4832695821261</v>
      </c>
      <c r="D33" s="3"/>
    </row>
    <row r="34" spans="1:6" x14ac:dyDescent="0.25">
      <c r="A34" s="3" t="s">
        <v>18</v>
      </c>
      <c r="B34" s="12">
        <v>15.41930882440148</v>
      </c>
      <c r="C34" s="12">
        <v>3.8997228209923911</v>
      </c>
      <c r="D34" s="3"/>
    </row>
    <row r="35" spans="1:6" x14ac:dyDescent="0.25">
      <c r="A35" s="3" t="s">
        <v>41</v>
      </c>
      <c r="B35" s="12">
        <v>55.176816475764547</v>
      </c>
      <c r="C35" s="12">
        <v>12.97174185990557</v>
      </c>
      <c r="D35" s="3"/>
    </row>
    <row r="36" spans="1:6" x14ac:dyDescent="0.25">
      <c r="A36" s="3" t="s">
        <v>30</v>
      </c>
      <c r="B36" s="12">
        <v>383.36331430108152</v>
      </c>
      <c r="C36" s="12">
        <v>116.0344074489069</v>
      </c>
      <c r="D36" s="3"/>
    </row>
    <row r="37" spans="1:6" x14ac:dyDescent="0.25">
      <c r="A37" s="3" t="s">
        <v>42</v>
      </c>
      <c r="B37" s="12">
        <v>114.23039885031829</v>
      </c>
      <c r="C37" s="12">
        <v>46.768392121489363</v>
      </c>
      <c r="D37" s="3"/>
    </row>
    <row r="38" spans="1:6" x14ac:dyDescent="0.25">
      <c r="A38" s="2" t="s">
        <v>13</v>
      </c>
      <c r="B38" s="2" t="s">
        <v>14</v>
      </c>
      <c r="C38" s="2" t="s">
        <v>15</v>
      </c>
      <c r="D38" s="2" t="s">
        <v>75</v>
      </c>
      <c r="E38" s="5" t="str">
        <f>CONCATENATE($D38," ",B38)</f>
        <v>Intel® Core™ i7-1185G7 INT8</v>
      </c>
      <c r="F38" s="5" t="str">
        <f>CONCATENATE($D38," ",C38)</f>
        <v>Intel® Core™ i7-1185G7 FP32</v>
      </c>
    </row>
    <row r="39" spans="1:6" x14ac:dyDescent="0.25">
      <c r="A39" s="3" t="s">
        <v>16</v>
      </c>
      <c r="B39" s="12">
        <v>83.685959999999994</v>
      </c>
      <c r="C39" s="12">
        <v>37.23366</v>
      </c>
      <c r="D39" s="2"/>
      <c r="E39" s="5"/>
      <c r="F39" s="5"/>
    </row>
    <row r="40" spans="1:6" x14ac:dyDescent="0.25">
      <c r="A40" s="3" t="s">
        <v>17</v>
      </c>
      <c r="B40" s="12">
        <v>8.6293159999999993</v>
      </c>
      <c r="C40" s="12">
        <v>3.5229970000000002</v>
      </c>
      <c r="D40" s="2"/>
      <c r="E40" s="5"/>
      <c r="F40" s="5"/>
    </row>
    <row r="41" spans="1:6" x14ac:dyDescent="0.25">
      <c r="A41" s="3" t="s">
        <v>29</v>
      </c>
      <c r="B41" s="12">
        <v>89.163910000000001</v>
      </c>
      <c r="C41" s="12">
        <v>24.776399999999999</v>
      </c>
      <c r="D41" s="2"/>
      <c r="E41" s="5"/>
      <c r="F41" s="5"/>
    </row>
    <row r="42" spans="1:6" x14ac:dyDescent="0.25">
      <c r="A42" s="3" t="s">
        <v>40</v>
      </c>
      <c r="B42" s="12">
        <v>1497.4259999999999</v>
      </c>
      <c r="C42" s="12">
        <v>605.84469999999999</v>
      </c>
      <c r="D42" s="3"/>
    </row>
    <row r="43" spans="1:6" x14ac:dyDescent="0.25">
      <c r="A43" s="3" t="s">
        <v>28</v>
      </c>
      <c r="B43" s="12">
        <v>358.14460000000003</v>
      </c>
      <c r="C43" s="12">
        <v>114.2328</v>
      </c>
      <c r="D43" s="3"/>
    </row>
    <row r="44" spans="1:6" x14ac:dyDescent="0.25">
      <c r="A44" s="3" t="s">
        <v>65</v>
      </c>
      <c r="B44" s="12">
        <v>3.9177900000000001</v>
      </c>
      <c r="C44" s="12">
        <v>1.0023979999999999</v>
      </c>
      <c r="D44" s="3"/>
    </row>
    <row r="45" spans="1:6" x14ac:dyDescent="0.25">
      <c r="A45" s="3" t="s">
        <v>31</v>
      </c>
      <c r="B45" s="12">
        <v>690.18100000000004</v>
      </c>
      <c r="C45" s="12">
        <v>239.85120000000001</v>
      </c>
      <c r="D45" s="3"/>
    </row>
    <row r="46" spans="1:6" x14ac:dyDescent="0.25">
      <c r="A46" s="3" t="s">
        <v>18</v>
      </c>
      <c r="B46" s="12">
        <v>14.32278</v>
      </c>
      <c r="C46" s="12">
        <v>3.8069389999999999</v>
      </c>
      <c r="D46" s="3"/>
    </row>
    <row r="47" spans="1:6" x14ac:dyDescent="0.25">
      <c r="A47" s="3" t="s">
        <v>41</v>
      </c>
      <c r="B47" s="12">
        <v>52.213749999999997</v>
      </c>
      <c r="C47" s="12">
        <v>13.988939999999999</v>
      </c>
      <c r="D47" s="3"/>
    </row>
    <row r="48" spans="1:6" x14ac:dyDescent="0.25">
      <c r="A48" s="3" t="s">
        <v>30</v>
      </c>
      <c r="B48" s="12">
        <v>444.3365</v>
      </c>
      <c r="C48" s="12">
        <v>149.0455</v>
      </c>
      <c r="D48" s="3"/>
    </row>
    <row r="49" spans="1:4" x14ac:dyDescent="0.25">
      <c r="A49" s="3" t="s">
        <v>42</v>
      </c>
      <c r="B49" s="12">
        <v>181.83170000000001</v>
      </c>
      <c r="C49" s="12">
        <v>76.09863</v>
      </c>
      <c r="D49" s="3"/>
    </row>
  </sheetData>
  <sheetProtection algorithmName="SHA-512" hashValue="DB+Y+onr237HKMgaoUKaDfsG7r8TsVYoQ5Aar1dC8t3t5hzwraxHt1E/zf1tYBW+cUfwhD3VrX8qdth5r1F21A==" saltValue="x3rIPFWLmJJQAhGDJVdff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6:H13"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dimension ref="A1:F208"/>
  <sheetViews>
    <sheetView topLeftCell="A72" workbookViewId="0">
      <selection activeCell="G1" sqref="G1:H1048576"/>
    </sheetView>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112</v>
      </c>
      <c r="B1" s="25" t="s">
        <v>76</v>
      </c>
      <c r="C1" s="25"/>
      <c r="E1" s="1" t="s">
        <v>77</v>
      </c>
    </row>
    <row r="2" spans="1:6" x14ac:dyDescent="0.25">
      <c r="A2" s="5" t="s">
        <v>78</v>
      </c>
      <c r="B2" s="18" t="s">
        <v>79</v>
      </c>
      <c r="C2" s="18" t="s">
        <v>80</v>
      </c>
      <c r="E2" s="19" t="s">
        <v>81</v>
      </c>
    </row>
    <row r="3" spans="1:6" x14ac:dyDescent="0.25">
      <c r="A3" t="s">
        <v>82</v>
      </c>
      <c r="B3" s="20">
        <v>185.23789429315099</v>
      </c>
      <c r="C3" s="20">
        <v>187.38217642195599</v>
      </c>
      <c r="E3" s="6" t="s">
        <v>83</v>
      </c>
      <c r="F3" s="21"/>
    </row>
    <row r="4" spans="1:6" x14ac:dyDescent="0.25">
      <c r="A4" s="22" t="s">
        <v>84</v>
      </c>
      <c r="B4" s="20">
        <v>151.43802636952799</v>
      </c>
      <c r="C4" s="20">
        <v>155.63617841819999</v>
      </c>
      <c r="E4" s="23" t="s">
        <v>7</v>
      </c>
      <c r="F4" s="21"/>
    </row>
    <row r="5" spans="1:6" x14ac:dyDescent="0.25">
      <c r="A5" s="22" t="s">
        <v>85</v>
      </c>
      <c r="B5" s="20">
        <v>35.405910100150301</v>
      </c>
      <c r="C5" s="20">
        <v>36.355530607762702</v>
      </c>
      <c r="F5" s="21"/>
    </row>
    <row r="6" spans="1:6" x14ac:dyDescent="0.25">
      <c r="A6" s="22" t="s">
        <v>21</v>
      </c>
      <c r="B6" s="20">
        <v>13.3423834805242</v>
      </c>
      <c r="C6" s="20">
        <v>13.4369054581468</v>
      </c>
      <c r="F6" s="21"/>
    </row>
    <row r="7" spans="1:6" x14ac:dyDescent="0.25">
      <c r="A7" s="22" t="s">
        <v>20</v>
      </c>
      <c r="B7" s="20">
        <v>17.157587574044001</v>
      </c>
      <c r="C7" s="20">
        <v>17.899395761201699</v>
      </c>
      <c r="F7" s="21"/>
    </row>
    <row r="8" spans="1:6" x14ac:dyDescent="0.25">
      <c r="A8" s="22" t="s">
        <v>86</v>
      </c>
      <c r="B8" s="20">
        <v>14.7828971217057</v>
      </c>
      <c r="C8" s="20">
        <v>15.3391446937362</v>
      </c>
      <c r="F8" s="21"/>
    </row>
    <row r="9" spans="1:6" x14ac:dyDescent="0.25">
      <c r="B9" s="5" t="s">
        <v>87</v>
      </c>
    </row>
    <row r="10" spans="1:6" x14ac:dyDescent="0.25">
      <c r="A10" s="5" t="s">
        <v>78</v>
      </c>
      <c r="B10" s="18" t="str">
        <f>B2</f>
        <v>OpenVINO™ Model Server</v>
      </c>
      <c r="C10" s="18" t="str">
        <f>C2</f>
        <v>OpenVINO™</v>
      </c>
    </row>
    <row r="11" spans="1:6" x14ac:dyDescent="0.25">
      <c r="A11" t="str">
        <f t="shared" ref="A11:A16" si="0">A3</f>
        <v>Intel® Xeon® Platinum 8260M</v>
      </c>
      <c r="B11" s="20">
        <v>474.64513676858297</v>
      </c>
      <c r="C11" s="20">
        <v>485.70294298020099</v>
      </c>
    </row>
    <row r="12" spans="1:6" x14ac:dyDescent="0.25">
      <c r="A12" t="str">
        <f t="shared" si="0"/>
        <v>Intel® Xeon® Gold 6238M</v>
      </c>
      <c r="B12" s="20">
        <v>415.42671394874202</v>
      </c>
      <c r="C12" s="20">
        <v>420.67268792382998</v>
      </c>
    </row>
    <row r="13" spans="1:6" x14ac:dyDescent="0.25">
      <c r="A13" t="str">
        <f t="shared" si="0"/>
        <v>Intel® Core™ i9-11900K</v>
      </c>
      <c r="B13" s="20">
        <v>99.790706177468707</v>
      </c>
      <c r="C13" s="20">
        <v>101.41939250992699</v>
      </c>
    </row>
    <row r="14" spans="1:6" x14ac:dyDescent="0.25">
      <c r="A14" t="str">
        <f t="shared" si="0"/>
        <v>Intel® Core™ i7-8700T</v>
      </c>
      <c r="B14" s="20">
        <v>21.170354174941199</v>
      </c>
      <c r="C14" s="20">
        <v>21.356517964622899</v>
      </c>
    </row>
    <row r="15" spans="1:6" x14ac:dyDescent="0.25">
      <c r="A15" t="str">
        <f t="shared" si="0"/>
        <v>Intel® Core™ i5-8500</v>
      </c>
      <c r="B15" s="20">
        <v>23.8462054022201</v>
      </c>
      <c r="C15" s="20">
        <v>25.5062181708048</v>
      </c>
    </row>
    <row r="16" spans="1:6" x14ac:dyDescent="0.25">
      <c r="A16" t="str">
        <f t="shared" si="0"/>
        <v>Intel® Core™ i3-10100</v>
      </c>
      <c r="B16" s="20">
        <v>23.901413611798802</v>
      </c>
      <c r="C16" s="20">
        <v>24.5984507246121</v>
      </c>
    </row>
    <row r="17" spans="1:3" x14ac:dyDescent="0.25">
      <c r="B17" s="5" t="s">
        <v>88</v>
      </c>
    </row>
    <row r="18" spans="1:3" x14ac:dyDescent="0.25">
      <c r="A18" s="5" t="s">
        <v>78</v>
      </c>
      <c r="B18" s="18" t="str">
        <f>B10</f>
        <v>OpenVINO™ Model Server</v>
      </c>
      <c r="C18" s="18" t="str">
        <f>C10</f>
        <v>OpenVINO™</v>
      </c>
    </row>
    <row r="19" spans="1:3" x14ac:dyDescent="0.25">
      <c r="A19" t="str">
        <f t="shared" ref="A19:A24" si="1">A11</f>
        <v>Intel® Xeon® Platinum 8260M</v>
      </c>
      <c r="B19" s="20">
        <v>15.394419681470159</v>
      </c>
      <c r="C19" s="20">
        <v>16.787823610564505</v>
      </c>
    </row>
    <row r="20" spans="1:3" x14ac:dyDescent="0.25">
      <c r="A20" t="str">
        <f t="shared" si="1"/>
        <v>Intel® Xeon® Gold 6238M</v>
      </c>
      <c r="B20" s="20">
        <v>12.356895877281</v>
      </c>
      <c r="C20" s="20">
        <v>13.1026558026744</v>
      </c>
    </row>
    <row r="21" spans="1:3" x14ac:dyDescent="0.25">
      <c r="A21" t="str">
        <f t="shared" si="1"/>
        <v>Intel® Core™ i9-11900K</v>
      </c>
      <c r="B21" s="20">
        <v>3.1473951604444701</v>
      </c>
      <c r="C21" s="20">
        <v>3.2404061247687399</v>
      </c>
    </row>
    <row r="22" spans="1:3" x14ac:dyDescent="0.25">
      <c r="A22" t="str">
        <f t="shared" si="1"/>
        <v>Intel® Core™ i7-8700T</v>
      </c>
      <c r="B22" s="20">
        <v>1.19969709437234</v>
      </c>
      <c r="C22" s="20">
        <v>1.23799988499582</v>
      </c>
    </row>
    <row r="23" spans="1:3" x14ac:dyDescent="0.25">
      <c r="A23" t="str">
        <f t="shared" si="1"/>
        <v>Intel® Core™ i5-8500</v>
      </c>
      <c r="B23" s="20">
        <v>1.5590475773371999</v>
      </c>
      <c r="C23" s="20">
        <v>1.63946064944762</v>
      </c>
    </row>
    <row r="24" spans="1:3" x14ac:dyDescent="0.25">
      <c r="A24" t="str">
        <f t="shared" si="1"/>
        <v>Intel® Core™ i3-10100</v>
      </c>
      <c r="B24" s="20">
        <v>1.2966222162232599</v>
      </c>
      <c r="C24" s="20">
        <v>1.31470482034139</v>
      </c>
    </row>
    <row r="25" spans="1:3" x14ac:dyDescent="0.25">
      <c r="B25" s="5" t="s">
        <v>89</v>
      </c>
    </row>
    <row r="26" spans="1:3" x14ac:dyDescent="0.25">
      <c r="A26" s="5" t="s">
        <v>78</v>
      </c>
      <c r="B26" s="18" t="str">
        <f>B18</f>
        <v>OpenVINO™ Model Server</v>
      </c>
      <c r="C26" s="18" t="str">
        <f>C18</f>
        <v>OpenVINO™</v>
      </c>
    </row>
    <row r="27" spans="1:3" x14ac:dyDescent="0.25">
      <c r="A27" t="str">
        <f t="shared" ref="A27:A32" si="2">A19</f>
        <v>Intel® Xeon® Platinum 8260M</v>
      </c>
      <c r="B27" s="20">
        <v>42.525047265145602</v>
      </c>
      <c r="C27" s="20">
        <v>42.850620529313602</v>
      </c>
    </row>
    <row r="28" spans="1:3" x14ac:dyDescent="0.25">
      <c r="A28" t="str">
        <f t="shared" si="2"/>
        <v>Intel® Xeon® Gold 6238M</v>
      </c>
      <c r="B28" s="20">
        <v>36.894091491264703</v>
      </c>
      <c r="C28" s="20">
        <v>37.6263586943858</v>
      </c>
    </row>
    <row r="29" spans="1:3" x14ac:dyDescent="0.25">
      <c r="A29" t="str">
        <f t="shared" si="2"/>
        <v>Intel® Core™ i9-11900K</v>
      </c>
      <c r="B29" s="20">
        <v>9.5893277720070191</v>
      </c>
      <c r="C29" s="20">
        <v>10.0842909635416</v>
      </c>
    </row>
    <row r="30" spans="1:3" x14ac:dyDescent="0.25">
      <c r="A30" t="str">
        <f t="shared" si="2"/>
        <v>Intel® Core™ i7-8700T</v>
      </c>
      <c r="B30" s="20">
        <v>1.5546910992274501</v>
      </c>
      <c r="C30" s="20">
        <v>2.1337060090947499</v>
      </c>
    </row>
    <row r="31" spans="1:3" x14ac:dyDescent="0.25">
      <c r="A31" t="str">
        <f t="shared" si="2"/>
        <v>Intel® Core™ i5-8500</v>
      </c>
      <c r="B31" s="20">
        <v>2.4204347211279802</v>
      </c>
      <c r="C31" s="20">
        <v>2.5391456004698698</v>
      </c>
    </row>
    <row r="32" spans="1:3" x14ac:dyDescent="0.25">
      <c r="A32" t="str">
        <f t="shared" si="2"/>
        <v>Intel® Core™ i3-10100</v>
      </c>
      <c r="B32" s="20">
        <v>2.25695306481092</v>
      </c>
      <c r="C32" s="20">
        <v>2.28908848746708</v>
      </c>
    </row>
    <row r="33" spans="1:3" x14ac:dyDescent="0.25">
      <c r="B33" s="5" t="s">
        <v>90</v>
      </c>
    </row>
    <row r="34" spans="1:3" x14ac:dyDescent="0.25">
      <c r="A34" s="5" t="s">
        <v>78</v>
      </c>
      <c r="B34" s="18" t="str">
        <f>B26</f>
        <v>OpenVINO™ Model Server</v>
      </c>
      <c r="C34" s="18" t="str">
        <f>C26</f>
        <v>OpenVINO™</v>
      </c>
    </row>
    <row r="35" spans="1:3" x14ac:dyDescent="0.25">
      <c r="A35" t="str">
        <f t="shared" ref="A35:A40" si="3">A27</f>
        <v>Intel® Xeon® Platinum 8260M</v>
      </c>
      <c r="B35" s="20">
        <v>118.429857922845</v>
      </c>
      <c r="C35" s="20">
        <v>123.69958455833</v>
      </c>
    </row>
    <row r="36" spans="1:3" x14ac:dyDescent="0.25">
      <c r="A36" t="str">
        <f t="shared" si="3"/>
        <v>Intel® Xeon® Gold 6238M</v>
      </c>
      <c r="B36" s="20">
        <v>103.630507466696</v>
      </c>
      <c r="C36" s="20">
        <v>115.18677160788199</v>
      </c>
    </row>
    <row r="37" spans="1:3" x14ac:dyDescent="0.25">
      <c r="A37" t="str">
        <f t="shared" si="3"/>
        <v>Intel® Core™ i9-11900K</v>
      </c>
      <c r="B37" s="20">
        <v>24.316009094977598</v>
      </c>
      <c r="C37" s="20">
        <v>24.477994966088399</v>
      </c>
    </row>
    <row r="38" spans="1:3" x14ac:dyDescent="0.25">
      <c r="A38" t="str">
        <f t="shared" si="3"/>
        <v>Intel® Core™ i7-8700T</v>
      </c>
      <c r="B38" s="20">
        <v>12.969009043546301</v>
      </c>
      <c r="C38" s="20">
        <v>14.896336210274701</v>
      </c>
    </row>
    <row r="39" spans="1:3" x14ac:dyDescent="0.25">
      <c r="A39" t="str">
        <f t="shared" si="3"/>
        <v>Intel® Core™ i5-8500</v>
      </c>
      <c r="B39" s="20">
        <v>15.597911863018201</v>
      </c>
      <c r="C39" s="20">
        <v>16.613689934075801</v>
      </c>
    </row>
    <row r="40" spans="1:3" x14ac:dyDescent="0.25">
      <c r="A40" t="str">
        <f t="shared" si="3"/>
        <v>Intel® Core™ i3-10100</v>
      </c>
      <c r="B40" s="20">
        <v>15.6077064465311</v>
      </c>
      <c r="C40" s="20">
        <v>15.9025885737897</v>
      </c>
    </row>
    <row r="41" spans="1:3" x14ac:dyDescent="0.25">
      <c r="B41" s="5" t="s">
        <v>91</v>
      </c>
    </row>
    <row r="42" spans="1:3" x14ac:dyDescent="0.25">
      <c r="A42" s="5" t="s">
        <v>78</v>
      </c>
      <c r="B42" s="18" t="str">
        <f>B34</f>
        <v>OpenVINO™ Model Server</v>
      </c>
      <c r="C42" s="18" t="str">
        <f>C34</f>
        <v>OpenVINO™</v>
      </c>
    </row>
    <row r="43" spans="1:3" x14ac:dyDescent="0.25">
      <c r="A43" t="str">
        <f t="shared" ref="A43:A48" si="4">A35</f>
        <v>Intel® Xeon® Platinum 8260M</v>
      </c>
      <c r="B43" s="20">
        <v>339.798715284411</v>
      </c>
      <c r="C43" s="20">
        <v>351.85697764780002</v>
      </c>
    </row>
    <row r="44" spans="1:3" x14ac:dyDescent="0.25">
      <c r="A44" t="str">
        <f t="shared" si="4"/>
        <v>Intel® Xeon® Gold 6238M</v>
      </c>
      <c r="B44" s="20">
        <v>291.14706682489401</v>
      </c>
      <c r="C44" s="20">
        <v>310.349100783734</v>
      </c>
    </row>
    <row r="45" spans="1:3" x14ac:dyDescent="0.25">
      <c r="A45" t="str">
        <f t="shared" si="4"/>
        <v>Intel® Core™ i9-11900K</v>
      </c>
      <c r="B45" s="20">
        <v>84.950460162972803</v>
      </c>
      <c r="C45" s="20">
        <v>92.902677556307907</v>
      </c>
    </row>
    <row r="46" spans="1:3" x14ac:dyDescent="0.25">
      <c r="A46" t="str">
        <f t="shared" si="4"/>
        <v>Intel® Core™ i7-8700T</v>
      </c>
      <c r="B46" s="20">
        <v>24.911440504961</v>
      </c>
      <c r="C46" s="20">
        <v>25.751190831736999</v>
      </c>
    </row>
    <row r="47" spans="1:3" x14ac:dyDescent="0.25">
      <c r="A47" t="str">
        <f t="shared" si="4"/>
        <v>Intel® Core™ i5-8500</v>
      </c>
      <c r="B47" s="20">
        <v>25.6804004614837</v>
      </c>
      <c r="C47" s="20">
        <v>28.090038816664901</v>
      </c>
    </row>
    <row r="48" spans="1:3" x14ac:dyDescent="0.25">
      <c r="A48" t="str">
        <f t="shared" si="4"/>
        <v>Intel® Core™ i3-10100</v>
      </c>
      <c r="B48" s="20">
        <v>26.310495717011701</v>
      </c>
      <c r="C48" s="20">
        <v>27.485393970422798</v>
      </c>
    </row>
    <row r="49" spans="1:3" x14ac:dyDescent="0.25">
      <c r="B49" s="5" t="s">
        <v>92</v>
      </c>
    </row>
    <row r="50" spans="1:3" x14ac:dyDescent="0.25">
      <c r="A50" s="5" t="s">
        <v>78</v>
      </c>
      <c r="B50" s="18" t="str">
        <f>B26</f>
        <v>OpenVINO™ Model Server</v>
      </c>
      <c r="C50" s="18" t="str">
        <f>C26</f>
        <v>OpenVINO™</v>
      </c>
    </row>
    <row r="51" spans="1:3" x14ac:dyDescent="0.25">
      <c r="A51" t="str">
        <f t="shared" ref="A51:A56" si="5">A27</f>
        <v>Intel® Xeon® Platinum 8260M</v>
      </c>
      <c r="B51" s="20">
        <v>238.66156750104301</v>
      </c>
      <c r="C51" s="20">
        <v>261.37182131813898</v>
      </c>
    </row>
    <row r="52" spans="1:3" x14ac:dyDescent="0.25">
      <c r="A52" t="str">
        <f t="shared" si="5"/>
        <v>Intel® Xeon® Gold 6238M</v>
      </c>
      <c r="B52" s="20">
        <v>215.499035708554</v>
      </c>
      <c r="C52" s="20">
        <v>243.498137810618</v>
      </c>
    </row>
    <row r="53" spans="1:3" x14ac:dyDescent="0.25">
      <c r="A53" t="str">
        <f t="shared" si="5"/>
        <v>Intel® Core™ i9-11900K</v>
      </c>
      <c r="B53" s="20">
        <v>55.703160142672303</v>
      </c>
      <c r="C53" s="20">
        <v>60.369648666114301</v>
      </c>
    </row>
    <row r="54" spans="1:3" x14ac:dyDescent="0.25">
      <c r="A54" t="str">
        <f t="shared" si="5"/>
        <v>Intel® Core™ i7-8700T</v>
      </c>
      <c r="B54" s="20">
        <v>27.506381586222499</v>
      </c>
      <c r="C54" s="20">
        <v>28.509622194824999</v>
      </c>
    </row>
    <row r="55" spans="1:3" x14ac:dyDescent="0.25">
      <c r="A55" t="str">
        <f t="shared" si="5"/>
        <v>Intel® Core™ i5-8500</v>
      </c>
      <c r="B55" s="20">
        <v>26.8504091307545</v>
      </c>
      <c r="C55" s="20">
        <v>29.404903058971701</v>
      </c>
    </row>
    <row r="56" spans="1:3" x14ac:dyDescent="0.25">
      <c r="A56" t="str">
        <f t="shared" si="5"/>
        <v>Intel® Core™ i3-10100</v>
      </c>
      <c r="B56" s="20">
        <v>25.892257619662001</v>
      </c>
      <c r="C56" s="20">
        <v>27.293612470791601</v>
      </c>
    </row>
    <row r="57" spans="1:3" x14ac:dyDescent="0.25">
      <c r="B57" s="5" t="s">
        <v>93</v>
      </c>
    </row>
    <row r="58" spans="1:3" x14ac:dyDescent="0.25">
      <c r="A58" s="5" t="s">
        <v>78</v>
      </c>
      <c r="B58" s="18" t="str">
        <f>B50</f>
        <v>OpenVINO™ Model Server</v>
      </c>
      <c r="C58" s="18" t="str">
        <f>C50</f>
        <v>OpenVINO™</v>
      </c>
    </row>
    <row r="59" spans="1:3" x14ac:dyDescent="0.25">
      <c r="A59" t="str">
        <f t="shared" ref="A59:A64" si="6">A51</f>
        <v>Intel® Xeon® Platinum 8260M</v>
      </c>
      <c r="B59" s="20">
        <v>421.65411927392199</v>
      </c>
      <c r="C59" s="20">
        <v>459.13154153444702</v>
      </c>
    </row>
    <row r="60" spans="1:3" x14ac:dyDescent="0.25">
      <c r="A60" t="str">
        <f t="shared" si="6"/>
        <v>Intel® Xeon® Gold 6238M</v>
      </c>
      <c r="B60" s="20">
        <v>358.12387741051799</v>
      </c>
      <c r="C60" s="20">
        <v>396.23088156953202</v>
      </c>
    </row>
    <row r="61" spans="1:3" x14ac:dyDescent="0.25">
      <c r="A61" t="str">
        <f t="shared" si="6"/>
        <v>Intel® Core™ i9-11900K</v>
      </c>
      <c r="B61" s="20">
        <v>128.44155465765499</v>
      </c>
      <c r="C61" s="20">
        <v>145.57954296360199</v>
      </c>
    </row>
    <row r="62" spans="1:3" x14ac:dyDescent="0.25">
      <c r="A62" t="str">
        <f t="shared" si="6"/>
        <v>Intel® Core™ i7-8700T</v>
      </c>
      <c r="B62" s="20">
        <v>37.728827777904399</v>
      </c>
      <c r="C62" s="20">
        <v>41.740748028309703</v>
      </c>
    </row>
    <row r="63" spans="1:3" x14ac:dyDescent="0.25">
      <c r="A63" t="str">
        <f t="shared" si="6"/>
        <v>Intel® Core™ i5-8500</v>
      </c>
      <c r="B63" s="20">
        <v>34.7798705951611</v>
      </c>
      <c r="C63" s="20">
        <v>43.653566328778297</v>
      </c>
    </row>
    <row r="64" spans="1:3" x14ac:dyDescent="0.25">
      <c r="A64" t="str">
        <f t="shared" si="6"/>
        <v>Intel® Core™ i3-10100</v>
      </c>
      <c r="B64" s="20">
        <v>42.122911477474801</v>
      </c>
      <c r="C64" s="20">
        <v>47.174060399801</v>
      </c>
    </row>
    <row r="65" spans="1:3" x14ac:dyDescent="0.25">
      <c r="B65" s="5" t="s">
        <v>94</v>
      </c>
    </row>
    <row r="66" spans="1:3" x14ac:dyDescent="0.25">
      <c r="A66" s="5" t="s">
        <v>78</v>
      </c>
      <c r="B66" s="18" t="str">
        <f>B58</f>
        <v>OpenVINO™ Model Server</v>
      </c>
      <c r="C66" s="18" t="str">
        <f>C58</f>
        <v>OpenVINO™</v>
      </c>
    </row>
    <row r="67" spans="1:3" x14ac:dyDescent="0.25">
      <c r="A67" t="str">
        <f t="shared" ref="A67:A72" si="7">A59</f>
        <v>Intel® Xeon® Platinum 8260M</v>
      </c>
      <c r="B67" s="20">
        <v>18.493820846558599</v>
      </c>
      <c r="C67" s="20">
        <v>18.890876839859398</v>
      </c>
    </row>
    <row r="68" spans="1:3" x14ac:dyDescent="0.25">
      <c r="A68" t="str">
        <f t="shared" si="7"/>
        <v>Intel® Xeon® Gold 6238M</v>
      </c>
      <c r="B68" s="20">
        <v>16.056197194852601</v>
      </c>
      <c r="C68" s="20">
        <v>16.338108494579501</v>
      </c>
    </row>
    <row r="69" spans="1:3" x14ac:dyDescent="0.25">
      <c r="A69" t="str">
        <f t="shared" si="7"/>
        <v>Intel® Core™ i9-11900K</v>
      </c>
      <c r="B69" s="20">
        <v>3.4769636296937501</v>
      </c>
      <c r="C69" s="20">
        <v>3.4949034416954801</v>
      </c>
    </row>
    <row r="70" spans="1:3" x14ac:dyDescent="0.25">
      <c r="A70" t="str">
        <f t="shared" si="7"/>
        <v>Intel® Core™ i7-8700T</v>
      </c>
      <c r="B70" s="20">
        <v>1.03219795301813</v>
      </c>
      <c r="C70" s="20">
        <v>1.41210928723503</v>
      </c>
    </row>
    <row r="71" spans="1:3" x14ac:dyDescent="0.25">
      <c r="A71" t="str">
        <f t="shared" si="7"/>
        <v>Intel® Core™ i5-8500</v>
      </c>
      <c r="B71" s="20">
        <v>1.7352781142301099</v>
      </c>
      <c r="C71" s="20">
        <v>1.8161131664496499</v>
      </c>
    </row>
    <row r="72" spans="1:3" x14ac:dyDescent="0.25">
      <c r="A72" t="str">
        <f t="shared" si="7"/>
        <v>Intel® Core™ i3-10100</v>
      </c>
      <c r="B72" s="20">
        <v>1.61876679217417</v>
      </c>
      <c r="C72" s="20">
        <v>1.65966335491635</v>
      </c>
    </row>
    <row r="73" spans="1:3" x14ac:dyDescent="0.25">
      <c r="B73" s="5" t="s">
        <v>95</v>
      </c>
    </row>
    <row r="74" spans="1:3" x14ac:dyDescent="0.25">
      <c r="A74" s="5" t="s">
        <v>78</v>
      </c>
      <c r="B74" s="18" t="str">
        <f>B66</f>
        <v>OpenVINO™ Model Server</v>
      </c>
      <c r="C74" s="18" t="str">
        <f>C66</f>
        <v>OpenVINO™</v>
      </c>
    </row>
    <row r="75" spans="1:3" x14ac:dyDescent="0.25">
      <c r="A75" t="str">
        <f t="shared" ref="A75:A80" si="8">A67</f>
        <v>Intel® Xeon® Platinum 8260M</v>
      </c>
      <c r="B75" s="20">
        <v>69.065656783319994</v>
      </c>
      <c r="C75" s="20">
        <v>70.1813792555742</v>
      </c>
    </row>
    <row r="76" spans="1:3" x14ac:dyDescent="0.25">
      <c r="A76" t="str">
        <f t="shared" si="8"/>
        <v>Intel® Xeon® Gold 6238M</v>
      </c>
      <c r="B76" s="20">
        <v>60.598131236321201</v>
      </c>
      <c r="C76" s="20">
        <v>62.725180460467627</v>
      </c>
    </row>
    <row r="77" spans="1:3" x14ac:dyDescent="0.25">
      <c r="A77" t="str">
        <f t="shared" si="8"/>
        <v>Intel® Core™ i9-11900K</v>
      </c>
      <c r="B77" s="20">
        <v>12.3704607703826</v>
      </c>
      <c r="C77" s="20">
        <v>12.4010827682858</v>
      </c>
    </row>
    <row r="78" spans="1:3" x14ac:dyDescent="0.25">
      <c r="A78" t="str">
        <f t="shared" si="8"/>
        <v>Intel® Core™ i7-8700T</v>
      </c>
      <c r="B78" s="20">
        <v>2.0949716349999998</v>
      </c>
      <c r="C78" s="20">
        <v>2.9223186360902398</v>
      </c>
    </row>
    <row r="79" spans="1:3" x14ac:dyDescent="0.25">
      <c r="A79" t="str">
        <f t="shared" si="8"/>
        <v>Intel® Core™ i5-8500</v>
      </c>
      <c r="B79" s="20">
        <v>3.4293396709217001</v>
      </c>
      <c r="C79" s="20">
        <v>3.5849194196634002</v>
      </c>
    </row>
    <row r="80" spans="1:3" x14ac:dyDescent="0.25">
      <c r="A80" t="str">
        <f t="shared" si="8"/>
        <v>Intel® Core™ i3-10100</v>
      </c>
      <c r="B80" s="20">
        <v>3.2565759734476099</v>
      </c>
      <c r="C80" s="20">
        <v>3.3173537606183001</v>
      </c>
    </row>
    <row r="81" spans="1:3" x14ac:dyDescent="0.25">
      <c r="B81" s="5" t="s">
        <v>96</v>
      </c>
    </row>
    <row r="82" spans="1:3" x14ac:dyDescent="0.25">
      <c r="A82" s="5" t="s">
        <v>78</v>
      </c>
      <c r="B82" s="18" t="str">
        <f>B74</f>
        <v>OpenVINO™ Model Server</v>
      </c>
      <c r="C82" s="18" t="str">
        <f>C74</f>
        <v>OpenVINO™</v>
      </c>
    </row>
    <row r="83" spans="1:3" x14ac:dyDescent="0.25">
      <c r="A83" t="str">
        <f>A75</f>
        <v>Intel® Xeon® Platinum 8260M</v>
      </c>
      <c r="B83" s="20">
        <v>3105.11927539918</v>
      </c>
      <c r="C83" s="20">
        <v>3892.8793241796602</v>
      </c>
    </row>
    <row r="84" spans="1:3" x14ac:dyDescent="0.25">
      <c r="A84" t="str">
        <f t="shared" ref="A84:A88" si="9">A76</f>
        <v>Intel® Xeon® Gold 6238M</v>
      </c>
      <c r="B84" s="20">
        <v>2656.8882132365502</v>
      </c>
      <c r="C84" s="20">
        <v>3288.5424896764398</v>
      </c>
    </row>
    <row r="85" spans="1:3" x14ac:dyDescent="0.25">
      <c r="A85" t="str">
        <f t="shared" si="9"/>
        <v>Intel® Core™ i9-11900K</v>
      </c>
      <c r="B85" s="20">
        <v>712.15124614303102</v>
      </c>
      <c r="C85" s="20">
        <v>866.51214937602003</v>
      </c>
    </row>
    <row r="86" spans="1:3" x14ac:dyDescent="0.25">
      <c r="A86" t="str">
        <f t="shared" si="9"/>
        <v>Intel® Core™ i7-8700T</v>
      </c>
      <c r="B86" s="20">
        <v>353.586748986636</v>
      </c>
      <c r="C86" s="20">
        <v>401.038256998816</v>
      </c>
    </row>
    <row r="87" spans="1:3" x14ac:dyDescent="0.25">
      <c r="A87" t="str">
        <f t="shared" si="9"/>
        <v>Intel® Core™ i5-8500</v>
      </c>
      <c r="B87" s="20">
        <v>370.97088184305602</v>
      </c>
      <c r="C87" s="20">
        <v>501.87076130638599</v>
      </c>
    </row>
    <row r="88" spans="1:3" x14ac:dyDescent="0.25">
      <c r="A88" t="str">
        <f t="shared" si="9"/>
        <v>Intel® Core™ i3-10100</v>
      </c>
      <c r="B88" s="20">
        <v>398.51463109654901</v>
      </c>
      <c r="C88" s="20">
        <v>491.78945829992603</v>
      </c>
    </row>
    <row r="89" spans="1:3" x14ac:dyDescent="0.25">
      <c r="B89" s="5" t="s">
        <v>97</v>
      </c>
    </row>
    <row r="90" spans="1:3" x14ac:dyDescent="0.25">
      <c r="A90" s="5" t="s">
        <v>78</v>
      </c>
      <c r="B90" s="18" t="str">
        <f>B82</f>
        <v>OpenVINO™ Model Server</v>
      </c>
      <c r="C90" s="18" t="str">
        <f>C82</f>
        <v>OpenVINO™</v>
      </c>
    </row>
    <row r="91" spans="1:3" x14ac:dyDescent="0.25">
      <c r="A91" t="str">
        <f t="shared" ref="A91:A96" si="10">A83</f>
        <v>Intel® Xeon® Platinum 8260M</v>
      </c>
      <c r="B91" s="20">
        <v>7435.2519792756602</v>
      </c>
      <c r="C91" s="20">
        <v>12553.7925971943</v>
      </c>
    </row>
    <row r="92" spans="1:3" x14ac:dyDescent="0.25">
      <c r="A92" t="str">
        <f t="shared" si="10"/>
        <v>Intel® Xeon® Gold 6238M</v>
      </c>
      <c r="B92" s="20">
        <v>7369.0560571492597</v>
      </c>
      <c r="C92" s="20">
        <v>10589.009019687401</v>
      </c>
    </row>
    <row r="93" spans="1:3" x14ac:dyDescent="0.25">
      <c r="A93" t="str">
        <f t="shared" si="10"/>
        <v>Intel® Core™ i9-11900K</v>
      </c>
      <c r="B93" s="20">
        <v>2093.3333920201999</v>
      </c>
      <c r="C93" s="20">
        <v>2645.5614723081599</v>
      </c>
    </row>
    <row r="94" spans="1:3" x14ac:dyDescent="0.25">
      <c r="A94" t="str">
        <f t="shared" si="10"/>
        <v>Intel® Core™ i7-8700T</v>
      </c>
      <c r="B94" s="20">
        <v>472.03835927453201</v>
      </c>
      <c r="C94" s="20">
        <v>572.39310606099298</v>
      </c>
    </row>
    <row r="95" spans="1:3" x14ac:dyDescent="0.25">
      <c r="A95" t="str">
        <f t="shared" si="10"/>
        <v>Intel® Core™ i5-8500</v>
      </c>
      <c r="B95" s="20">
        <v>448.16900214209397</v>
      </c>
      <c r="C95" s="20">
        <v>625.25725313946896</v>
      </c>
    </row>
    <row r="96" spans="1:3" x14ac:dyDescent="0.25">
      <c r="A96" t="str">
        <f t="shared" si="10"/>
        <v>Intel® Core™ i3-10100</v>
      </c>
      <c r="B96" s="20">
        <v>547.81774619260602</v>
      </c>
      <c r="C96" s="20">
        <v>675.97860762057906</v>
      </c>
    </row>
    <row r="97" spans="1:3" x14ac:dyDescent="0.25">
      <c r="B97" s="5" t="s">
        <v>110</v>
      </c>
    </row>
    <row r="98" spans="1:3" x14ac:dyDescent="0.25">
      <c r="A98" s="5" t="s">
        <v>78</v>
      </c>
      <c r="B98" s="18" t="str">
        <f>B90</f>
        <v>OpenVINO™ Model Server</v>
      </c>
      <c r="C98" s="18" t="str">
        <f>C90</f>
        <v>OpenVINO™</v>
      </c>
    </row>
    <row r="99" spans="1:3" x14ac:dyDescent="0.25">
      <c r="A99" t="str">
        <f t="shared" ref="A99:A104" si="11">A91</f>
        <v>Intel® Xeon® Platinum 8260M</v>
      </c>
      <c r="B99" s="20">
        <v>1298.53758814363</v>
      </c>
      <c r="C99" s="20">
        <v>1364.7137479758201</v>
      </c>
    </row>
    <row r="100" spans="1:3" x14ac:dyDescent="0.25">
      <c r="A100" t="str">
        <f t="shared" si="11"/>
        <v>Intel® Xeon® Gold 6238M</v>
      </c>
      <c r="B100" s="20">
        <v>1130.14372804033</v>
      </c>
      <c r="C100" s="20">
        <v>1199.14967867579</v>
      </c>
    </row>
    <row r="101" spans="1:3" x14ac:dyDescent="0.25">
      <c r="A101" t="str">
        <f t="shared" si="11"/>
        <v>Intel® Core™ i9-11900K</v>
      </c>
      <c r="B101" s="20">
        <v>265.437591156015</v>
      </c>
      <c r="C101" s="20">
        <v>277.66655838578498</v>
      </c>
    </row>
    <row r="102" spans="1:3" x14ac:dyDescent="0.25">
      <c r="A102" t="str">
        <f t="shared" si="11"/>
        <v>Intel® Core™ i7-8700T</v>
      </c>
      <c r="B102" s="20">
        <v>118.95375727885499</v>
      </c>
      <c r="C102" s="20">
        <v>123.04863818692699</v>
      </c>
    </row>
    <row r="103" spans="1:3" x14ac:dyDescent="0.25">
      <c r="A103" t="str">
        <f t="shared" si="11"/>
        <v>Intel® Core™ i5-8500</v>
      </c>
      <c r="B103" s="20">
        <v>131.15857618052601</v>
      </c>
      <c r="C103" s="20">
        <v>148.924786687363</v>
      </c>
    </row>
    <row r="104" spans="1:3" x14ac:dyDescent="0.25">
      <c r="A104" t="str">
        <f t="shared" si="11"/>
        <v>Intel® Core™ i3-10100</v>
      </c>
      <c r="B104" s="20">
        <v>125.510873219725</v>
      </c>
      <c r="C104" s="20">
        <v>132.691773272544</v>
      </c>
    </row>
    <row r="105" spans="1:3" x14ac:dyDescent="0.25">
      <c r="B105" s="5" t="s">
        <v>111</v>
      </c>
    </row>
    <row r="106" spans="1:3" x14ac:dyDescent="0.25">
      <c r="A106" s="5" t="s">
        <v>78</v>
      </c>
      <c r="B106" s="18" t="str">
        <f>B98</f>
        <v>OpenVINO™ Model Server</v>
      </c>
      <c r="C106" s="18" t="str">
        <f>C98</f>
        <v>OpenVINO™</v>
      </c>
    </row>
    <row r="107" spans="1:3" x14ac:dyDescent="0.25">
      <c r="A107" t="str">
        <f t="shared" ref="A107:A112" si="12">A99</f>
        <v>Intel® Xeon® Platinum 8260M</v>
      </c>
      <c r="B107" s="20">
        <v>4580.2969929004703</v>
      </c>
      <c r="C107" s="20">
        <v>4960.7541796675996</v>
      </c>
    </row>
    <row r="108" spans="1:3" x14ac:dyDescent="0.25">
      <c r="A108" t="str">
        <f t="shared" si="12"/>
        <v>Intel® Xeon® Gold 6238M</v>
      </c>
      <c r="B108" s="20">
        <v>4004.2145215644</v>
      </c>
      <c r="C108" s="20">
        <v>4285.3663127727104</v>
      </c>
    </row>
    <row r="109" spans="1:3" x14ac:dyDescent="0.25">
      <c r="A109" t="str">
        <f t="shared" si="12"/>
        <v>Intel® Core™ i9-11900K</v>
      </c>
      <c r="B109" s="20">
        <v>894.31389810604401</v>
      </c>
      <c r="C109" s="20">
        <v>999.68318853314895</v>
      </c>
    </row>
    <row r="110" spans="1:3" x14ac:dyDescent="0.25">
      <c r="A110" t="str">
        <f t="shared" si="12"/>
        <v>Intel® Core™ i7-8700T</v>
      </c>
      <c r="B110" s="20">
        <v>203.203548805829</v>
      </c>
      <c r="C110" s="20">
        <v>214.436504236025</v>
      </c>
    </row>
    <row r="111" spans="1:3" x14ac:dyDescent="0.25">
      <c r="A111" t="str">
        <f t="shared" si="12"/>
        <v>Intel® Core™ i5-8500</v>
      </c>
      <c r="B111" s="20">
        <v>216.66680297256201</v>
      </c>
      <c r="C111" s="20">
        <v>252.59993184540099</v>
      </c>
    </row>
    <row r="112" spans="1:3" x14ac:dyDescent="0.25">
      <c r="A112" t="str">
        <f t="shared" si="12"/>
        <v>Intel® Core™ i3-10100</v>
      </c>
      <c r="B112" s="20">
        <v>235.323552591755</v>
      </c>
      <c r="C112" s="20">
        <v>251.924159396184</v>
      </c>
    </row>
    <row r="113" spans="1:3" x14ac:dyDescent="0.25">
      <c r="B113" s="5" t="s">
        <v>98</v>
      </c>
    </row>
    <row r="114" spans="1:3" x14ac:dyDescent="0.25">
      <c r="A114" s="5" t="s">
        <v>78</v>
      </c>
      <c r="B114" s="18" t="str">
        <f>B106</f>
        <v>OpenVINO™ Model Server</v>
      </c>
      <c r="C114" s="18" t="str">
        <f>C106</f>
        <v>OpenVINO™</v>
      </c>
    </row>
    <row r="115" spans="1:3" x14ac:dyDescent="0.25">
      <c r="A115" t="str">
        <f t="shared" ref="A115:A120" si="13">A107</f>
        <v>Intel® Xeon® Platinum 8260M</v>
      </c>
      <c r="B115" s="20">
        <v>626.89899394489896</v>
      </c>
      <c r="C115" s="20">
        <v>637.600117848389</v>
      </c>
    </row>
    <row r="116" spans="1:3" x14ac:dyDescent="0.25">
      <c r="A116" t="str">
        <f t="shared" si="13"/>
        <v>Intel® Xeon® Gold 6238M</v>
      </c>
      <c r="B116" s="20">
        <v>554.21701579782405</v>
      </c>
      <c r="C116" s="20">
        <v>557.67439722694803</v>
      </c>
    </row>
    <row r="117" spans="1:3" x14ac:dyDescent="0.25">
      <c r="A117" t="str">
        <f t="shared" si="13"/>
        <v>Intel® Core™ i9-11900K</v>
      </c>
      <c r="B117" s="20">
        <v>114.05313225791301</v>
      </c>
      <c r="C117" s="20">
        <v>117.936075063045</v>
      </c>
    </row>
    <row r="118" spans="1:3" x14ac:dyDescent="0.25">
      <c r="A118" t="str">
        <f t="shared" si="13"/>
        <v>Intel® Core™ i7-8700T</v>
      </c>
      <c r="B118" s="20">
        <v>46.805412684390703</v>
      </c>
      <c r="C118" s="20">
        <v>47.481311186124003</v>
      </c>
    </row>
    <row r="119" spans="1:3" x14ac:dyDescent="0.25">
      <c r="A119" t="str">
        <f t="shared" si="13"/>
        <v>Intel® Core™ i5-8500</v>
      </c>
      <c r="B119" s="20">
        <v>55.520044592809398</v>
      </c>
      <c r="C119" s="20">
        <v>60.622253920332099</v>
      </c>
    </row>
    <row r="120" spans="1:3" x14ac:dyDescent="0.25">
      <c r="A120" t="str">
        <f t="shared" si="13"/>
        <v>Intel® Core™ i3-10100</v>
      </c>
      <c r="B120" s="20">
        <v>54.222353575507597</v>
      </c>
      <c r="C120" s="20">
        <v>56.219329752551303</v>
      </c>
    </row>
    <row r="121" spans="1:3" x14ac:dyDescent="0.25">
      <c r="B121" s="5" t="s">
        <v>99</v>
      </c>
    </row>
    <row r="122" spans="1:3" x14ac:dyDescent="0.25">
      <c r="A122" s="5" t="s">
        <v>78</v>
      </c>
      <c r="B122" s="18" t="str">
        <f>B114</f>
        <v>OpenVINO™ Model Server</v>
      </c>
      <c r="C122" s="18" t="str">
        <f>C114</f>
        <v>OpenVINO™</v>
      </c>
    </row>
    <row r="123" spans="1:3" x14ac:dyDescent="0.25">
      <c r="A123" t="str">
        <f t="shared" ref="A123:A128" si="14">A115</f>
        <v>Intel® Xeon® Platinum 8260M</v>
      </c>
      <c r="B123" s="20">
        <v>2343.1343334317198</v>
      </c>
      <c r="C123" s="20">
        <v>2552.2290886636001</v>
      </c>
    </row>
    <row r="124" spans="1:3" x14ac:dyDescent="0.25">
      <c r="A124" t="str">
        <f t="shared" si="14"/>
        <v>Intel® Xeon® Gold 6238M</v>
      </c>
      <c r="B124" s="20">
        <v>2069.5619370195</v>
      </c>
      <c r="C124" s="20">
        <v>2230.9036239941402</v>
      </c>
    </row>
    <row r="125" spans="1:3" x14ac:dyDescent="0.25">
      <c r="A125" t="str">
        <f t="shared" si="14"/>
        <v>Intel® Core™ i9-11900K</v>
      </c>
      <c r="B125" s="20">
        <v>437.15701879904901</v>
      </c>
      <c r="C125" s="20">
        <v>458.76785631294598</v>
      </c>
    </row>
    <row r="126" spans="1:3" x14ac:dyDescent="0.25">
      <c r="A126" t="str">
        <f t="shared" si="14"/>
        <v>Intel® Core™ i7-8700T</v>
      </c>
      <c r="B126" s="20">
        <v>92.397890908654105</v>
      </c>
      <c r="C126" s="20">
        <v>96.039032943686493</v>
      </c>
    </row>
    <row r="127" spans="1:3" x14ac:dyDescent="0.25">
      <c r="A127" t="str">
        <f t="shared" si="14"/>
        <v>Intel® Core™ i5-8500</v>
      </c>
      <c r="B127" s="20">
        <v>104.350753600823</v>
      </c>
      <c r="C127" s="20">
        <v>116.909753977495</v>
      </c>
    </row>
    <row r="128" spans="1:3" x14ac:dyDescent="0.25">
      <c r="A128" t="str">
        <f t="shared" si="14"/>
        <v>Intel® Core™ i3-10100</v>
      </c>
      <c r="B128" s="20">
        <v>106.435365624149</v>
      </c>
      <c r="C128" s="20">
        <v>112.6681430985</v>
      </c>
    </row>
    <row r="129" spans="1:3" x14ac:dyDescent="0.25">
      <c r="B129" s="5" t="s">
        <v>100</v>
      </c>
    </row>
    <row r="130" spans="1:3" x14ac:dyDescent="0.25">
      <c r="A130" s="5" t="s">
        <v>78</v>
      </c>
      <c r="B130" s="18" t="str">
        <f>B122</f>
        <v>OpenVINO™ Model Server</v>
      </c>
      <c r="C130" s="18" t="str">
        <f>C122</f>
        <v>OpenVINO™</v>
      </c>
    </row>
    <row r="131" spans="1:3" x14ac:dyDescent="0.25">
      <c r="A131" t="str">
        <f t="shared" ref="A131:A136" si="15">A123</f>
        <v>Intel® Xeon® Platinum 8260M</v>
      </c>
      <c r="B131" s="20">
        <v>11.960295470170401</v>
      </c>
      <c r="C131" s="20">
        <v>12.2629304086333</v>
      </c>
    </row>
    <row r="132" spans="1:3" x14ac:dyDescent="0.25">
      <c r="A132" t="str">
        <f t="shared" si="15"/>
        <v>Intel® Xeon® Gold 6238M</v>
      </c>
      <c r="B132" s="20">
        <v>10.121238866596901</v>
      </c>
      <c r="C132" s="20">
        <v>10.5912238782703</v>
      </c>
    </row>
    <row r="133" spans="1:3" x14ac:dyDescent="0.25">
      <c r="A133" t="str">
        <f t="shared" si="15"/>
        <v>Intel® Core™ i9-11900K</v>
      </c>
      <c r="B133" s="20">
        <v>1.98005112967096</v>
      </c>
      <c r="C133" s="20">
        <v>2.0058772320177201</v>
      </c>
    </row>
    <row r="134" spans="1:3" x14ac:dyDescent="0.25">
      <c r="A134" t="str">
        <f t="shared" si="15"/>
        <v>Intel® Core™ i7-8700T</v>
      </c>
      <c r="B134" s="20">
        <v>0.66331367183168299</v>
      </c>
      <c r="C134" s="20">
        <v>0.88431089042863398</v>
      </c>
    </row>
    <row r="135" spans="1:3" x14ac:dyDescent="0.25">
      <c r="A135" t="str">
        <f t="shared" si="15"/>
        <v>Intel® Core™ i5-8500</v>
      </c>
      <c r="B135" s="20">
        <v>1.14821055751485</v>
      </c>
      <c r="C135" s="20">
        <v>1.1934100253968301</v>
      </c>
    </row>
    <row r="136" spans="1:3" x14ac:dyDescent="0.25">
      <c r="A136" t="str">
        <f t="shared" si="15"/>
        <v>Intel® Core™ i3-10100</v>
      </c>
      <c r="B136" s="20">
        <v>1.03935880536258</v>
      </c>
      <c r="C136" s="20">
        <v>1.0647166201863101</v>
      </c>
    </row>
    <row r="137" spans="1:3" x14ac:dyDescent="0.25">
      <c r="B137" s="5" t="s">
        <v>101</v>
      </c>
    </row>
    <row r="138" spans="1:3" x14ac:dyDescent="0.25">
      <c r="A138" s="5" t="s">
        <v>78</v>
      </c>
      <c r="B138" s="18" t="str">
        <f>B130</f>
        <v>OpenVINO™ Model Server</v>
      </c>
      <c r="C138" s="18" t="str">
        <f>C130</f>
        <v>OpenVINO™</v>
      </c>
    </row>
    <row r="139" spans="1:3" x14ac:dyDescent="0.25">
      <c r="A139" t="str">
        <f t="shared" ref="A139:A144" si="16">A131</f>
        <v>Intel® Xeon® Platinum 8260M</v>
      </c>
      <c r="B139" s="20">
        <v>44.4659602671409</v>
      </c>
      <c r="C139" s="20">
        <v>47.511771354063903</v>
      </c>
    </row>
    <row r="140" spans="1:3" x14ac:dyDescent="0.25">
      <c r="A140" t="str">
        <f t="shared" si="16"/>
        <v>Intel® Xeon® Gold 6238M</v>
      </c>
      <c r="B140" s="20">
        <v>36.489098234333902</v>
      </c>
      <c r="C140" s="20">
        <v>40.771662088448302</v>
      </c>
    </row>
    <row r="141" spans="1:3" x14ac:dyDescent="0.25">
      <c r="A141" t="str">
        <f t="shared" si="16"/>
        <v>Intel® Core™ i9-11900K</v>
      </c>
      <c r="B141" s="20">
        <v>7.7226848940258197</v>
      </c>
      <c r="C141" s="20">
        <v>7.7715339546611002</v>
      </c>
    </row>
    <row r="142" spans="1:3" x14ac:dyDescent="0.25">
      <c r="A142" t="str">
        <f t="shared" si="16"/>
        <v>Intel® Core™ i7-8700T</v>
      </c>
      <c r="B142" s="20">
        <v>1.5022158514978099</v>
      </c>
      <c r="C142" s="20">
        <v>1.5823695337856101</v>
      </c>
    </row>
    <row r="143" spans="1:3" x14ac:dyDescent="0.25">
      <c r="A143" t="str">
        <f t="shared" si="16"/>
        <v>Intel® Core™ i5-8500</v>
      </c>
      <c r="B143" s="20">
        <v>1.99632320496516</v>
      </c>
      <c r="C143" s="20">
        <v>2.0812527146299402</v>
      </c>
    </row>
    <row r="144" spans="1:3" x14ac:dyDescent="0.25">
      <c r="A144" t="str">
        <f t="shared" si="16"/>
        <v>Intel® Core™ i3-10100</v>
      </c>
      <c r="B144" s="20">
        <v>1.8247760423444901</v>
      </c>
      <c r="C144" s="20">
        <v>1.8428718742750401</v>
      </c>
    </row>
    <row r="145" spans="1:3" x14ac:dyDescent="0.25">
      <c r="B145" s="5" t="s">
        <v>102</v>
      </c>
    </row>
    <row r="146" spans="1:3" x14ac:dyDescent="0.25">
      <c r="A146" s="5" t="s">
        <v>78</v>
      </c>
      <c r="B146" s="18" t="str">
        <f>B138</f>
        <v>OpenVINO™ Model Server</v>
      </c>
      <c r="C146" s="18" t="str">
        <f>C138</f>
        <v>OpenVINO™</v>
      </c>
    </row>
    <row r="147" spans="1:3" x14ac:dyDescent="0.25">
      <c r="A147" t="str">
        <f t="shared" ref="A147:A152" si="17">A139</f>
        <v>Intel® Xeon® Platinum 8260M</v>
      </c>
      <c r="B147" s="20">
        <v>71.382244445502195</v>
      </c>
      <c r="C147" s="20">
        <v>73.266778493418499</v>
      </c>
    </row>
    <row r="148" spans="1:3" x14ac:dyDescent="0.25">
      <c r="A148" t="str">
        <f t="shared" si="17"/>
        <v>Intel® Xeon® Gold 6238M</v>
      </c>
      <c r="B148" s="20">
        <v>61.226204755021001</v>
      </c>
      <c r="C148" s="20">
        <v>63.027454788203997</v>
      </c>
    </row>
    <row r="149" spans="1:3" x14ac:dyDescent="0.25">
      <c r="A149" t="str">
        <f t="shared" si="17"/>
        <v>Intel® Core™ i9-11900K</v>
      </c>
      <c r="B149" s="20">
        <v>12.9811457569573</v>
      </c>
      <c r="C149" s="20">
        <v>13.0410736287878</v>
      </c>
    </row>
    <row r="150" spans="1:3" x14ac:dyDescent="0.25">
      <c r="A150" t="str">
        <f t="shared" si="17"/>
        <v>Intel® Core™ i7-8700T</v>
      </c>
      <c r="B150" s="20">
        <v>3.8473730896794902</v>
      </c>
      <c r="C150" s="20">
        <v>5.2301803489611602</v>
      </c>
    </row>
    <row r="151" spans="1:3" x14ac:dyDescent="0.25">
      <c r="A151" t="str">
        <f t="shared" si="17"/>
        <v>Intel® Core™ i5-8500</v>
      </c>
      <c r="B151" s="20">
        <v>6.6610230200746701</v>
      </c>
      <c r="C151" s="20">
        <v>7.0498291459802598</v>
      </c>
    </row>
    <row r="152" spans="1:3" x14ac:dyDescent="0.25">
      <c r="A152" t="str">
        <f t="shared" si="17"/>
        <v>Intel® Core™ i3-10100</v>
      </c>
      <c r="B152" s="20">
        <v>6.1910685233911096</v>
      </c>
      <c r="C152" s="20">
        <v>6.3049630815752096</v>
      </c>
    </row>
    <row r="153" spans="1:3" x14ac:dyDescent="0.25">
      <c r="B153" s="5" t="s">
        <v>103</v>
      </c>
    </row>
    <row r="154" spans="1:3" x14ac:dyDescent="0.25">
      <c r="A154" s="5" t="s">
        <v>78</v>
      </c>
      <c r="B154" s="18" t="str">
        <f>B146</f>
        <v>OpenVINO™ Model Server</v>
      </c>
      <c r="C154" s="18" t="str">
        <f>C146</f>
        <v>OpenVINO™</v>
      </c>
    </row>
    <row r="155" spans="1:3" x14ac:dyDescent="0.25">
      <c r="A155" t="str">
        <f t="shared" ref="A155:A160" si="18">A147</f>
        <v>Intel® Xeon® Platinum 8260M</v>
      </c>
      <c r="B155" s="20">
        <v>247.27690029404201</v>
      </c>
      <c r="C155" s="20">
        <v>264.04796434028498</v>
      </c>
    </row>
    <row r="156" spans="1:3" x14ac:dyDescent="0.25">
      <c r="A156" t="str">
        <f t="shared" si="18"/>
        <v>Intel® Xeon® Gold 6238M</v>
      </c>
      <c r="B156" s="20">
        <v>214.26342945018601</v>
      </c>
      <c r="C156" s="20">
        <v>229.63066072104701</v>
      </c>
    </row>
    <row r="157" spans="1:3" x14ac:dyDescent="0.25">
      <c r="A157" t="str">
        <f t="shared" si="18"/>
        <v>Intel® Core™ i9-11900K</v>
      </c>
      <c r="B157" s="20">
        <v>45.3244775510681</v>
      </c>
      <c r="C157" s="20">
        <v>47.634378763680502</v>
      </c>
    </row>
    <row r="158" spans="1:3" x14ac:dyDescent="0.25">
      <c r="A158" t="str">
        <f t="shared" si="18"/>
        <v>Intel® Core™ i7-8700T</v>
      </c>
      <c r="B158" s="20">
        <v>9.6765636441080893</v>
      </c>
      <c r="C158" s="20">
        <v>9.8800968610779005</v>
      </c>
    </row>
    <row r="159" spans="1:3" x14ac:dyDescent="0.25">
      <c r="A159" t="str">
        <f t="shared" si="18"/>
        <v>Intel® Core™ i5-8500</v>
      </c>
      <c r="B159" s="20">
        <v>12.0751544446954</v>
      </c>
      <c r="C159" s="20">
        <v>13.1153769116703</v>
      </c>
    </row>
    <row r="160" spans="1:3" x14ac:dyDescent="0.25">
      <c r="A160" t="str">
        <f t="shared" si="18"/>
        <v>Intel® Core™ i3-10100</v>
      </c>
      <c r="B160" s="20">
        <v>11.321459161137801</v>
      </c>
      <c r="C160" s="20">
        <v>11.746884563494</v>
      </c>
    </row>
    <row r="161" spans="1:3" x14ac:dyDescent="0.25">
      <c r="B161" s="5" t="s">
        <v>104</v>
      </c>
    </row>
    <row r="162" spans="1:3" x14ac:dyDescent="0.25">
      <c r="A162" s="5" t="s">
        <v>78</v>
      </c>
      <c r="B162" s="18" t="str">
        <f>B154</f>
        <v>OpenVINO™ Model Server</v>
      </c>
      <c r="C162" s="18" t="str">
        <f>C154</f>
        <v>OpenVINO™</v>
      </c>
    </row>
    <row r="163" spans="1:3" x14ac:dyDescent="0.25">
      <c r="A163" t="str">
        <f t="shared" ref="A163:A168" si="19">A155</f>
        <v>Intel® Xeon® Platinum 8260M</v>
      </c>
      <c r="B163" s="20">
        <v>709.17013724739297</v>
      </c>
      <c r="C163" s="20">
        <v>770.88342659561295</v>
      </c>
    </row>
    <row r="164" spans="1:3" x14ac:dyDescent="0.25">
      <c r="A164" t="str">
        <f t="shared" si="19"/>
        <v>Intel® Xeon® Gold 6238M</v>
      </c>
      <c r="B164" s="20">
        <v>640.96448911082405</v>
      </c>
      <c r="C164" s="20">
        <v>665.55367747641503</v>
      </c>
    </row>
    <row r="165" spans="1:3" x14ac:dyDescent="0.25">
      <c r="A165" t="str">
        <f t="shared" si="19"/>
        <v>Intel® Core™ i9-11900K</v>
      </c>
      <c r="B165" s="20">
        <v>146.369987743119</v>
      </c>
      <c r="C165" s="20">
        <v>150.72360108668499</v>
      </c>
    </row>
    <row r="166" spans="1:3" x14ac:dyDescent="0.25">
      <c r="A166" t="str">
        <f t="shared" si="19"/>
        <v>Intel® Core™ i7-8700T</v>
      </c>
      <c r="B166" s="20">
        <v>56.101217142876997</v>
      </c>
      <c r="C166" s="20">
        <v>58.620108549666199</v>
      </c>
    </row>
    <row r="167" spans="1:3" x14ac:dyDescent="0.25">
      <c r="A167" t="str">
        <f t="shared" si="19"/>
        <v>Intel® Core™ i5-8500</v>
      </c>
      <c r="B167" s="20">
        <v>65.976138092568604</v>
      </c>
      <c r="C167" s="20">
        <v>76.706739424468594</v>
      </c>
    </row>
    <row r="168" spans="1:3" x14ac:dyDescent="0.25">
      <c r="A168" t="str">
        <f t="shared" si="19"/>
        <v>Intel® Core™ i3-10100</v>
      </c>
      <c r="B168" s="20">
        <v>64.929070672867894</v>
      </c>
      <c r="C168" s="20">
        <v>70.406993207647901</v>
      </c>
    </row>
    <row r="169" spans="1:3" x14ac:dyDescent="0.25">
      <c r="B169" s="5" t="s">
        <v>105</v>
      </c>
    </row>
    <row r="170" spans="1:3" x14ac:dyDescent="0.25">
      <c r="A170" s="5" t="s">
        <v>78</v>
      </c>
      <c r="B170" s="18" t="str">
        <f>B162</f>
        <v>OpenVINO™ Model Server</v>
      </c>
      <c r="C170" s="18" t="str">
        <f>C162</f>
        <v>OpenVINO™</v>
      </c>
    </row>
    <row r="171" spans="1:3" x14ac:dyDescent="0.25">
      <c r="A171" t="str">
        <f t="shared" ref="A171:A176" si="20">A163</f>
        <v>Intel® Xeon® Platinum 8260M</v>
      </c>
      <c r="B171" s="20">
        <v>1721.6221217801101</v>
      </c>
      <c r="C171" s="20">
        <v>2424.9822272699498</v>
      </c>
    </row>
    <row r="172" spans="1:3" x14ac:dyDescent="0.25">
      <c r="A172" t="str">
        <f t="shared" si="20"/>
        <v>Intel® Xeon® Gold 6238M</v>
      </c>
      <c r="B172" s="20">
        <v>1636.81323851976</v>
      </c>
      <c r="C172" s="20">
        <v>2126.5347853461699</v>
      </c>
    </row>
    <row r="173" spans="1:3" x14ac:dyDescent="0.25">
      <c r="A173" t="str">
        <f t="shared" si="20"/>
        <v>Intel® Core™ i9-11900K</v>
      </c>
      <c r="B173" s="20">
        <v>436.19034563553902</v>
      </c>
      <c r="C173" s="20">
        <v>500.25867332820098</v>
      </c>
    </row>
    <row r="174" spans="1:3" x14ac:dyDescent="0.25">
      <c r="A174" t="str">
        <f t="shared" si="20"/>
        <v>Intel® Core™ i7-8700T</v>
      </c>
      <c r="B174" s="20">
        <v>99.122774233879298</v>
      </c>
      <c r="C174" s="20">
        <v>107.36124826789001</v>
      </c>
    </row>
    <row r="175" spans="1:3" x14ac:dyDescent="0.25">
      <c r="A175" t="str">
        <f t="shared" si="20"/>
        <v>Intel® Core™ i5-8500</v>
      </c>
      <c r="B175" s="20">
        <v>111.241730355939</v>
      </c>
      <c r="C175" s="20">
        <v>137.371307083375</v>
      </c>
    </row>
    <row r="176" spans="1:3" x14ac:dyDescent="0.25">
      <c r="A176" t="str">
        <f t="shared" si="20"/>
        <v>Intel® Core™ i3-10100</v>
      </c>
      <c r="B176" s="20">
        <v>111.166777264404</v>
      </c>
      <c r="C176" s="20">
        <v>126.915674254386</v>
      </c>
    </row>
    <row r="177" spans="1:3" x14ac:dyDescent="0.25">
      <c r="B177" s="5" t="s">
        <v>106</v>
      </c>
    </row>
    <row r="178" spans="1:3" x14ac:dyDescent="0.25">
      <c r="A178" s="5" t="s">
        <v>78</v>
      </c>
      <c r="B178" s="18" t="str">
        <f>B170</f>
        <v>OpenVINO™ Model Server</v>
      </c>
      <c r="C178" s="18" t="str">
        <f>C170</f>
        <v>OpenVINO™</v>
      </c>
    </row>
    <row r="179" spans="1:3" x14ac:dyDescent="0.25">
      <c r="A179" t="str">
        <f t="shared" ref="A179:A184" si="21">A171</f>
        <v>Intel® Xeon® Platinum 8260M</v>
      </c>
      <c r="B179" s="20">
        <v>17.7364634683132</v>
      </c>
      <c r="C179" s="20">
        <v>18.120155455581099</v>
      </c>
    </row>
    <row r="180" spans="1:3" x14ac:dyDescent="0.25">
      <c r="A180" t="str">
        <f t="shared" si="21"/>
        <v>Intel® Xeon® Gold 6238M</v>
      </c>
      <c r="B180" s="20">
        <v>15.356122583021</v>
      </c>
      <c r="C180" s="20">
        <v>15.7025311284451</v>
      </c>
    </row>
    <row r="181" spans="1:3" x14ac:dyDescent="0.25">
      <c r="A181" t="str">
        <f t="shared" si="21"/>
        <v>Intel® Core™ i9-11900K</v>
      </c>
      <c r="B181" s="20">
        <v>3.1675541962150802</v>
      </c>
      <c r="C181" s="20">
        <v>3.25341177088844</v>
      </c>
    </row>
    <row r="182" spans="1:3" x14ac:dyDescent="0.25">
      <c r="A182" t="str">
        <f t="shared" si="21"/>
        <v>Intel® Core™ i7-8700T</v>
      </c>
      <c r="B182" s="20">
        <v>1.43738767936198</v>
      </c>
      <c r="C182" s="20">
        <v>1.43738767936198</v>
      </c>
    </row>
    <row r="183" spans="1:3" x14ac:dyDescent="0.25">
      <c r="A183" t="str">
        <f t="shared" si="21"/>
        <v>Intel® Core™ i5-8500</v>
      </c>
      <c r="B183" s="20">
        <v>1.8309772616986999</v>
      </c>
      <c r="C183" s="20">
        <v>1.9088440208597801</v>
      </c>
    </row>
    <row r="184" spans="1:3" x14ac:dyDescent="0.25">
      <c r="A184" t="str">
        <f t="shared" si="21"/>
        <v>Intel® Core™ i3-10100</v>
      </c>
      <c r="B184" s="20">
        <v>1.72677864762919</v>
      </c>
      <c r="C184" s="20">
        <v>1.7367851642432699</v>
      </c>
    </row>
    <row r="185" spans="1:3" x14ac:dyDescent="0.25">
      <c r="B185" s="5" t="s">
        <v>107</v>
      </c>
    </row>
    <row r="186" spans="1:3" x14ac:dyDescent="0.25">
      <c r="A186" s="5" t="s">
        <v>78</v>
      </c>
      <c r="B186" s="18" t="str">
        <f>B178</f>
        <v>OpenVINO™ Model Server</v>
      </c>
      <c r="C186" s="18" t="str">
        <f>C178</f>
        <v>OpenVINO™</v>
      </c>
    </row>
    <row r="187" spans="1:3" x14ac:dyDescent="0.25">
      <c r="A187" t="str">
        <f t="shared" ref="A187:A192" si="22">A179</f>
        <v>Intel® Xeon® Platinum 8260M</v>
      </c>
      <c r="B187" s="20">
        <v>72.021707536475503</v>
      </c>
      <c r="C187" s="20">
        <v>78.304954140967595</v>
      </c>
    </row>
    <row r="188" spans="1:3" x14ac:dyDescent="0.25">
      <c r="A188" t="str">
        <f t="shared" si="22"/>
        <v>Intel® Xeon® Gold 6238M</v>
      </c>
      <c r="B188" s="20">
        <v>60.7616379172553</v>
      </c>
      <c r="C188" s="20">
        <v>66.890930315107099</v>
      </c>
    </row>
    <row r="189" spans="1:3" x14ac:dyDescent="0.25">
      <c r="A189" t="str">
        <f t="shared" si="22"/>
        <v>Intel® Core™ i9-11900K</v>
      </c>
      <c r="B189" s="20">
        <v>12.5986783239264</v>
      </c>
      <c r="C189" s="20">
        <v>12.680129708655601</v>
      </c>
    </row>
    <row r="190" spans="1:3" x14ac:dyDescent="0.25">
      <c r="A190" t="str">
        <f t="shared" si="22"/>
        <v>Intel® Core™ i7-8700T</v>
      </c>
      <c r="B190" s="20">
        <v>2.3350052330067501</v>
      </c>
      <c r="C190" s="20">
        <v>2.3632563680851999</v>
      </c>
    </row>
    <row r="191" spans="1:3" x14ac:dyDescent="0.25">
      <c r="A191" t="str">
        <f t="shared" si="22"/>
        <v>Intel® Core™ i5-8500</v>
      </c>
      <c r="B191" s="20">
        <v>2.8220665852679501</v>
      </c>
      <c r="C191" s="20">
        <v>2.9436649200052698</v>
      </c>
    </row>
    <row r="192" spans="1:3" x14ac:dyDescent="0.25">
      <c r="A192" t="str">
        <f t="shared" si="22"/>
        <v>Intel® Core™ i3-10100</v>
      </c>
      <c r="B192" s="20">
        <v>2.7539435291517198</v>
      </c>
      <c r="C192" s="20">
        <v>2.7948147669089498</v>
      </c>
    </row>
    <row r="193" spans="1:3" x14ac:dyDescent="0.25">
      <c r="B193" s="5" t="s">
        <v>108</v>
      </c>
    </row>
    <row r="194" spans="1:3" x14ac:dyDescent="0.25">
      <c r="A194" s="5" t="s">
        <v>78</v>
      </c>
      <c r="B194" s="18" t="str">
        <f>B186</f>
        <v>OpenVINO™ Model Server</v>
      </c>
      <c r="C194" s="18" t="str">
        <f>C186</f>
        <v>OpenVINO™</v>
      </c>
    </row>
    <row r="195" spans="1:3" x14ac:dyDescent="0.25">
      <c r="A195" t="str">
        <f t="shared" ref="A195:A200" si="23">A187</f>
        <v>Intel® Xeon® Platinum 8260M</v>
      </c>
      <c r="B195" s="20">
        <v>300.547155167558</v>
      </c>
      <c r="C195" s="20">
        <v>387.81034750016602</v>
      </c>
    </row>
    <row r="196" spans="1:3" x14ac:dyDescent="0.25">
      <c r="A196" t="str">
        <f t="shared" si="23"/>
        <v>Intel® Xeon® Gold 6238M</v>
      </c>
      <c r="B196" s="20">
        <v>261.64035420749201</v>
      </c>
      <c r="C196" s="20">
        <v>336.23458136827497</v>
      </c>
    </row>
    <row r="197" spans="1:3" x14ac:dyDescent="0.25">
      <c r="A197" t="str">
        <f t="shared" si="23"/>
        <v>Intel® Core™ i9-11900K</v>
      </c>
      <c r="B197" s="20">
        <v>65.660589075648005</v>
      </c>
      <c r="C197" s="20">
        <v>74.501852505401203</v>
      </c>
    </row>
    <row r="198" spans="1:3" x14ac:dyDescent="0.25">
      <c r="A198" t="str">
        <f t="shared" si="23"/>
        <v>Intel® Core™ i7-8700T</v>
      </c>
      <c r="B198" s="20">
        <v>30.845846650863201</v>
      </c>
      <c r="C198" s="20">
        <v>33.2290640734834</v>
      </c>
    </row>
    <row r="199" spans="1:3" x14ac:dyDescent="0.25">
      <c r="A199" t="str">
        <f t="shared" si="23"/>
        <v>Intel® Core™ i5-8500</v>
      </c>
      <c r="B199" s="20">
        <v>33.8669439486805</v>
      </c>
      <c r="C199" s="20">
        <v>39.837558478138298</v>
      </c>
    </row>
    <row r="200" spans="1:3" x14ac:dyDescent="0.25">
      <c r="A200" t="str">
        <f t="shared" si="23"/>
        <v>Intel® Core™ i3-10100</v>
      </c>
      <c r="B200" s="20">
        <v>34.705514497032198</v>
      </c>
      <c r="C200" s="20">
        <v>38.0687239343114</v>
      </c>
    </row>
    <row r="201" spans="1:3" x14ac:dyDescent="0.25">
      <c r="B201" s="5" t="s">
        <v>109</v>
      </c>
    </row>
    <row r="202" spans="1:3" x14ac:dyDescent="0.25">
      <c r="A202" s="5" t="s">
        <v>78</v>
      </c>
      <c r="B202" s="18" t="str">
        <f>B194</f>
        <v>OpenVINO™ Model Server</v>
      </c>
      <c r="C202" s="18" t="str">
        <f>C194</f>
        <v>OpenVINO™</v>
      </c>
    </row>
    <row r="203" spans="1:3" x14ac:dyDescent="0.25">
      <c r="A203" t="str">
        <f t="shared" ref="A203:A208" si="24">A195</f>
        <v>Intel® Xeon® Platinum 8260M</v>
      </c>
      <c r="B203" s="20">
        <v>544.11871640692698</v>
      </c>
      <c r="C203" s="20">
        <v>815.53608451386401</v>
      </c>
    </row>
    <row r="204" spans="1:3" x14ac:dyDescent="0.25">
      <c r="A204" t="str">
        <f t="shared" si="24"/>
        <v>Intel® Xeon® Gold 6238M</v>
      </c>
      <c r="B204" s="20">
        <v>561.22298201350304</v>
      </c>
      <c r="C204" s="20">
        <v>713.97756336200598</v>
      </c>
    </row>
    <row r="205" spans="1:3" x14ac:dyDescent="0.25">
      <c r="A205" t="str">
        <f t="shared" si="24"/>
        <v>Intel® Core™ i9-11900K</v>
      </c>
      <c r="B205" s="20">
        <v>149.65725913622899</v>
      </c>
      <c r="C205" s="20">
        <v>197.65176886876799</v>
      </c>
    </row>
    <row r="206" spans="1:3" x14ac:dyDescent="0.25">
      <c r="A206" t="str">
        <f t="shared" si="24"/>
        <v>Intel® Core™ i7-8700T</v>
      </c>
      <c r="B206" s="20">
        <v>47.406757358659497</v>
      </c>
      <c r="C206" s="20">
        <v>55.839492154451698</v>
      </c>
    </row>
    <row r="207" spans="1:3" x14ac:dyDescent="0.25">
      <c r="A207" t="str">
        <f t="shared" si="24"/>
        <v>Intel® Core™ i5-8500</v>
      </c>
      <c r="B207" s="20">
        <v>48.005106648568699</v>
      </c>
      <c r="C207" s="20">
        <v>63.858749760816103</v>
      </c>
    </row>
    <row r="208" spans="1:3" x14ac:dyDescent="0.25">
      <c r="A208" t="str">
        <f t="shared" si="24"/>
        <v>Intel® Core™ i3-10100</v>
      </c>
      <c r="B208" s="20">
        <v>52.260647182722401</v>
      </c>
      <c r="C208" s="20">
        <v>62.949009203720102</v>
      </c>
    </row>
  </sheetData>
  <sheetProtection algorithmName="SHA-512" hashValue="U/9X/1HQgtmxh8ao+eBTe6HYV4Zey4dMH8nNkXPkg/s3s6ZTRAErjihyGQ58B/xhE7HW2zSag1SmfDOdD/x9Rw==" saltValue="tH7Kp1W8kSzCWavuM81Gq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tVmZDaTLySj4MRr4Fdbor1e+mdxQW/J+/rzkctagyX3Z+8GxaGIhV++Gz7xf0cLo514gMHt4mG2aUb4NjyYyQg==" saltValue="4fwTmjxmGrPAtQPqQKuzAQ=="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workbookViewId="0">
      <selection activeCell="O11" sqref="O11"/>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September 4, 2023</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election activeCell="N80" sqref="N80"/>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dimension ref="A1:F4"/>
  <sheetViews>
    <sheetView workbookViewId="0">
      <selection activeCell="J4" sqref="J4"/>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dimension ref="A1:F4"/>
  <sheetViews>
    <sheetView tabSelected="1"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September 4, 2023</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topLeftCell="A9" workbookViewId="0">
      <selection activeCell="S17" sqref="S17"/>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Throughput OpenVINO Model Srv</vt:lpstr>
      <vt:lpstr>Latency CPU</vt:lpstr>
      <vt:lpstr>Latency GPU</vt:lpstr>
      <vt:lpstr>Value</vt:lpstr>
      <vt:lpstr>Efficiency</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2023-09-27T00:04:36Z</dcterms:modified>
  <cp:category/>
  <cp:contentStatus/>
</cp:coreProperties>
</file>