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9.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0.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945" documentId="8_{88FF01A5-35CD-47DA-9E8C-4F3DEE32D4BC}" xr6:coauthVersionLast="47" xr6:coauthVersionMax="47" xr10:uidLastSave="{44DA2EAE-28E0-407D-86A0-EB9EE94FE563}"/>
  <bookViews>
    <workbookView xWindow="-32400" yWindow="1245" windowWidth="29685" windowHeight="17385" tabRatio="569"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55" i="17" l="1"/>
  <c r="D143" i="18"/>
  <c r="D142" i="18"/>
  <c r="M51" i="17"/>
  <c r="M52" i="17" s="1"/>
  <c r="M53" i="17" s="1"/>
  <c r="M54" i="17" s="1"/>
  <c r="M55" i="17" s="1"/>
  <c r="M56" i="17" s="1"/>
  <c r="M57" i="17" s="1"/>
  <c r="M58" i="17" s="1"/>
  <c r="M59" i="17" s="1"/>
  <c r="M60" i="17" s="1"/>
  <c r="M61" i="17" s="1"/>
  <c r="L51" i="17"/>
  <c r="L52" i="17" s="1"/>
  <c r="L53" i="17" s="1"/>
  <c r="L54" i="17" s="1"/>
  <c r="L55" i="17" s="1"/>
  <c r="L56" i="17" s="1"/>
  <c r="L57" i="17" s="1"/>
  <c r="L58" i="17" s="1"/>
  <c r="L59" i="17" s="1"/>
  <c r="L60" i="17" s="1"/>
  <c r="L61" i="17" s="1"/>
  <c r="K51" i="17"/>
  <c r="F50" i="17"/>
  <c r="E50" i="17"/>
  <c r="D50" i="17"/>
  <c r="B50" i="17"/>
  <c r="J50" i="17" s="1"/>
  <c r="C50" i="17"/>
  <c r="I50" i="17" s="1"/>
  <c r="G86" i="18"/>
  <c r="F86" i="18"/>
  <c r="A119" i="24"/>
  <c r="A118" i="24"/>
  <c r="A117" i="24"/>
  <c r="A116" i="24"/>
  <c r="C114" i="24"/>
  <c r="B114" i="24"/>
  <c r="A115" i="24"/>
  <c r="H152" i="18"/>
  <c r="G152" i="18"/>
  <c r="F152" i="18"/>
  <c r="F51" i="17" l="1"/>
  <c r="E51" i="17"/>
  <c r="K52" i="17"/>
  <c r="M255" i="17"/>
  <c r="M256" i="17" s="1"/>
  <c r="M257" i="17" s="1"/>
  <c r="M258" i="17" s="1"/>
  <c r="M259" i="17" s="1"/>
  <c r="M260" i="17" s="1"/>
  <c r="M261" i="17" s="1"/>
  <c r="M262" i="17" s="1"/>
  <c r="M263" i="17" s="1"/>
  <c r="M264" i="17" s="1"/>
  <c r="M265" i="17" s="1"/>
  <c r="L255" i="17"/>
  <c r="L256" i="17" s="1"/>
  <c r="L257" i="17" s="1"/>
  <c r="L258" i="17" s="1"/>
  <c r="L259" i="17" s="1"/>
  <c r="L260" i="17" s="1"/>
  <c r="L261" i="17" s="1"/>
  <c r="L262" i="17" s="1"/>
  <c r="L263" i="17" s="1"/>
  <c r="L264" i="17" s="1"/>
  <c r="L265" i="17" s="1"/>
  <c r="K255" i="17"/>
  <c r="J254" i="17"/>
  <c r="I254" i="17"/>
  <c r="F74" i="22"/>
  <c r="E74" i="22"/>
  <c r="G74" i="18"/>
  <c r="F74" i="18"/>
  <c r="J110" i="17"/>
  <c r="I110" i="17"/>
  <c r="M111" i="17"/>
  <c r="M112" i="17" s="1"/>
  <c r="M113" i="17" s="1"/>
  <c r="M114" i="17" s="1"/>
  <c r="M115" i="17" s="1"/>
  <c r="L111" i="17"/>
  <c r="L112" i="17" s="1"/>
  <c r="K111" i="17"/>
  <c r="H146" i="18"/>
  <c r="G146" i="18"/>
  <c r="F146" i="18"/>
  <c r="L290" i="17"/>
  <c r="J279" i="17"/>
  <c r="G122" i="18"/>
  <c r="F122" i="18"/>
  <c r="F62" i="22"/>
  <c r="E62" i="22"/>
  <c r="F50" i="22"/>
  <c r="E50" i="22"/>
  <c r="F38" i="22"/>
  <c r="E38" i="22"/>
  <c r="G50" i="18"/>
  <c r="F50" i="18"/>
  <c r="G14" i="18"/>
  <c r="F14" i="18"/>
  <c r="G2" i="18"/>
  <c r="F2" i="18"/>
  <c r="H140" i="18"/>
  <c r="G140" i="18"/>
  <c r="F140"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F255" i="17" l="1"/>
  <c r="G255" i="17"/>
  <c r="K53" i="17"/>
  <c r="F52" i="17"/>
  <c r="E52" i="17"/>
  <c r="K256" i="17"/>
  <c r="E111" i="17"/>
  <c r="K112" i="17"/>
  <c r="K113" i="17" s="1"/>
  <c r="K114" i="17" s="1"/>
  <c r="K115" i="17" s="1"/>
  <c r="K116" i="17" s="1"/>
  <c r="K117" i="17" s="1"/>
  <c r="K118" i="17" s="1"/>
  <c r="K119" i="17" s="1"/>
  <c r="K120" i="17" s="1"/>
  <c r="K121" i="17" s="1"/>
  <c r="F111"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K257" i="17" l="1"/>
  <c r="G256" i="17"/>
  <c r="F256" i="17"/>
  <c r="K54" i="17"/>
  <c r="F53" i="17"/>
  <c r="E53" i="17"/>
  <c r="E113" i="17"/>
  <c r="F113" i="17"/>
  <c r="F112" i="17"/>
  <c r="E112" i="17"/>
  <c r="E114" i="17"/>
  <c r="F118" i="17"/>
  <c r="F116" i="17"/>
  <c r="F117" i="17"/>
  <c r="F119" i="17"/>
  <c r="F114" i="17"/>
  <c r="F115"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258" i="17" l="1"/>
  <c r="G257" i="17"/>
  <c r="F257" i="17"/>
  <c r="K55" i="17"/>
  <c r="F54" i="17"/>
  <c r="E54" i="17"/>
  <c r="L118" i="17"/>
  <c r="E117" i="17"/>
  <c r="E17" i="17"/>
  <c r="E18" i="17"/>
  <c r="K151" i="17"/>
  <c r="E150" i="17"/>
  <c r="F150" i="17"/>
  <c r="E19" i="17"/>
  <c r="F19" i="17"/>
  <c r="K7" i="17"/>
  <c r="F6" i="17"/>
  <c r="E6" i="17"/>
  <c r="K20" i="17"/>
  <c r="F258" i="17" l="1"/>
  <c r="G258" i="17"/>
  <c r="K259" i="17"/>
  <c r="K56" i="17"/>
  <c r="E55" i="17"/>
  <c r="F55" i="17"/>
  <c r="L119" i="17"/>
  <c r="E118" i="17"/>
  <c r="K152" i="17"/>
  <c r="F151" i="17"/>
  <c r="E151" i="17"/>
  <c r="F20" i="17"/>
  <c r="E20" i="17"/>
  <c r="K8" i="17"/>
  <c r="E7" i="17"/>
  <c r="F7" i="17"/>
  <c r="K21" i="17"/>
  <c r="H134" i="18"/>
  <c r="G134" i="18"/>
  <c r="F134" i="18"/>
  <c r="L302" i="17"/>
  <c r="L296" i="17"/>
  <c r="K302" i="17"/>
  <c r="J302" i="17"/>
  <c r="K296" i="17"/>
  <c r="J296" i="17"/>
  <c r="K290" i="17"/>
  <c r="J290" i="17"/>
  <c r="M171" i="17"/>
  <c r="L171" i="17"/>
  <c r="K171" i="17"/>
  <c r="C296" i="17"/>
  <c r="C302" i="17" s="1"/>
  <c r="I290" i="17"/>
  <c r="G259" i="17" l="1"/>
  <c r="F259" i="17"/>
  <c r="K260" i="17"/>
  <c r="K57" i="17"/>
  <c r="E56" i="17"/>
  <c r="F56" i="17"/>
  <c r="I302" i="17"/>
  <c r="L120" i="17"/>
  <c r="E119" i="17"/>
  <c r="K153" i="17"/>
  <c r="F152" i="17"/>
  <c r="E152" i="17"/>
  <c r="F21" i="17"/>
  <c r="E21" i="17"/>
  <c r="K9" i="17"/>
  <c r="F8" i="17"/>
  <c r="E8" i="17"/>
  <c r="K22" i="17"/>
  <c r="I296" i="17"/>
  <c r="G98" i="18"/>
  <c r="F260" i="17" l="1"/>
  <c r="G260" i="17"/>
  <c r="K261" i="17"/>
  <c r="K58" i="17"/>
  <c r="F57" i="17"/>
  <c r="E57" i="17"/>
  <c r="L121" i="17"/>
  <c r="E121" i="17" s="1"/>
  <c r="E120" i="17"/>
  <c r="K154" i="17"/>
  <c r="F153" i="17"/>
  <c r="E153" i="17"/>
  <c r="K10" i="17"/>
  <c r="F9" i="17"/>
  <c r="E9" i="17"/>
  <c r="F22" i="17"/>
  <c r="E22" i="17"/>
  <c r="K23" i="17"/>
  <c r="A1" i="25"/>
  <c r="G261" i="17" l="1"/>
  <c r="F261" i="17"/>
  <c r="K262" i="17"/>
  <c r="K59" i="17"/>
  <c r="F58" i="17"/>
  <c r="E58" i="17"/>
  <c r="K155" i="17"/>
  <c r="E154" i="17"/>
  <c r="F154" i="17"/>
  <c r="F23" i="17"/>
  <c r="E23" i="17"/>
  <c r="K11" i="17"/>
  <c r="F10" i="17"/>
  <c r="E10" i="17"/>
  <c r="K24" i="17"/>
  <c r="A14" i="24"/>
  <c r="A21" i="24" s="1"/>
  <c r="A28" i="24" s="1"/>
  <c r="A13" i="24"/>
  <c r="A20" i="24" s="1"/>
  <c r="A27" i="24" s="1"/>
  <c r="A12" i="24"/>
  <c r="A19" i="24" s="1"/>
  <c r="A26" i="24" s="1"/>
  <c r="A11" i="24"/>
  <c r="A18" i="24" s="1"/>
  <c r="A25" i="24" s="1"/>
  <c r="A10" i="24"/>
  <c r="A17" i="24" s="1"/>
  <c r="A24" i="24" s="1"/>
  <c r="C9" i="24"/>
  <c r="C16" i="24" s="1"/>
  <c r="B9" i="24"/>
  <c r="B16" i="24" s="1"/>
  <c r="F262" i="17" l="1"/>
  <c r="G262" i="17"/>
  <c r="K263" i="17"/>
  <c r="K60" i="17"/>
  <c r="E59" i="17"/>
  <c r="F59" i="17"/>
  <c r="K156" i="17"/>
  <c r="F155" i="17"/>
  <c r="E155" i="17"/>
  <c r="F24" i="17"/>
  <c r="E24" i="17"/>
  <c r="K12" i="17"/>
  <c r="E11" i="17"/>
  <c r="F11" i="17"/>
  <c r="K25" i="17"/>
  <c r="B23" i="24"/>
  <c r="C23" i="24"/>
  <c r="A33" i="24"/>
  <c r="A40" i="24" s="1"/>
  <c r="A47" i="24" s="1"/>
  <c r="A54" i="24" s="1"/>
  <c r="A31" i="24"/>
  <c r="A38" i="24" s="1"/>
  <c r="A45" i="24" s="1"/>
  <c r="A52" i="24" s="1"/>
  <c r="A34" i="24"/>
  <c r="A41" i="24" s="1"/>
  <c r="A48" i="24" s="1"/>
  <c r="A55" i="24" s="1"/>
  <c r="A32" i="24"/>
  <c r="A39" i="24" s="1"/>
  <c r="A46" i="24" s="1"/>
  <c r="A53" i="24" s="1"/>
  <c r="A35" i="24"/>
  <c r="A42" i="24" s="1"/>
  <c r="A49" i="24" s="1"/>
  <c r="A56" i="24" s="1"/>
  <c r="G263" i="17" l="1"/>
  <c r="F263" i="17"/>
  <c r="K264" i="17"/>
  <c r="K61" i="17"/>
  <c r="F60" i="17"/>
  <c r="E60" i="17"/>
  <c r="K157" i="17"/>
  <c r="F156" i="17"/>
  <c r="E156" i="17"/>
  <c r="F25" i="17"/>
  <c r="E25" i="17"/>
  <c r="K13" i="17"/>
  <c r="F12" i="17"/>
  <c r="E12" i="17"/>
  <c r="A60" i="24"/>
  <c r="A67" i="24" s="1"/>
  <c r="A74" i="24" s="1"/>
  <c r="A81" i="24" s="1"/>
  <c r="A88" i="24" s="1"/>
  <c r="A95" i="24" s="1"/>
  <c r="A102" i="24" s="1"/>
  <c r="A109" i="24" s="1"/>
  <c r="A123" i="24" s="1"/>
  <c r="A130" i="24" s="1"/>
  <c r="A137" i="24" s="1"/>
  <c r="A144" i="24" s="1"/>
  <c r="A151" i="24" s="1"/>
  <c r="A62" i="24"/>
  <c r="A69" i="24" s="1"/>
  <c r="A76" i="24" s="1"/>
  <c r="A83" i="24" s="1"/>
  <c r="A90" i="24" s="1"/>
  <c r="A97" i="24" s="1"/>
  <c r="A104" i="24" s="1"/>
  <c r="A111" i="24" s="1"/>
  <c r="A125" i="24" s="1"/>
  <c r="A132" i="24" s="1"/>
  <c r="A139" i="24" s="1"/>
  <c r="A146" i="24" s="1"/>
  <c r="A153" i="24" s="1"/>
  <c r="A63" i="24"/>
  <c r="A70" i="24" s="1"/>
  <c r="A77" i="24" s="1"/>
  <c r="A84" i="24" s="1"/>
  <c r="A91" i="24" s="1"/>
  <c r="A98" i="24" s="1"/>
  <c r="A105" i="24" s="1"/>
  <c r="A112" i="24" s="1"/>
  <c r="A126" i="24" s="1"/>
  <c r="A133" i="24" s="1"/>
  <c r="A140" i="24" s="1"/>
  <c r="A147" i="24" s="1"/>
  <c r="A154" i="24" s="1"/>
  <c r="A59" i="24"/>
  <c r="A66" i="24" s="1"/>
  <c r="A73" i="24" s="1"/>
  <c r="A80" i="24" s="1"/>
  <c r="A87" i="24" s="1"/>
  <c r="A94" i="24" s="1"/>
  <c r="A101" i="24" s="1"/>
  <c r="A108" i="24" s="1"/>
  <c r="A122" i="24" s="1"/>
  <c r="A129" i="24" s="1"/>
  <c r="A136" i="24" s="1"/>
  <c r="A143" i="24" s="1"/>
  <c r="A150" i="24" s="1"/>
  <c r="A61" i="24"/>
  <c r="A68" i="24" s="1"/>
  <c r="A75" i="24" s="1"/>
  <c r="A82" i="24" s="1"/>
  <c r="A89" i="24" s="1"/>
  <c r="A96" i="24" s="1"/>
  <c r="A103" i="24" s="1"/>
  <c r="A110" i="24" s="1"/>
  <c r="A124" i="24" s="1"/>
  <c r="A131" i="24" s="1"/>
  <c r="A138" i="24" s="1"/>
  <c r="A145" i="24" s="1"/>
  <c r="A152" i="24" s="1"/>
  <c r="C30" i="24"/>
  <c r="B30" i="24"/>
  <c r="G264" i="17" l="1"/>
  <c r="F264" i="17"/>
  <c r="K265" i="17"/>
  <c r="F61" i="17"/>
  <c r="E61" i="17"/>
  <c r="F157" i="17"/>
  <c r="E157" i="17"/>
  <c r="F13" i="17"/>
  <c r="E13" i="17"/>
  <c r="B37" i="24"/>
  <c r="C37" i="24"/>
  <c r="G265" i="17" l="1"/>
  <c r="F265" i="17"/>
  <c r="C44" i="24"/>
  <c r="B44" i="24"/>
  <c r="B51" i="24" l="1"/>
  <c r="B58" i="24" s="1"/>
  <c r="C51" i="24"/>
  <c r="C58" i="24" s="1"/>
  <c r="B65" i="24" l="1"/>
  <c r="C65" i="24"/>
  <c r="C72" i="24" l="1"/>
  <c r="B72" i="24"/>
  <c r="B79" i="24" l="1"/>
  <c r="C79" i="24"/>
  <c r="C86" i="24" l="1"/>
  <c r="B86" i="24"/>
  <c r="B93" i="24" l="1"/>
  <c r="C93" i="24"/>
  <c r="C100" i="24" l="1"/>
  <c r="B100" i="24"/>
  <c r="B107" i="24" l="1"/>
  <c r="C107" i="24"/>
  <c r="B121" i="24" l="1"/>
  <c r="C121" i="24"/>
  <c r="C128" i="24" l="1"/>
  <c r="B128" i="24"/>
  <c r="B135" i="24" l="1"/>
  <c r="C135" i="24"/>
  <c r="C142" i="24" l="1"/>
  <c r="B142" i="24"/>
  <c r="B149" i="24" l="1"/>
  <c r="C149" i="24"/>
  <c r="F26" i="22" l="1"/>
  <c r="E26" i="22"/>
  <c r="M99" i="17"/>
  <c r="L99" i="17"/>
  <c r="L100" i="17" s="1"/>
  <c r="L101" i="17" s="1"/>
  <c r="L102" i="17" s="1"/>
  <c r="L103" i="17" s="1"/>
  <c r="L104" i="17" s="1"/>
  <c r="K99" i="17"/>
  <c r="J98" i="17"/>
  <c r="I98" i="17"/>
  <c r="G110" i="18"/>
  <c r="F110" i="18"/>
  <c r="L105" i="17" l="1"/>
  <c r="L106" i="17" s="1"/>
  <c r="L107" i="17" s="1"/>
  <c r="L108" i="17" s="1"/>
  <c r="L109" i="17" s="1"/>
  <c r="E99" i="17"/>
  <c r="F99" i="17"/>
  <c r="K100" i="17"/>
  <c r="K101" i="17" s="1"/>
  <c r="K102" i="17" s="1"/>
  <c r="K103" i="17" s="1"/>
  <c r="K104" i="17" s="1"/>
  <c r="M100" i="17"/>
  <c r="K243" i="17"/>
  <c r="K244" i="17" s="1"/>
  <c r="K245" i="17" s="1"/>
  <c r="L243" i="17"/>
  <c r="L244" i="17" s="1"/>
  <c r="L245" i="17" s="1"/>
  <c r="M243" i="17"/>
  <c r="M244" i="17" s="1"/>
  <c r="M245" i="17" s="1"/>
  <c r="M231" i="17"/>
  <c r="M232" i="17" s="1"/>
  <c r="M233" i="17" s="1"/>
  <c r="L231" i="17"/>
  <c r="L232" i="17" s="1"/>
  <c r="L233" i="17" s="1"/>
  <c r="K231" i="17"/>
  <c r="K232" i="17" s="1"/>
  <c r="K233" i="17" s="1"/>
  <c r="K219" i="17"/>
  <c r="K220" i="17" s="1"/>
  <c r="K221" i="17" s="1"/>
  <c r="L219" i="17"/>
  <c r="L220" i="17" s="1"/>
  <c r="L221" i="17" s="1"/>
  <c r="M219" i="17"/>
  <c r="M220" i="17" s="1"/>
  <c r="M221" i="17" s="1"/>
  <c r="M207" i="17"/>
  <c r="L207" i="17"/>
  <c r="L208" i="17" s="1"/>
  <c r="L209" i="17" s="1"/>
  <c r="K207" i="17"/>
  <c r="K208" i="17" s="1"/>
  <c r="K209" i="17" s="1"/>
  <c r="M195" i="17"/>
  <c r="M196" i="17" s="1"/>
  <c r="M197" i="17" s="1"/>
  <c r="L195" i="17"/>
  <c r="L196" i="17" s="1"/>
  <c r="L197" i="17" s="1"/>
  <c r="K195" i="17"/>
  <c r="K196" i="17" s="1"/>
  <c r="K197" i="17" s="1"/>
  <c r="M183" i="17"/>
  <c r="M184" i="17" s="1"/>
  <c r="M185" i="17" s="1"/>
  <c r="L183" i="17"/>
  <c r="L184" i="17" s="1"/>
  <c r="L185" i="17" s="1"/>
  <c r="K183" i="17"/>
  <c r="K184" i="17" s="1"/>
  <c r="K185" i="17" s="1"/>
  <c r="M172" i="17"/>
  <c r="M173" i="17" s="1"/>
  <c r="L172" i="17"/>
  <c r="L173" i="17" s="1"/>
  <c r="K172" i="17"/>
  <c r="K173" i="17" s="1"/>
  <c r="M159" i="17"/>
  <c r="M160" i="17" s="1"/>
  <c r="M161" i="17" s="1"/>
  <c r="L159" i="17"/>
  <c r="L160" i="17" s="1"/>
  <c r="L161" i="17" s="1"/>
  <c r="K159" i="17"/>
  <c r="K160" i="17" s="1"/>
  <c r="K161"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67" i="17"/>
  <c r="M268" i="17" s="1"/>
  <c r="M269" i="17" s="1"/>
  <c r="L267" i="17"/>
  <c r="L268" i="17" s="1"/>
  <c r="L269" i="17" s="1"/>
  <c r="K267" i="17"/>
  <c r="K268" i="17" s="1"/>
  <c r="K269" i="17" s="1"/>
  <c r="M279" i="17"/>
  <c r="M280" i="17" s="1"/>
  <c r="L279" i="17"/>
  <c r="L280" i="17" s="1"/>
  <c r="K279" i="17"/>
  <c r="K280" i="17" s="1"/>
  <c r="A38" i="17"/>
  <c r="A62" i="17" l="1"/>
  <c r="A50" i="17"/>
  <c r="L174" i="17"/>
  <c r="L175" i="17" s="1"/>
  <c r="L176" i="17" s="1"/>
  <c r="L177" i="17" s="1"/>
  <c r="L178" i="17" s="1"/>
  <c r="L179" i="17" s="1"/>
  <c r="L180" i="17" s="1"/>
  <c r="L181" i="17" s="1"/>
  <c r="M234" i="17"/>
  <c r="M235" i="17" s="1"/>
  <c r="M236" i="17" s="1"/>
  <c r="M237" i="17" s="1"/>
  <c r="M238" i="17" s="1"/>
  <c r="M239" i="17" s="1"/>
  <c r="M240" i="17" s="1"/>
  <c r="M241" i="17" s="1"/>
  <c r="K281" i="17"/>
  <c r="K283" i="17" s="1"/>
  <c r="K284" i="17" s="1"/>
  <c r="K285" i="17" s="1"/>
  <c r="K286" i="17" s="1"/>
  <c r="K287" i="17" s="1"/>
  <c r="K288" i="17" s="1"/>
  <c r="K289" i="17" s="1"/>
  <c r="K282" i="17"/>
  <c r="L81" i="17"/>
  <c r="L82" i="17" s="1"/>
  <c r="L83" i="17" s="1"/>
  <c r="L84" i="17" s="1"/>
  <c r="L85" i="17" s="1"/>
  <c r="L281" i="17"/>
  <c r="L283" i="17" s="1"/>
  <c r="L284" i="17" s="1"/>
  <c r="L285" i="17" s="1"/>
  <c r="L286" i="17" s="1"/>
  <c r="L287" i="17" s="1"/>
  <c r="L288" i="17" s="1"/>
  <c r="L289" i="17" s="1"/>
  <c r="L282" i="17"/>
  <c r="K81" i="17"/>
  <c r="K82" i="17" s="1"/>
  <c r="K83" i="17" s="1"/>
  <c r="K84" i="17" s="1"/>
  <c r="K85" i="17" s="1"/>
  <c r="L138" i="17"/>
  <c r="L139" i="17" s="1"/>
  <c r="L140" i="17" s="1"/>
  <c r="L141" i="17" s="1"/>
  <c r="L142" i="17" s="1"/>
  <c r="L143" i="17" s="1"/>
  <c r="L144" i="17" s="1"/>
  <c r="L145" i="17" s="1"/>
  <c r="K186" i="17"/>
  <c r="K187" i="17" s="1"/>
  <c r="K188" i="17" s="1"/>
  <c r="K189" i="17" s="1"/>
  <c r="K190" i="17" s="1"/>
  <c r="K191" i="17" s="1"/>
  <c r="K192" i="17" s="1"/>
  <c r="K193" i="17" s="1"/>
  <c r="L246" i="17"/>
  <c r="L247" i="17" s="1"/>
  <c r="L248" i="17" s="1"/>
  <c r="L249" i="17" s="1"/>
  <c r="L250" i="17" s="1"/>
  <c r="L251" i="17" s="1"/>
  <c r="L252" i="17" s="1"/>
  <c r="L253" i="17" s="1"/>
  <c r="M69" i="17"/>
  <c r="M70" i="17" s="1"/>
  <c r="M71" i="17" s="1"/>
  <c r="M72" i="17" s="1"/>
  <c r="M73" i="17" s="1"/>
  <c r="K246" i="17"/>
  <c r="K247" i="17" s="1"/>
  <c r="K248" i="17" s="1"/>
  <c r="K249" i="17" s="1"/>
  <c r="K250" i="17" s="1"/>
  <c r="K251" i="17" s="1"/>
  <c r="K252" i="17" s="1"/>
  <c r="K253" i="17" s="1"/>
  <c r="L126" i="17"/>
  <c r="L127" i="17" s="1"/>
  <c r="L128" i="17" s="1"/>
  <c r="L129" i="17" s="1"/>
  <c r="L130" i="17" s="1"/>
  <c r="L131" i="17" s="1"/>
  <c r="L132" i="17" s="1"/>
  <c r="L133" i="17" s="1"/>
  <c r="M198" i="17"/>
  <c r="M199" i="17" s="1"/>
  <c r="M200" i="17" s="1"/>
  <c r="M201" i="17" s="1"/>
  <c r="M202" i="17" s="1"/>
  <c r="M203" i="17" s="1"/>
  <c r="M204" i="17" s="1"/>
  <c r="M205" i="17" s="1"/>
  <c r="M281" i="17"/>
  <c r="M283" i="17" s="1"/>
  <c r="M284" i="17" s="1"/>
  <c r="M285" i="17" s="1"/>
  <c r="M286" i="17" s="1"/>
  <c r="M287" i="17" s="1"/>
  <c r="M288" i="17" s="1"/>
  <c r="M289" i="17" s="1"/>
  <c r="M282" i="17"/>
  <c r="K93" i="17"/>
  <c r="K94" i="17" s="1"/>
  <c r="K95" i="17" s="1"/>
  <c r="K96" i="17" s="1"/>
  <c r="K97" i="17" s="1"/>
  <c r="M138" i="17"/>
  <c r="M139" i="17" s="1"/>
  <c r="M140" i="17" s="1"/>
  <c r="M141" i="17" s="1"/>
  <c r="M142" i="17" s="1"/>
  <c r="M143" i="17" s="1"/>
  <c r="M144" i="17" s="1"/>
  <c r="M145" i="17" s="1"/>
  <c r="M222" i="17"/>
  <c r="M223" i="17" s="1"/>
  <c r="M224" i="17" s="1"/>
  <c r="M225" i="17" s="1"/>
  <c r="M226" i="17" s="1"/>
  <c r="M227" i="17" s="1"/>
  <c r="M228" i="17" s="1"/>
  <c r="M229" i="17" s="1"/>
  <c r="K270" i="17"/>
  <c r="L93" i="17"/>
  <c r="L94" i="17" s="1"/>
  <c r="L95" i="17" s="1"/>
  <c r="L96" i="17" s="1"/>
  <c r="L97" i="17" s="1"/>
  <c r="K162" i="17"/>
  <c r="K163" i="17" s="1"/>
  <c r="K164" i="17" s="1"/>
  <c r="K165" i="17" s="1"/>
  <c r="K166" i="17" s="1"/>
  <c r="K167" i="17" s="1"/>
  <c r="K168" i="17" s="1"/>
  <c r="K169" i="17" s="1"/>
  <c r="M186" i="17"/>
  <c r="M187" i="17" s="1"/>
  <c r="M188" i="17" s="1"/>
  <c r="M189" i="17" s="1"/>
  <c r="M190" i="17" s="1"/>
  <c r="M191" i="17" s="1"/>
  <c r="M192" i="17" s="1"/>
  <c r="M193" i="17" s="1"/>
  <c r="L222" i="17"/>
  <c r="L223" i="17" s="1"/>
  <c r="L224" i="17" s="1"/>
  <c r="L225" i="17" s="1"/>
  <c r="L226" i="17" s="1"/>
  <c r="L227" i="17" s="1"/>
  <c r="L228" i="17" s="1"/>
  <c r="L229" i="17" s="1"/>
  <c r="L270" i="17"/>
  <c r="L271" i="17" s="1"/>
  <c r="L272" i="17" s="1"/>
  <c r="L273" i="17" s="1"/>
  <c r="L274" i="17" s="1"/>
  <c r="L275" i="17" s="1"/>
  <c r="L276" i="17" s="1"/>
  <c r="L277" i="17" s="1"/>
  <c r="L162" i="17"/>
  <c r="L163" i="17" s="1"/>
  <c r="L164" i="17" s="1"/>
  <c r="L165" i="17" s="1"/>
  <c r="L166" i="17" s="1"/>
  <c r="L167" i="17" s="1"/>
  <c r="L168" i="17" s="1"/>
  <c r="L169" i="17" s="1"/>
  <c r="E101" i="17"/>
  <c r="E102" i="17"/>
  <c r="M93" i="17"/>
  <c r="M94" i="17" s="1"/>
  <c r="M95" i="17" s="1"/>
  <c r="M96" i="17" s="1"/>
  <c r="M97" i="17" s="1"/>
  <c r="K198" i="17"/>
  <c r="K199" i="17" s="1"/>
  <c r="K200" i="17" s="1"/>
  <c r="K201" i="17" s="1"/>
  <c r="K202" i="17" s="1"/>
  <c r="K203" i="17" s="1"/>
  <c r="K204" i="17" s="1"/>
  <c r="K205" i="17" s="1"/>
  <c r="K222" i="17"/>
  <c r="K223" i="17" s="1"/>
  <c r="K224" i="17" s="1"/>
  <c r="K225" i="17" s="1"/>
  <c r="K226" i="17" s="1"/>
  <c r="K227" i="17" s="1"/>
  <c r="K228" i="17" s="1"/>
  <c r="K229" i="17" s="1"/>
  <c r="M270" i="17"/>
  <c r="M271" i="17" s="1"/>
  <c r="M272" i="17" s="1"/>
  <c r="M273" i="17" s="1"/>
  <c r="M274" i="17" s="1"/>
  <c r="M275" i="17" s="1"/>
  <c r="M276" i="17" s="1"/>
  <c r="M277" i="17" s="1"/>
  <c r="L69" i="17"/>
  <c r="L70" i="17" s="1"/>
  <c r="L71" i="17" s="1"/>
  <c r="L72" i="17" s="1"/>
  <c r="L73" i="17" s="1"/>
  <c r="M126" i="17"/>
  <c r="M127" i="17" s="1"/>
  <c r="M128" i="17" s="1"/>
  <c r="M129" i="17" s="1"/>
  <c r="M130" i="17" s="1"/>
  <c r="M131" i="17" s="1"/>
  <c r="M132" i="17" s="1"/>
  <c r="M133" i="17" s="1"/>
  <c r="M162" i="17"/>
  <c r="M163" i="17" s="1"/>
  <c r="M164" i="17" s="1"/>
  <c r="M165" i="17" s="1"/>
  <c r="M166" i="17" s="1"/>
  <c r="M167" i="17" s="1"/>
  <c r="M168" i="17" s="1"/>
  <c r="M169" i="17" s="1"/>
  <c r="L198" i="17"/>
  <c r="L199" i="17" s="1"/>
  <c r="L200" i="17" s="1"/>
  <c r="L201" i="17" s="1"/>
  <c r="L202" i="17" s="1"/>
  <c r="L203" i="17" s="1"/>
  <c r="L204" i="17" s="1"/>
  <c r="L205" i="17" s="1"/>
  <c r="K234" i="17"/>
  <c r="K235" i="17" s="1"/>
  <c r="K236" i="17" s="1"/>
  <c r="K237" i="17" s="1"/>
  <c r="K238" i="17" s="1"/>
  <c r="K239" i="17" s="1"/>
  <c r="K240" i="17" s="1"/>
  <c r="K241" i="17" s="1"/>
  <c r="L234" i="17"/>
  <c r="L235" i="17" s="1"/>
  <c r="L236" i="17" s="1"/>
  <c r="L237" i="17" s="1"/>
  <c r="L238" i="17" s="1"/>
  <c r="L239" i="17" s="1"/>
  <c r="L240" i="17" s="1"/>
  <c r="L241" i="17" s="1"/>
  <c r="K69" i="17"/>
  <c r="K70" i="17" s="1"/>
  <c r="K71" i="17" s="1"/>
  <c r="K72" i="17" s="1"/>
  <c r="K73" i="17" s="1"/>
  <c r="K174" i="17"/>
  <c r="K175" i="17" s="1"/>
  <c r="K176" i="17" s="1"/>
  <c r="K177" i="17" s="1"/>
  <c r="K178" i="17" s="1"/>
  <c r="K179" i="17" s="1"/>
  <c r="K180" i="17" s="1"/>
  <c r="K181" i="17" s="1"/>
  <c r="M81" i="17"/>
  <c r="M82" i="17" s="1"/>
  <c r="M83" i="17" s="1"/>
  <c r="M84" i="17" s="1"/>
  <c r="M85" i="17" s="1"/>
  <c r="K210" i="17"/>
  <c r="K211" i="17" s="1"/>
  <c r="K212" i="17" s="1"/>
  <c r="K213" i="17" s="1"/>
  <c r="K214" i="17" s="1"/>
  <c r="K215" i="17" s="1"/>
  <c r="K216" i="17" s="1"/>
  <c r="K217" i="17" s="1"/>
  <c r="K138" i="17"/>
  <c r="K139" i="17" s="1"/>
  <c r="K140" i="17" s="1"/>
  <c r="K141" i="17" s="1"/>
  <c r="K142" i="17" s="1"/>
  <c r="K143" i="17" s="1"/>
  <c r="K144" i="17" s="1"/>
  <c r="K145" i="17" s="1"/>
  <c r="M174" i="17"/>
  <c r="M175" i="17" s="1"/>
  <c r="M176" i="17" s="1"/>
  <c r="M177" i="17" s="1"/>
  <c r="M178" i="17" s="1"/>
  <c r="M179" i="17" s="1"/>
  <c r="M180" i="17" s="1"/>
  <c r="M181" i="17" s="1"/>
  <c r="L210" i="17"/>
  <c r="L211" i="17" s="1"/>
  <c r="L212" i="17" s="1"/>
  <c r="L213" i="17" s="1"/>
  <c r="L214" i="17" s="1"/>
  <c r="L215" i="17" s="1"/>
  <c r="L216" i="17" s="1"/>
  <c r="L217" i="17" s="1"/>
  <c r="M246" i="17"/>
  <c r="M247" i="17" s="1"/>
  <c r="M248" i="17" s="1"/>
  <c r="M249" i="17" s="1"/>
  <c r="M250" i="17" s="1"/>
  <c r="M251" i="17" s="1"/>
  <c r="M252" i="17" s="1"/>
  <c r="M253" i="17" s="1"/>
  <c r="L186" i="17"/>
  <c r="L187" i="17" s="1"/>
  <c r="L188" i="17" s="1"/>
  <c r="L189" i="17" s="1"/>
  <c r="L190" i="17" s="1"/>
  <c r="L191" i="17" s="1"/>
  <c r="L192" i="17" s="1"/>
  <c r="L193"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68" i="17"/>
  <c r="E269" i="17"/>
  <c r="E75" i="17"/>
  <c r="E77" i="17"/>
  <c r="E195" i="17"/>
  <c r="E160" i="17"/>
  <c r="E197" i="17"/>
  <c r="E184" i="17"/>
  <c r="E173" i="17"/>
  <c r="E64" i="17"/>
  <c r="F279" i="17"/>
  <c r="E207" i="17"/>
  <c r="E196" i="17"/>
  <c r="E185" i="17"/>
  <c r="E87" i="17"/>
  <c r="E76" i="17"/>
  <c r="E65" i="17"/>
  <c r="E219" i="17"/>
  <c r="E208" i="17"/>
  <c r="E123" i="17"/>
  <c r="E88" i="17"/>
  <c r="E67" i="17"/>
  <c r="E231" i="17"/>
  <c r="E220" i="17"/>
  <c r="E209" i="17"/>
  <c r="E89" i="17"/>
  <c r="E243" i="17"/>
  <c r="E232" i="17"/>
  <c r="E221" i="17"/>
  <c r="E135" i="17"/>
  <c r="F280" i="17"/>
  <c r="E244" i="17"/>
  <c r="E233" i="17"/>
  <c r="E159" i="17"/>
  <c r="E136" i="17"/>
  <c r="E245" i="17"/>
  <c r="E171" i="17"/>
  <c r="E137" i="17"/>
  <c r="E267" i="17"/>
  <c r="E183" i="17"/>
  <c r="E172" i="17"/>
  <c r="E161" i="17"/>
  <c r="E63" i="17"/>
  <c r="F63" i="17"/>
  <c r="F231" i="17"/>
  <c r="F232" i="17"/>
  <c r="F233" i="17"/>
  <c r="F221" i="17"/>
  <c r="F219" i="17"/>
  <c r="F220" i="17"/>
  <c r="F195" i="17"/>
  <c r="F196" i="17"/>
  <c r="F197" i="17"/>
  <c r="F183" i="17"/>
  <c r="F184" i="17"/>
  <c r="F185" i="17"/>
  <c r="F171" i="17"/>
  <c r="F173" i="17"/>
  <c r="F172" i="17"/>
  <c r="F160" i="17"/>
  <c r="F161" i="17"/>
  <c r="F159" i="17"/>
  <c r="F135" i="17"/>
  <c r="F136" i="17"/>
  <c r="F137" i="17"/>
  <c r="F123" i="17"/>
  <c r="F89" i="17"/>
  <c r="F87" i="17"/>
  <c r="F88" i="17"/>
  <c r="F77" i="17"/>
  <c r="F76" i="17"/>
  <c r="F75" i="17"/>
  <c r="F64" i="17"/>
  <c r="F65" i="17"/>
  <c r="F67" i="17"/>
  <c r="M28" i="17"/>
  <c r="F267" i="17"/>
  <c r="F268" i="17"/>
  <c r="G279" i="17"/>
  <c r="G280" i="17"/>
  <c r="F269" i="17"/>
  <c r="F244" i="17"/>
  <c r="F245" i="17"/>
  <c r="F243" i="17"/>
  <c r="F70" i="17" l="1"/>
  <c r="F71" i="17"/>
  <c r="E200" i="17"/>
  <c r="E72" i="17"/>
  <c r="F141" i="17"/>
  <c r="F169" i="17"/>
  <c r="F240" i="17"/>
  <c r="F165" i="17"/>
  <c r="F236" i="17"/>
  <c r="F235" i="17"/>
  <c r="F239" i="17"/>
  <c r="F241" i="17"/>
  <c r="E144" i="17"/>
  <c r="F238" i="17"/>
  <c r="G287" i="17"/>
  <c r="F237" i="17"/>
  <c r="F202" i="17"/>
  <c r="F79" i="17"/>
  <c r="F85" i="17"/>
  <c r="F81" i="17"/>
  <c r="E188" i="17"/>
  <c r="E80" i="17"/>
  <c r="E191" i="17"/>
  <c r="E83" i="17"/>
  <c r="F80" i="17"/>
  <c r="F205" i="17"/>
  <c r="F201" i="17"/>
  <c r="F92" i="17"/>
  <c r="F204" i="17"/>
  <c r="E212" i="17"/>
  <c r="F199" i="17"/>
  <c r="F229" i="17"/>
  <c r="G285" i="17"/>
  <c r="G281" i="17"/>
  <c r="F97" i="17"/>
  <c r="F166" i="17"/>
  <c r="F175" i="17"/>
  <c r="E94" i="17"/>
  <c r="E93" i="17"/>
  <c r="E142" i="17"/>
  <c r="E95" i="17"/>
  <c r="F248" i="17"/>
  <c r="F93" i="17"/>
  <c r="F223" i="17"/>
  <c r="E139" i="17"/>
  <c r="E168" i="17"/>
  <c r="E69" i="17"/>
  <c r="E252" i="17"/>
  <c r="E248" i="17"/>
  <c r="E225" i="17"/>
  <c r="G288" i="17"/>
  <c r="F226" i="17"/>
  <c r="E251" i="17"/>
  <c r="F250" i="17"/>
  <c r="F96" i="17"/>
  <c r="F72" i="17"/>
  <c r="E91" i="17"/>
  <c r="F283" i="17"/>
  <c r="F281" i="17"/>
  <c r="E253" i="17"/>
  <c r="E143" i="17"/>
  <c r="E96" i="17"/>
  <c r="F95" i="17"/>
  <c r="F228" i="17"/>
  <c r="E92" i="17"/>
  <c r="E140" i="17"/>
  <c r="E97" i="17"/>
  <c r="F69" i="17"/>
  <c r="F168" i="17"/>
  <c r="G289" i="17"/>
  <c r="G286" i="17"/>
  <c r="F94" i="17"/>
  <c r="F91" i="17"/>
  <c r="F224" i="17"/>
  <c r="F68" i="17"/>
  <c r="E71" i="17"/>
  <c r="E145" i="17"/>
  <c r="F289" i="17"/>
  <c r="E141" i="17"/>
  <c r="E236" i="17"/>
  <c r="E224" i="17"/>
  <c r="E211" i="17"/>
  <c r="E82" i="17"/>
  <c r="F251" i="17"/>
  <c r="F144" i="17"/>
  <c r="E235" i="17"/>
  <c r="E201" i="17"/>
  <c r="E166" i="17"/>
  <c r="E85" i="17"/>
  <c r="E216" i="17"/>
  <c r="E193" i="17"/>
  <c r="F139" i="17"/>
  <c r="F191" i="17"/>
  <c r="E227" i="17"/>
  <c r="F249" i="17"/>
  <c r="F142" i="17"/>
  <c r="E226" i="17"/>
  <c r="F167" i="17"/>
  <c r="E217" i="17"/>
  <c r="E169" i="17"/>
  <c r="E81" i="17"/>
  <c r="F252" i="17"/>
  <c r="F145" i="17"/>
  <c r="F163" i="17"/>
  <c r="E214" i="17"/>
  <c r="E187" i="17"/>
  <c r="E189" i="17"/>
  <c r="E79" i="17"/>
  <c r="E164" i="17"/>
  <c r="E178" i="17"/>
  <c r="F178" i="17"/>
  <c r="F187" i="17"/>
  <c r="E176" i="17"/>
  <c r="E238" i="17"/>
  <c r="E199" i="17"/>
  <c r="E186" i="17"/>
  <c r="F181" i="17"/>
  <c r="F190" i="17"/>
  <c r="E179" i="17"/>
  <c r="F177" i="17"/>
  <c r="E73" i="17"/>
  <c r="E237" i="17"/>
  <c r="F189" i="17"/>
  <c r="E181" i="17"/>
  <c r="E177" i="17"/>
  <c r="F176" i="17"/>
  <c r="F188" i="17"/>
  <c r="E203" i="17"/>
  <c r="F102" i="17"/>
  <c r="F162" i="17"/>
  <c r="E246" i="17"/>
  <c r="F247" i="17"/>
  <c r="G284" i="17"/>
  <c r="F73" i="17"/>
  <c r="F83" i="17"/>
  <c r="F143" i="17"/>
  <c r="F140" i="17"/>
  <c r="F180" i="17"/>
  <c r="F193" i="17"/>
  <c r="F203" i="17"/>
  <c r="F200" i="17"/>
  <c r="F227" i="17"/>
  <c r="E247" i="17"/>
  <c r="E180" i="17"/>
  <c r="E70" i="17"/>
  <c r="E190" i="17"/>
  <c r="E68" i="17"/>
  <c r="E229" i="17"/>
  <c r="E250" i="17"/>
  <c r="E175" i="17"/>
  <c r="E249" i="17"/>
  <c r="E163" i="17"/>
  <c r="E202" i="17"/>
  <c r="E222" i="17"/>
  <c r="F222" i="17"/>
  <c r="E162" i="17"/>
  <c r="F186" i="17"/>
  <c r="E210" i="17"/>
  <c r="F286" i="17"/>
  <c r="F288" i="17"/>
  <c r="E240" i="17"/>
  <c r="E205" i="17"/>
  <c r="E198" i="17"/>
  <c r="F198" i="17"/>
  <c r="F90" i="17"/>
  <c r="E90" i="17"/>
  <c r="G282" i="17"/>
  <c r="F282" i="17"/>
  <c r="E228" i="17"/>
  <c r="E241" i="17"/>
  <c r="F246" i="17"/>
  <c r="F253" i="17"/>
  <c r="G283" i="17"/>
  <c r="F84" i="17"/>
  <c r="F82" i="17"/>
  <c r="F164" i="17"/>
  <c r="F179" i="17"/>
  <c r="F192" i="17"/>
  <c r="F225" i="17"/>
  <c r="E192" i="17"/>
  <c r="E213" i="17"/>
  <c r="E223" i="17"/>
  <c r="E239" i="17"/>
  <c r="E167" i="17"/>
  <c r="E215" i="17"/>
  <c r="E84" i="17"/>
  <c r="E204" i="17"/>
  <c r="E165" i="17"/>
  <c r="E234" i="17"/>
  <c r="F234" i="17"/>
  <c r="F270" i="17"/>
  <c r="K271" i="17"/>
  <c r="E270" i="17"/>
  <c r="F78" i="17"/>
  <c r="E78" i="17"/>
  <c r="F174" i="17"/>
  <c r="E174" i="17"/>
  <c r="F285" i="17"/>
  <c r="F284" i="17"/>
  <c r="F287"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72" i="17"/>
  <c r="E271" i="17"/>
  <c r="F271" i="17"/>
  <c r="F103" i="17"/>
  <c r="K106" i="17"/>
  <c r="E105" i="17"/>
  <c r="F125" i="17"/>
  <c r="E125" i="17"/>
  <c r="J278" i="17"/>
  <c r="I278" i="17"/>
  <c r="J266" i="17"/>
  <c r="I266" i="17"/>
  <c r="J242" i="17"/>
  <c r="I242" i="17"/>
  <c r="J230" i="17"/>
  <c r="I230" i="17"/>
  <c r="J218" i="17"/>
  <c r="I218" i="17"/>
  <c r="F14" i="22"/>
  <c r="E14" i="22"/>
  <c r="A1" i="23"/>
  <c r="K273" i="17" l="1"/>
  <c r="E272" i="17"/>
  <c r="F272" i="17"/>
  <c r="M105" i="17"/>
  <c r="F104" i="17"/>
  <c r="K107" i="17"/>
  <c r="E106" i="17"/>
  <c r="K128" i="17"/>
  <c r="F127" i="17"/>
  <c r="E127" i="17"/>
  <c r="K28" i="17"/>
  <c r="E39" i="17"/>
  <c r="M32" i="17"/>
  <c r="F98" i="18"/>
  <c r="G38" i="18"/>
  <c r="F38" i="18"/>
  <c r="G26" i="18"/>
  <c r="F26" i="18"/>
  <c r="J206" i="17"/>
  <c r="J194" i="17"/>
  <c r="J182" i="17"/>
  <c r="J170" i="17"/>
  <c r="J158" i="17"/>
  <c r="J134" i="17"/>
  <c r="J122" i="17"/>
  <c r="J86" i="17"/>
  <c r="J74" i="17"/>
  <c r="J62" i="17"/>
  <c r="J38" i="17"/>
  <c r="J26" i="17"/>
  <c r="I206" i="17"/>
  <c r="I194" i="17"/>
  <c r="I182" i="17"/>
  <c r="I170" i="17"/>
  <c r="I158" i="17"/>
  <c r="I134" i="17"/>
  <c r="I122" i="17"/>
  <c r="I86" i="17"/>
  <c r="I74" i="17"/>
  <c r="I62" i="17"/>
  <c r="I38" i="17"/>
  <c r="I26" i="17"/>
  <c r="K274" i="17" l="1"/>
  <c r="E273" i="17"/>
  <c r="F273" i="17"/>
  <c r="M106" i="17"/>
  <c r="F105" i="17"/>
  <c r="E107" i="17"/>
  <c r="K108" i="17"/>
  <c r="K129" i="17"/>
  <c r="E128" i="17"/>
  <c r="F128" i="17"/>
  <c r="F28" i="17"/>
  <c r="E28" i="17"/>
  <c r="K29" i="17"/>
  <c r="K30" i="17" s="1"/>
  <c r="K40" i="17"/>
  <c r="E40" i="17" s="1"/>
  <c r="F39" i="17"/>
  <c r="M33" i="17"/>
  <c r="K275" i="17" l="1"/>
  <c r="E274" i="17"/>
  <c r="F274" i="17"/>
  <c r="F30" i="17"/>
  <c r="K31" i="17"/>
  <c r="E30" i="17"/>
  <c r="M107" i="17"/>
  <c r="F106" i="17"/>
  <c r="K109" i="17"/>
  <c r="E108" i="17"/>
  <c r="K130" i="17"/>
  <c r="E129" i="17"/>
  <c r="F129" i="17"/>
  <c r="F29" i="17"/>
  <c r="E29" i="17"/>
  <c r="F40" i="17"/>
  <c r="K41" i="17"/>
  <c r="M34" i="17"/>
  <c r="A74" i="17"/>
  <c r="A86" i="17" s="1"/>
  <c r="A1" i="9"/>
  <c r="A1" i="10"/>
  <c r="A1" i="15"/>
  <c r="A1" i="11"/>
  <c r="A1" i="8"/>
  <c r="A1" i="14"/>
  <c r="K276" i="17" l="1"/>
  <c r="E275" i="17"/>
  <c r="F275" i="17"/>
  <c r="E41" i="17"/>
  <c r="K42" i="17"/>
  <c r="K43" i="17" s="1"/>
  <c r="K44" i="17" s="1"/>
  <c r="K45" i="17" s="1"/>
  <c r="A122" i="17"/>
  <c r="A98" i="17"/>
  <c r="A110" i="17" s="1"/>
  <c r="M108" i="17"/>
  <c r="F107" i="17"/>
  <c r="E109" i="17"/>
  <c r="K131" i="17"/>
  <c r="F130" i="17"/>
  <c r="E130" i="17"/>
  <c r="E31" i="17"/>
  <c r="F31" i="17"/>
  <c r="K32" i="17"/>
  <c r="F41" i="17"/>
  <c r="M35" i="17"/>
  <c r="A134" i="17" l="1"/>
  <c r="A158" i="17" s="1"/>
  <c r="A170" i="17" s="1"/>
  <c r="A182" i="17" s="1"/>
  <c r="A194" i="17" s="1"/>
  <c r="A206" i="17" s="1"/>
  <c r="A218" i="17" s="1"/>
  <c r="A230" i="17" s="1"/>
  <c r="A242" i="17" s="1"/>
  <c r="A146" i="17"/>
  <c r="E43" i="17"/>
  <c r="K277" i="17"/>
  <c r="F276" i="17"/>
  <c r="E276" i="17"/>
  <c r="F42" i="17"/>
  <c r="E42" i="17"/>
  <c r="M109" i="17"/>
  <c r="F108" i="17"/>
  <c r="K132" i="17"/>
  <c r="E131" i="17"/>
  <c r="F131" i="17"/>
  <c r="F32" i="17"/>
  <c r="E32" i="17"/>
  <c r="K33" i="17"/>
  <c r="F43" i="17"/>
  <c r="E44" i="17"/>
  <c r="M36" i="17"/>
  <c r="A266" i="17" l="1"/>
  <c r="A278" i="17" s="1"/>
  <c r="A290" i="17" s="1"/>
  <c r="A254" i="17"/>
  <c r="F277" i="17"/>
  <c r="E277" i="17"/>
  <c r="F109" i="17"/>
  <c r="K133" i="17"/>
  <c r="F132" i="17"/>
  <c r="E132" i="17"/>
  <c r="F33" i="17"/>
  <c r="E33" i="17"/>
  <c r="K34" i="17"/>
  <c r="F44" i="17"/>
  <c r="E45" i="17"/>
  <c r="M37" i="17"/>
  <c r="A296" i="17" l="1"/>
  <c r="E133" i="17"/>
  <c r="F133" i="17"/>
  <c r="F34" i="17"/>
  <c r="E34" i="17"/>
  <c r="K35" i="17"/>
  <c r="F45" i="17"/>
  <c r="K46" i="17"/>
  <c r="E46" i="17" s="1"/>
  <c r="A302" i="17" l="1"/>
  <c r="A152" i="18"/>
  <c r="E35" i="17"/>
  <c r="F35" i="17"/>
  <c r="K36" i="17"/>
  <c r="F46" i="17"/>
  <c r="K47" i="17"/>
  <c r="E47" i="17" s="1"/>
  <c r="F36" i="17" l="1"/>
  <c r="E36" i="17"/>
  <c r="K37" i="17"/>
  <c r="F47" i="17"/>
  <c r="K48" i="17"/>
  <c r="E48" i="17" s="1"/>
  <c r="F37" i="17" l="1"/>
  <c r="E37" i="17"/>
  <c r="F48" i="17"/>
  <c r="K49" i="17"/>
  <c r="E49" i="17" s="1"/>
  <c r="F49" i="17" l="1"/>
  <c r="M208" i="17" l="1"/>
  <c r="F208" i="17" s="1"/>
  <c r="F207" i="17"/>
  <c r="M209" i="17" l="1"/>
  <c r="M210" i="17" s="1"/>
  <c r="F210" i="17" l="1"/>
  <c r="M211" i="17"/>
  <c r="F209" i="17"/>
  <c r="F211" i="17" l="1"/>
  <c r="M212" i="17"/>
  <c r="M213" i="17" l="1"/>
  <c r="F212" i="17"/>
  <c r="M214" i="17" l="1"/>
  <c r="F213" i="17"/>
  <c r="F214" i="17" l="1"/>
  <c r="M215" i="17"/>
  <c r="M216" i="17" l="1"/>
  <c r="F215" i="17"/>
  <c r="M217" i="17" l="1"/>
  <c r="F216" i="17"/>
  <c r="F217" i="17" l="1"/>
</calcChain>
</file>

<file path=xl/sharedStrings.xml><?xml version="1.0" encoding="utf-8"?>
<sst xmlns="http://schemas.openxmlformats.org/spreadsheetml/2006/main" count="977" uniqueCount="116">
  <si>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</si>
  <si>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</si>
  <si>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</si>
  <si>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</si>
  <si>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</si>
  <si>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</si>
  <si>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</si>
  <si>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</si>
  <si>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</si>
  <si>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</si>
  <si>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</si>
  <si>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</si>
  <si>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</si>
  <si>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</si>
  <si>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</si>
  <si>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</si>
  <si>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</si>
  <si>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</si>
  <si>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</si>
  <si>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</si>
  <si>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</si>
  <si>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</si>
  <si>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</si>
  <si>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</si>
  <si>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</si>
  <si>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</si>
  <si>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</si>
  <si>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</si>
  <si>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</si>
  <si>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</si>
  <si>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</si>
  <si>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</si>
  <si>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</si>
  <si>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</si>
  <si>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</si>
  <si>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</si>
  <si>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</si>
  <si>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</si>
  <si>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</si>
  <si>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</si>
  <si>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</si>
  <si>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</si>
  <si>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</si>
  <si>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</si>
  <si>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</si>
  <si>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</si>
  <si>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</si>
  <si>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Server Platform:</t>
  </si>
  <si>
    <t>OpenVINO™ Model Server</t>
  </si>
  <si>
    <t>OpenVINO™</t>
  </si>
  <si>
    <t>Intel® Xeon® Platinum 8260M</t>
  </si>
  <si>
    <t>Intel® Xeon® Gold 6238M</t>
  </si>
  <si>
    <t>Intel® Core™ i9-11900K</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</si>
  <si>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</si>
  <si>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</si>
  <si>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</si>
  <si>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</si>
  <si>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</si>
  <si>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</si>
  <si>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</si>
  <si>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</si>
  <si>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</si>
  <si>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</si>
  <si>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</si>
  <si>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</si>
  <si>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</si>
  <si>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</si>
  <si>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</si>
  <si>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</si>
  <si>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</si>
  <si>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</si>
  <si>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</si>
  <si>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</si>
  <si>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</si>
  <si>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</si>
  <si>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</si>
  <si>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</si>
  <si>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</si>
  <si>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</si>
  <si>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Atom x6425E</t>
  </si>
  <si>
    <t>Intel® Celeron®  6305E</t>
  </si>
  <si>
    <t>Intel® Core™ i7-11700K</t>
  </si>
  <si>
    <t>NOTE:</t>
  </si>
  <si>
    <t>mask_rcnn_resnet50_atrous_coco</t>
  </si>
  <si>
    <t>ssd_mobilenet_v1_coco</t>
  </si>
  <si>
    <t>Intel® Flex-140</t>
  </si>
  <si>
    <t>BF16</t>
  </si>
  <si>
    <t>Mistral-7b</t>
  </si>
  <si>
    <t>Intel® Core™ i7-12700H iGPU</t>
  </si>
  <si>
    <t>Intel® Atom x6425E iGPU</t>
  </si>
  <si>
    <t>Intel® Celeron®  6305E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</si>
  <si>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</si>
  <si>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</si>
  <si>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</si>
  <si>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</si>
  <si>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</si>
  <si>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</si>
  <si>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</si>
  <si>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</si>
  <si>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</si>
  <si>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</si>
  <si>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Intel® Core™ i5-8500</t>
  </si>
  <si>
    <t>Results obtained on OV-2024.0</t>
  </si>
  <si>
    <t xml:space="preserve"> </t>
  </si>
  <si>
    <t>Intel® Core™ i7-1185G7 iGPU</t>
  </si>
  <si>
    <t>Intel® Core™ i7-1185G7</t>
  </si>
  <si>
    <t>Test date: March 12, 2024</t>
  </si>
  <si>
    <t>Intel® Xeon® Platinum 8580</t>
  </si>
  <si>
    <t>Intel® Arc™ 770M</t>
  </si>
  <si>
    <t>Intel® Core™ i7-1185GRE</t>
  </si>
  <si>
    <t>Intel® Core™ i7-1185GRE iGPU</t>
  </si>
  <si>
    <t>Test Date: April 17, 2024</t>
  </si>
  <si>
    <t>Results obtained on OV-2024.1</t>
  </si>
  <si>
    <t>falcon-7b-instruct</t>
  </si>
  <si>
    <t>https://docs.openvino.ai/2024/about-openvino/performance-benchmarks/performance-benchmarks-faq.html</t>
  </si>
  <si>
    <t>https://docs.openvino.ai/2024/_static/benchmarks_files/OV-2024.0-platform_list.pdf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</si>
</sst>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165" fontId="0" fillId="0" borderId="0" xfId="0" applyNumberFormat="1"/>
    <xf numFmtId="0" fontId="3" fillId="0" borderId="2"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CPU'!$I$2</c:f>
              <c:strCache>
                <c:ptCount val="1"/>
                <c:pt idx="0">
                  <c:v>Intel® Atom x7425E INT8</c:v>
                </c:pt>
              </c:strCache>
              <c:extLst xmlns:c15="http://schemas.microsoft.com/office/drawing/2012/chart"/>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CPU'!$C$3:$C$13</c15:sqref>
                  </c15:fullRef>
                </c:ext>
              </c:extLst>
              <c:f>('Performance Tables  CPU'!$C$7:$C$10,'Performance Tables  CPU'!$C$12:$C$13)</c:f>
              <c:numCache>
                <c:formatCode>0.00</c:formatCode>
                <c:ptCount val="6"/>
                <c:pt idx="0">
                  <c:v>274.20291120000002</c:v>
                </c:pt>
                <c:pt idx="1">
                  <c:v>45.468545929999998</c:v>
                </c:pt>
                <c:pt idx="2">
                  <c:v>0.76155137100000003</c:v>
                </c:pt>
                <c:pt idx="3">
                  <c:v>97.264143020000006</c:v>
                </c:pt>
                <c:pt idx="4">
                  <c:v>52.558194729999997</c:v>
                </c:pt>
                <c:pt idx="5">
                  <c:v>21.783910949999999</c:v>
                </c:pt>
              </c:numCache>
            </c:numRef>
          </c:val>
          <c:extLst xmlns:c15="http://schemas.microsoft.com/office/drawing/2012/chart">
            <c:ext xmlns:c16="http://schemas.microsoft.com/office/drawing/2014/chart" uri="{C3380CC4-5D6E-409C-BE32-E72D297353CC}">
              <c16:uniqueId val="{00000000-4EF0-4E7A-9E40-A9BF6C217178}"/>
            </c:ext>
          </c:extLst>
        </c:ser>
        <c:ser>
          <c:idx val="12"/>
          <c:order val="1"/>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CPU'!$C$15:$C$25</c15:sqref>
                  </c15:fullRef>
                </c:ext>
              </c:extLst>
              <c:f>('Performance Tables  CPU'!$C$19:$C$22,'Performance Tables  CPU'!$C$24:$C$25)</c:f>
              <c:numCache>
                <c:formatCode>0.00</c:formatCode>
                <c:ptCount val="6"/>
                <c:pt idx="0">
                  <c:v>134.20885430000001</c:v>
                </c:pt>
                <c:pt idx="1">
                  <c:v>19.884713649999998</c:v>
                </c:pt>
                <c:pt idx="3">
                  <c:v>45.799360450000002</c:v>
                </c:pt>
                <c:pt idx="4">
                  <c:v>22.840779640000001</c:v>
                </c:pt>
                <c:pt idx="5">
                  <c:v>10.31849748</c:v>
                </c:pt>
              </c:numCache>
            </c:numRef>
          </c:val>
          <c:extLst xmlns:c15="http://schemas.microsoft.com/office/drawing/2012/chart">
            <c:ext xmlns:c16="http://schemas.microsoft.com/office/drawing/2014/chart" uri="{C3380CC4-5D6E-409C-BE32-E72D297353CC}">
              <c16:uniqueId val="{00000002-4EF0-4E7A-9E40-A9BF6C217178}"/>
            </c:ext>
          </c:extLst>
        </c:ser>
        <c:ser>
          <c:idx val="1"/>
          <c:order val="2"/>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CPU'!$C$27:$C$37</c15:sqref>
                  </c15:fullRef>
                </c:ext>
              </c:extLst>
              <c:f>('Performance Tables  CPU'!$C$31:$C$34,'Performance Tables  CPU'!$C$36:$C$37)</c:f>
              <c:numCache>
                <c:formatCode>0.00</c:formatCode>
                <c:ptCount val="6"/>
                <c:pt idx="0">
                  <c:v>300.45664499999998</c:v>
                </c:pt>
                <c:pt idx="1">
                  <c:v>51.535374779999998</c:v>
                </c:pt>
                <c:pt idx="2">
                  <c:v>0.89480667999999997</c:v>
                </c:pt>
                <c:pt idx="3">
                  <c:v>114.6052693</c:v>
                </c:pt>
                <c:pt idx="4">
                  <c:v>54.905188189999997</c:v>
                </c:pt>
                <c:pt idx="5">
                  <c:v>25.75135349</c:v>
                </c:pt>
              </c:numCache>
            </c:numRef>
          </c:val>
          <c:extLst xmlns:c15="http://schemas.microsoft.com/office/drawing/2012/chart">
            <c:ext xmlns:c16="http://schemas.microsoft.com/office/drawing/2014/chart" uri="{C3380CC4-5D6E-409C-BE32-E72D297353CC}">
              <c16:uniqueId val="{00000000-9C47-4862-826E-318C83948B76}"/>
            </c:ext>
          </c:extLst>
        </c:ser>
        <c:ser>
          <c:idx val="3"/>
          <c:order val="3"/>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CPU'!$C$39:$C$49</c15:sqref>
                  </c15:fullRef>
                </c:ext>
              </c:extLst>
              <c:f>('Performance Tables  CPU'!$C$43:$C$46,'Performance Tables  CPU'!$C$48:$C$49)</c:f>
              <c:numCache>
                <c:formatCode>0.00</c:formatCode>
                <c:ptCount val="6"/>
                <c:pt idx="0">
                  <c:v>535.78592249999997</c:v>
                </c:pt>
                <c:pt idx="1">
                  <c:v>97.063057349999994</c:v>
                </c:pt>
                <c:pt idx="2">
                  <c:v>1.669972837</c:v>
                </c:pt>
                <c:pt idx="3">
                  <c:v>210.0739131</c:v>
                </c:pt>
                <c:pt idx="4">
                  <c:v>111.1717012</c:v>
                </c:pt>
                <c:pt idx="5">
                  <c:v>53.778752709999999</c:v>
                </c:pt>
              </c:numCache>
            </c:numRef>
          </c:val>
          <c:extLst xmlns:c15="http://schemas.microsoft.com/office/drawing/2012/chart">
            <c:ext xmlns:c16="http://schemas.microsoft.com/office/drawing/2014/chart" uri="{C3380CC4-5D6E-409C-BE32-E72D297353CC}">
              <c16:uniqueId val="{00000001-9C47-4862-826E-318C83948B76}"/>
            </c:ext>
          </c:extLst>
        </c:ser>
        <c:ser>
          <c:idx val="4"/>
          <c:order val="4"/>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CPU'!$C$63:$C$73</c15:sqref>
                  </c15:fullRef>
                </c:ext>
              </c:extLst>
              <c:f>('Performance Tables  CPU'!$C$67:$C$70,'Performance Tables  CPU'!$C$72:$C$73)</c:f>
              <c:numCache>
                <c:formatCode>0.00</c:formatCode>
                <c:ptCount val="6"/>
                <c:pt idx="0">
                  <c:v>742.76927579999995</c:v>
                </c:pt>
                <c:pt idx="1">
                  <c:v>122.3030383</c:v>
                </c:pt>
                <c:pt idx="2">
                  <c:v>2.0091470259999999</c:v>
                </c:pt>
                <c:pt idx="3">
                  <c:v>275.7148464</c:v>
                </c:pt>
                <c:pt idx="4">
                  <c:v>137.3548725</c:v>
                </c:pt>
                <c:pt idx="5">
                  <c:v>71.702073960000007</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CPU'!$C$75:$C$85</c15:sqref>
                  </c15:fullRef>
                </c:ext>
              </c:extLst>
              <c:f>('Performance Tables  CPU'!$C$79:$C$82,'Performance Tables  CPU'!$C$84:$C$85)</c:f>
              <c:numCache>
                <c:formatCode>0.00</c:formatCode>
                <c:ptCount val="6"/>
                <c:pt idx="0">
                  <c:v>893.54409999999996</c:v>
                </c:pt>
                <c:pt idx="1">
                  <c:v>144.8229</c:v>
                </c:pt>
                <c:pt idx="2">
                  <c:v>2.4116529999999998</c:v>
                </c:pt>
                <c:pt idx="3">
                  <c:v>327.63720000000001</c:v>
                </c:pt>
                <c:pt idx="4">
                  <c:v>167.0729</c:v>
                </c:pt>
                <c:pt idx="5">
                  <c:v>81.470950000000002</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CPU'!$C$87:$C$97</c15:sqref>
                  </c15:fullRef>
                </c:ext>
              </c:extLst>
              <c:f>('Performance Tables  CPU'!$C$91:$C$94,'Performance Tables  CPU'!$C$96:$C$97)</c:f>
              <c:numCache>
                <c:formatCode>0.00</c:formatCode>
                <c:ptCount val="6"/>
                <c:pt idx="0">
                  <c:v>912.88490000000002</c:v>
                </c:pt>
                <c:pt idx="1">
                  <c:v>152.65039999999999</c:v>
                </c:pt>
                <c:pt idx="2">
                  <c:v>2.591218</c:v>
                </c:pt>
                <c:pt idx="3">
                  <c:v>353.1354</c:v>
                </c:pt>
                <c:pt idx="4">
                  <c:v>178.48410000000001</c:v>
                </c:pt>
                <c:pt idx="5">
                  <c:v>91.268010000000004</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CPU'!$I$98</c:f>
              <c:strCache>
                <c:ptCount val="1"/>
                <c:pt idx="0">
                  <c:v>Intel® Core™ i7-1185GRE INT8</c:v>
                </c:pt>
              </c:strCache>
              <c:extLst xmlns:c15="http://schemas.microsoft.com/office/drawing/2012/chart"/>
            </c:strRef>
          </c:tx>
          <c:spPr>
            <a:solidFill>
              <a:schemeClr val="accent1"/>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CPU'!$C$99:$C$109</c15:sqref>
                  </c15:fullRef>
                </c:ext>
              </c:extLst>
              <c:f>('Performance Tables  CPU'!$C$103:$C$106,'Performance Tables  CPU'!$C$108:$C$109)</c:f>
              <c:numCache>
                <c:formatCode>0.00</c:formatCode>
                <c:ptCount val="6"/>
                <c:pt idx="0">
                  <c:v>969.67080150000004</c:v>
                </c:pt>
                <c:pt idx="1">
                  <c:v>174.3513696</c:v>
                </c:pt>
                <c:pt idx="2">
                  <c:v>2.9887877669999998</c:v>
                </c:pt>
                <c:pt idx="3">
                  <c:v>389.50566800000001</c:v>
                </c:pt>
                <c:pt idx="4">
                  <c:v>186.03133750000001</c:v>
                </c:pt>
                <c:pt idx="5">
                  <c:v>76.650138569999996</c:v>
                </c:pt>
              </c:numCache>
            </c:numRef>
          </c:val>
          <c:extLst xmlns:c15="http://schemas.microsoft.com/office/drawing/2012/chart">
            <c:ext xmlns:c16="http://schemas.microsoft.com/office/drawing/2014/chart" uri="{C3380CC4-5D6E-409C-BE32-E72D297353CC}">
              <c16:uniqueId val="{00000000-FB1B-4FCA-A0E1-3304474EB03F}"/>
            </c:ext>
          </c:extLst>
        </c:ser>
        <c:ser>
          <c:idx val="26"/>
          <c:order val="8"/>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CPU'!$C$111:$C$121</c15:sqref>
                  </c15:fullRef>
                </c:ext>
              </c:extLst>
              <c:f>('Performance Tables  CPU'!$C$115:$C$118,'Performance Tables  CPU'!$C$120:$C$121)</c:f>
              <c:numCache>
                <c:formatCode>0.00</c:formatCode>
                <c:ptCount val="6"/>
                <c:pt idx="0">
                  <c:v>1335.3</c:v>
                </c:pt>
                <c:pt idx="1">
                  <c:v>257.66000000000003</c:v>
                </c:pt>
                <c:pt idx="2">
                  <c:v>4.0199999999999996</c:v>
                </c:pt>
                <c:pt idx="3">
                  <c:v>538.96</c:v>
                </c:pt>
                <c:pt idx="4">
                  <c:v>275.83</c:v>
                </c:pt>
                <c:pt idx="5">
                  <c:v>111.98</c:v>
                </c:pt>
              </c:numCache>
            </c:numRef>
          </c:val>
          <c:extLst xmlns:c15="http://schemas.microsoft.com/office/drawing/2012/chart">
            <c:ext xmlns:c16="http://schemas.microsoft.com/office/drawing/2014/chart" uri="{C3380CC4-5D6E-409C-BE32-E72D297353CC}">
              <c16:uniqueId val="{00000000-1BC6-4AD8-A669-0FD3B63C2BEA}"/>
            </c:ext>
          </c:extLst>
        </c:ser>
        <c:ser>
          <c:idx val="7"/>
          <c:order val="9"/>
          <c:tx>
            <c:strRef>
              <c:f>'Performance Tables  CPU'!$I$122</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CPU'!$C$123:$C$133</c15:sqref>
                  </c15:fullRef>
                </c:ext>
              </c:extLst>
              <c:f>('Performance Tables  CPU'!$C$127:$C$130,'Performance Tables  CPU'!$C$132:$C$133)</c:f>
              <c:numCache>
                <c:formatCode>0.00</c:formatCode>
                <c:ptCount val="6"/>
                <c:pt idx="0">
                  <c:v>1370.637725</c:v>
                </c:pt>
                <c:pt idx="1">
                  <c:v>226.7705833</c:v>
                </c:pt>
                <c:pt idx="2">
                  <c:v>3.9729661460000001</c:v>
                </c:pt>
                <c:pt idx="3">
                  <c:v>517.03219239999999</c:v>
                </c:pt>
                <c:pt idx="4">
                  <c:v>247.9833553</c:v>
                </c:pt>
                <c:pt idx="5">
                  <c:v>111.724932</c:v>
                </c:pt>
              </c:numCache>
            </c:numRef>
          </c:val>
          <c:extLst xmlns:c15="http://schemas.microsoft.com/office/drawing/2012/chart">
            <c:ext xmlns:c16="http://schemas.microsoft.com/office/drawing/2014/chart" uri="{C3380CC4-5D6E-409C-BE32-E72D297353CC}">
              <c16:uniqueId val="{0000000B-428C-4218-A848-26864FE3207B}"/>
            </c:ext>
          </c:extLst>
        </c:ser>
        <c:ser>
          <c:idx val="13"/>
          <c:order val="10"/>
          <c:tx>
            <c:strRef>
              <c:f>'Performance Tables  CPU'!$I$158</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CPU'!$C$159:$C$169</c15:sqref>
                  </c15:fullRef>
                </c:ext>
              </c:extLst>
              <c:f>('Performance Tables  CPU'!$C$163:$C$166,'Performance Tables  CPU'!$C$168:$C$169)</c:f>
              <c:numCache>
                <c:formatCode>0.00</c:formatCode>
                <c:ptCount val="6"/>
                <c:pt idx="0">
                  <c:v>2984.145908</c:v>
                </c:pt>
                <c:pt idx="1">
                  <c:v>557.61171839999997</c:v>
                </c:pt>
                <c:pt idx="2">
                  <c:v>8.9824752809999993</c:v>
                </c:pt>
                <c:pt idx="3">
                  <c:v>1090.5589669999999</c:v>
                </c:pt>
                <c:pt idx="4">
                  <c:v>632.16153880000002</c:v>
                </c:pt>
                <c:pt idx="5">
                  <c:v>274.23054930000001</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1"/>
          <c:tx>
            <c:strRef>
              <c:f>'Performance Tables  CPU'!$I$170</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CPU'!$C$171:$C$181</c15:sqref>
                  </c15:fullRef>
                </c:ext>
              </c:extLst>
              <c:f>('Performance Tables  CPU'!$C$175:$C$178,'Performance Tables  CPU'!$C$180:$C$181)</c:f>
              <c:numCache>
                <c:formatCode>0.00</c:formatCode>
                <c:ptCount val="6"/>
                <c:pt idx="0">
                  <c:v>4327.787327</c:v>
                </c:pt>
                <c:pt idx="1">
                  <c:v>795.74796470000001</c:v>
                </c:pt>
                <c:pt idx="2">
                  <c:v>13.13657791</c:v>
                </c:pt>
                <c:pt idx="3">
                  <c:v>1617.119224</c:v>
                </c:pt>
                <c:pt idx="4">
                  <c:v>897.6292929</c:v>
                </c:pt>
                <c:pt idx="5">
                  <c:v>399.04740650000002</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CPU'!$I$182</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CPU'!$C$183:$C$193</c15:sqref>
                  </c15:fullRef>
                </c:ext>
              </c:extLst>
              <c:f>('Performance Tables  CPU'!$C$187:$C$190,'Performance Tables  CPU'!$C$192:$C$193)</c:f>
              <c:numCache>
                <c:formatCode>0.00</c:formatCode>
                <c:ptCount val="6"/>
                <c:pt idx="0">
                  <c:v>521.20319649999999</c:v>
                </c:pt>
                <c:pt idx="1">
                  <c:v>92.600076079999994</c:v>
                </c:pt>
                <c:pt idx="2">
                  <c:v>1.592765974</c:v>
                </c:pt>
                <c:pt idx="3">
                  <c:v>201.39607100000001</c:v>
                </c:pt>
                <c:pt idx="4">
                  <c:v>105.4592456</c:v>
                </c:pt>
                <c:pt idx="5">
                  <c:v>52.41213879</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CPU'!$I$194</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CPU'!$C$195:$C$205</c15:sqref>
                  </c15:fullRef>
                </c:ext>
              </c:extLst>
              <c:f>('Performance Tables  CPU'!$C$199:$C$202,'Performance Tables  CPU'!$C$204:$C$205)</c:f>
              <c:numCache>
                <c:formatCode>0.00</c:formatCode>
                <c:ptCount val="6"/>
                <c:pt idx="0">
                  <c:v>1440.202914</c:v>
                </c:pt>
                <c:pt idx="1">
                  <c:v>241.82936179999999</c:v>
                </c:pt>
                <c:pt idx="2">
                  <c:v>4.3397530790000003</c:v>
                </c:pt>
                <c:pt idx="3">
                  <c:v>574.42115699999999</c:v>
                </c:pt>
                <c:pt idx="4">
                  <c:v>297.46506060000002</c:v>
                </c:pt>
                <c:pt idx="5">
                  <c:v>139.8232419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CPU'!$I$206</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CPU'!$C$207:$C$217</c15:sqref>
                  </c15:fullRef>
                </c:ext>
              </c:extLst>
              <c:f>('Performance Tables  CPU'!$C$211:$C$214,'Performance Tables  CPU'!$C$216:$C$217)</c:f>
              <c:numCache>
                <c:formatCode>0.00</c:formatCode>
                <c:ptCount val="6"/>
                <c:pt idx="0">
                  <c:v>5160.4955570000002</c:v>
                </c:pt>
                <c:pt idx="1">
                  <c:v>920.75017279999997</c:v>
                </c:pt>
                <c:pt idx="2">
                  <c:v>16.771929159999999</c:v>
                </c:pt>
                <c:pt idx="3">
                  <c:v>1974.9993750000001</c:v>
                </c:pt>
                <c:pt idx="4">
                  <c:v>995.13474050000002</c:v>
                </c:pt>
                <c:pt idx="5">
                  <c:v>421.50701459999999</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CPU'!$I$218</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CPU'!$C$219:$C$229</c15:sqref>
                  </c15:fullRef>
                </c:ext>
              </c:extLst>
              <c:f>('Performance Tables  CPU'!$C$223:$C$226,'Performance Tables  CPU'!$C$228:$C$229)</c:f>
              <c:numCache>
                <c:formatCode>0.00</c:formatCode>
                <c:ptCount val="6"/>
                <c:pt idx="0">
                  <c:v>5412.9319029999997</c:v>
                </c:pt>
                <c:pt idx="1">
                  <c:v>973.80271479999999</c:v>
                </c:pt>
                <c:pt idx="2">
                  <c:v>17.625412019999999</c:v>
                </c:pt>
                <c:pt idx="3">
                  <c:v>2064.1139320000002</c:v>
                </c:pt>
                <c:pt idx="4">
                  <c:v>1032.835977</c:v>
                </c:pt>
                <c:pt idx="5">
                  <c:v>440.9788155</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CPU'!$I$254</c:f>
              <c:strCache>
                <c:ptCount val="1"/>
                <c:pt idx="0">
                  <c:v>Intel® Xeon® Platinum 8580 INT8</c:v>
                </c:pt>
              </c:strCache>
            </c:strRef>
          </c:tx>
          <c:spPr>
            <a:solidFill>
              <a:schemeClr val="accent1">
                <a:lumMod val="5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CPU'!$C$255:$C$265</c15:sqref>
                  </c15:fullRef>
                </c:ext>
              </c:extLst>
              <c:f>('Performance Tables  CPU'!$C$259:$C$262,'Performance Tables  CPU'!$C$264:$C$265)</c:f>
              <c:numCache>
                <c:formatCode>0.00</c:formatCode>
                <c:ptCount val="6"/>
                <c:pt idx="0">
                  <c:v>40611.58771</c:v>
                </c:pt>
                <c:pt idx="1">
                  <c:v>22402.589039999999</c:v>
                </c:pt>
                <c:pt idx="2">
                  <c:v>525.99746400000004</c:v>
                </c:pt>
                <c:pt idx="3">
                  <c:v>28125.189869999998</c:v>
                </c:pt>
                <c:pt idx="4">
                  <c:v>14889.91265</c:v>
                </c:pt>
                <c:pt idx="5">
                  <c:v>3515.520618</c:v>
                </c:pt>
              </c:numCache>
            </c:numRef>
          </c:val>
          <c:extLst>
            <c:ext xmlns:c16="http://schemas.microsoft.com/office/drawing/2014/chart" uri="{C3380CC4-5D6E-409C-BE32-E72D297353CC}">
              <c16:uniqueId val="{00000002-1BC6-4AD8-A669-0FD3B63C2BEA}"/>
            </c:ext>
          </c:extLst>
        </c:ser>
        <c:ser>
          <c:idx val="40"/>
          <c:order val="17"/>
          <c:tx>
            <c:strRef>
              <c:f>'Performance Tables  CPU'!$I$230</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CPU'!$C$231:$C$241</c15:sqref>
                  </c15:fullRef>
                </c:ext>
              </c:extLst>
              <c:f>('Performance Tables  CPU'!$C$235:$C$238,'Performance Tables  CPU'!$C$240:$C$241)</c:f>
              <c:numCache>
                <c:formatCode>0.00</c:formatCode>
                <c:ptCount val="6"/>
                <c:pt idx="0">
                  <c:v>14081.62968</c:v>
                </c:pt>
                <c:pt idx="1">
                  <c:v>2849.4755479999999</c:v>
                </c:pt>
                <c:pt idx="2">
                  <c:v>57.691540099999997</c:v>
                </c:pt>
                <c:pt idx="3">
                  <c:v>5726.3010979999999</c:v>
                </c:pt>
                <c:pt idx="4">
                  <c:v>2738.9687530000001</c:v>
                </c:pt>
                <c:pt idx="5">
                  <c:v>982.78463239999996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CPU'!$I$242</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CPU'!$C$243:$C$253</c15:sqref>
                  </c15:fullRef>
                </c:ext>
              </c:extLst>
              <c:f>('Performance Tables  CPU'!$C$247:$C$250,'Performance Tables  CPU'!$C$252:$C$253)</c:f>
              <c:numCache>
                <c:formatCode>0.00</c:formatCode>
                <c:ptCount val="6"/>
                <c:pt idx="0">
                  <c:v>12276.24719</c:v>
                </c:pt>
                <c:pt idx="1">
                  <c:v>2269.1041519999999</c:v>
                </c:pt>
                <c:pt idx="2">
                  <c:v>42.263758670000001</c:v>
                </c:pt>
                <c:pt idx="3">
                  <c:v>4848.9827729999997</c:v>
                </c:pt>
                <c:pt idx="4">
                  <c:v>2210.7220189999998</c:v>
                </c:pt>
                <c:pt idx="5">
                  <c:v>850.58697510000002</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CPU'!$I$266</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CPU'!$C$267:$C$277</c15:sqref>
                  </c15:fullRef>
                </c:ext>
              </c:extLst>
              <c:f>('Performance Tables  CPU'!$C$271:$C$274,'Performance Tables  CPU'!$C$276:$C$277)</c:f>
              <c:numCache>
                <c:formatCode>0.00</c:formatCode>
                <c:ptCount val="6"/>
                <c:pt idx="0">
                  <c:v>22954.571039999999</c:v>
                </c:pt>
                <c:pt idx="1">
                  <c:v>4953.1933870000003</c:v>
                </c:pt>
                <c:pt idx="2">
                  <c:v>77.521170650000002</c:v>
                </c:pt>
                <c:pt idx="3">
                  <c:v>10309.677729999999</c:v>
                </c:pt>
                <c:pt idx="4">
                  <c:v>4527.431208</c:v>
                </c:pt>
                <c:pt idx="5">
                  <c:v>1691.8913439999999</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CPU'!$I$278</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CPU'!$C$279:$C$289</c15:sqref>
                  </c15:fullRef>
                </c:ext>
              </c:extLst>
              <c:f>('Performance Tables  CPU'!$C$283:$C$286,'Performance Tables  CPU'!$C$288:$C$289)</c:f>
              <c:numCache>
                <c:formatCode>0.00</c:formatCode>
                <c:ptCount val="6"/>
                <c:pt idx="0">
                  <c:v>39342.910029999999</c:v>
                </c:pt>
                <c:pt idx="1">
                  <c:v>20219.897089999999</c:v>
                </c:pt>
                <c:pt idx="2">
                  <c:v>451.31245519999999</c:v>
                </c:pt>
                <c:pt idx="3">
                  <c:v>24565.677729999999</c:v>
                </c:pt>
                <c:pt idx="4">
                  <c:v>11351.705620000001</c:v>
                </c:pt>
                <c:pt idx="5">
                  <c:v>2527.39858</c:v>
                </c:pt>
              </c:numCache>
            </c:numRef>
          </c:val>
          <c:extLst xmlns:c15="http://schemas.microsoft.com/office/drawing/2012/chart">
            <c:ext xmlns:c16="http://schemas.microsoft.com/office/drawing/2014/chart" uri="{C3380CC4-5D6E-409C-BE32-E72D297353CC}">
              <c16:uniqueId val="{00000002-428C-4218-A848-26864FE3207B}"/>
            </c:ext>
          </c:extLst>
        </c:ser>
        <c:ser>
          <c:idx val="10"/>
          <c:order val="21"/>
          <c:tx>
            <c:strRef>
              <c:f>'Performance Tables  CPU'!$J$2</c:f>
              <c:strCache>
                <c:ptCount val="1"/>
                <c:pt idx="0">
                  <c:v>Intel® Atom x7425E FP32</c:v>
                </c:pt>
              </c:strCache>
              <c:extLst xmlns:c15="http://schemas.microsoft.com/office/drawing/2012/chart"/>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CPU'!$B$3:$B$13</c15:sqref>
                  </c15:fullRef>
                </c:ext>
              </c:extLst>
              <c:f>('Performance Tables  CPU'!$B$7:$B$10,'Performance Tables  CPU'!$B$12:$B$13)</c:f>
              <c:numCache>
                <c:formatCode>0.00</c:formatCode>
                <c:ptCount val="6"/>
                <c:pt idx="0">
                  <c:v>190.7634003</c:v>
                </c:pt>
                <c:pt idx="1">
                  <c:v>20.414155340000001</c:v>
                </c:pt>
                <c:pt idx="2">
                  <c:v>0.357183745</c:v>
                </c:pt>
                <c:pt idx="3">
                  <c:v>50.792043890000002</c:v>
                </c:pt>
                <c:pt idx="4">
                  <c:v>25.746504049999999</c:v>
                </c:pt>
                <c:pt idx="5">
                  <c:v>12.67055049</c:v>
                </c:pt>
              </c:numCache>
            </c:numRef>
          </c:val>
          <c:extLst xmlns:c15="http://schemas.microsoft.com/office/drawing/2012/chart">
            <c:ext xmlns:c16="http://schemas.microsoft.com/office/drawing/2014/chart" uri="{C3380CC4-5D6E-409C-BE32-E72D297353CC}">
              <c16:uniqueId val="{00000001-4EF0-4E7A-9E40-A9BF6C217178}"/>
            </c:ext>
          </c:extLst>
        </c:ser>
        <c:ser>
          <c:idx val="18"/>
          <c:order val="22"/>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CPU'!$B$15:$B$25</c15:sqref>
                  </c15:fullRef>
                </c:ext>
              </c:extLst>
              <c:f>('Performance Tables  CPU'!$B$19:$B$22,'Performance Tables  CPU'!$B$24:$B$25)</c:f>
              <c:numCache>
                <c:formatCode>0.00</c:formatCode>
                <c:ptCount val="6"/>
                <c:pt idx="0">
                  <c:v>80.81828496</c:v>
                </c:pt>
                <c:pt idx="1">
                  <c:v>8.1420145779999995</c:v>
                </c:pt>
                <c:pt idx="3">
                  <c:v>21.601575100000002</c:v>
                </c:pt>
                <c:pt idx="4">
                  <c:v>10.28788042</c:v>
                </c:pt>
                <c:pt idx="5">
                  <c:v>5.127980043</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3"/>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CPU'!$B$27:$B$37</c15:sqref>
                  </c15:fullRef>
                </c:ext>
              </c:extLst>
              <c:f>('Performance Tables  CPU'!$B$31:$B$34,'Performance Tables  CPU'!$B$36:$B$37)</c:f>
              <c:numCache>
                <c:formatCode>0.00</c:formatCode>
                <c:ptCount val="6"/>
                <c:pt idx="0">
                  <c:v>133.4688252</c:v>
                </c:pt>
                <c:pt idx="1">
                  <c:v>14.42493719</c:v>
                </c:pt>
                <c:pt idx="2">
                  <c:v>0.23043242899999999</c:v>
                </c:pt>
                <c:pt idx="3">
                  <c:v>37.003734489999999</c:v>
                </c:pt>
                <c:pt idx="4">
                  <c:v>18.227183159999999</c:v>
                </c:pt>
                <c:pt idx="5">
                  <c:v>9.6111132749999992</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4"/>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CPU'!$B$39:$B$49</c15:sqref>
                  </c15:fullRef>
                </c:ext>
              </c:extLst>
              <c:f>('Performance Tables  CPU'!$B$43:$B$46,'Performance Tables  CPU'!$B$48:$B$49)</c:f>
              <c:numCache>
                <c:formatCode>0.00</c:formatCode>
                <c:ptCount val="6"/>
                <c:pt idx="0">
                  <c:v>448.09340040000001</c:v>
                </c:pt>
                <c:pt idx="1">
                  <c:v>50.228947400000003</c:v>
                </c:pt>
                <c:pt idx="2">
                  <c:v>0.95618077099999998</c:v>
                </c:pt>
                <c:pt idx="3">
                  <c:v>122.0807938</c:v>
                </c:pt>
                <c:pt idx="4">
                  <c:v>62.676135000000002</c:v>
                </c:pt>
                <c:pt idx="5">
                  <c:v>33.07522316</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5"/>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CPU'!$B$63:$B$73</c15:sqref>
                  </c15:fullRef>
                </c:ext>
              </c:extLst>
              <c:f>('Performance Tables  CPU'!$B$67:$B$70,'Performance Tables  CPU'!$B$72:$B$73)</c:f>
              <c:numCache>
                <c:formatCode>0.00</c:formatCode>
                <c:ptCount val="6"/>
                <c:pt idx="0">
                  <c:v>511.71066839999997</c:v>
                </c:pt>
                <c:pt idx="1">
                  <c:v>61.110608130000003</c:v>
                </c:pt>
                <c:pt idx="2">
                  <c:v>1.12688258</c:v>
                </c:pt>
                <c:pt idx="3">
                  <c:v>156.99795359999999</c:v>
                </c:pt>
                <c:pt idx="4">
                  <c:v>74.995558059999993</c:v>
                </c:pt>
                <c:pt idx="5">
                  <c:v>42.551315600000002</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6"/>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CPU'!$B$75:$B$85</c15:sqref>
                  </c15:fullRef>
                </c:ext>
              </c:extLst>
              <c:f>('Performance Tables  CPU'!$B$79:$B$82,'Performance Tables  CPU'!$B$84:$B$85)</c:f>
              <c:numCache>
                <c:formatCode>0.00</c:formatCode>
                <c:ptCount val="6"/>
                <c:pt idx="0">
                  <c:v>489.096</c:v>
                </c:pt>
                <c:pt idx="1">
                  <c:v>73.655240000000006</c:v>
                </c:pt>
                <c:pt idx="2">
                  <c:v>1.396523</c:v>
                </c:pt>
                <c:pt idx="3">
                  <c:v>169.27440000000001</c:v>
                </c:pt>
                <c:pt idx="4">
                  <c:v>90.019030000000001</c:v>
                </c:pt>
                <c:pt idx="5">
                  <c:v>47.23048</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7"/>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CPU'!$B$87:$B$97</c15:sqref>
                  </c15:fullRef>
                </c:ext>
              </c:extLst>
              <c:f>('Performance Tables  CPU'!$B$91:$B$94,'Performance Tables  CPU'!$B$96:$B$97)</c:f>
              <c:numCache>
                <c:formatCode>0.00</c:formatCode>
                <c:ptCount val="6"/>
                <c:pt idx="0">
                  <c:v>597.02319999999997</c:v>
                </c:pt>
                <c:pt idx="1">
                  <c:v>73.315219999999997</c:v>
                </c:pt>
                <c:pt idx="2">
                  <c:v>1.426231</c:v>
                </c:pt>
                <c:pt idx="3">
                  <c:v>186.70670000000001</c:v>
                </c:pt>
                <c:pt idx="4">
                  <c:v>91.641549999999995</c:v>
                </c:pt>
                <c:pt idx="5">
                  <c:v>52.189749999999997</c:v>
                </c:pt>
              </c:numCache>
            </c:numRef>
          </c:val>
          <c:extLst xmlns:c15="http://schemas.microsoft.com/office/drawing/2012/chart">
            <c:ext xmlns:c16="http://schemas.microsoft.com/office/drawing/2014/chart" uri="{C3380CC4-5D6E-409C-BE32-E72D297353CC}">
              <c16:uniqueId val="{00000019-428C-4218-A848-26864FE3207B}"/>
            </c:ext>
          </c:extLst>
        </c:ser>
        <c:ser>
          <c:idx val="2"/>
          <c:order val="28"/>
          <c:tx>
            <c:strRef>
              <c:f>'Performance Tables  CPU'!$J$98</c:f>
              <c:strCache>
                <c:ptCount val="1"/>
                <c:pt idx="0">
                  <c:v>Intel® Core™ i7-1185GRE FP32</c:v>
                </c:pt>
              </c:strCache>
              <c:extLst xmlns:c15="http://schemas.microsoft.com/office/drawing/2012/chart"/>
            </c:strRef>
          </c:tx>
          <c:spPr>
            <a:solidFill>
              <a:schemeClr val="accent3"/>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CPU'!$B$99:$B$109</c15:sqref>
                  </c15:fullRef>
                </c:ext>
              </c:extLst>
              <c:f>('Performance Tables  CPU'!$B$103:$B$106,'Performance Tables  CPU'!$B$108:$B$109)</c:f>
              <c:numCache>
                <c:formatCode>0.00</c:formatCode>
                <c:ptCount val="6"/>
                <c:pt idx="0">
                  <c:v>314.82173999999998</c:v>
                </c:pt>
                <c:pt idx="1">
                  <c:v>44.958092020000002</c:v>
                </c:pt>
                <c:pt idx="2">
                  <c:v>0.72884337399999999</c:v>
                </c:pt>
                <c:pt idx="3">
                  <c:v>100.5696464</c:v>
                </c:pt>
                <c:pt idx="4">
                  <c:v>55.351725260000002</c:v>
                </c:pt>
                <c:pt idx="5">
                  <c:v>27.774616940000001</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9"/>
          <c:tx>
            <c:strRef>
              <c:f>'Performance Tables  CPU'!$J$122</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CPU'!$B$123:$B$133</c15:sqref>
                  </c15:fullRef>
                </c:ext>
              </c:extLst>
              <c:f>('Performance Tables  CPU'!$B$127:$B$130,'Performance Tables  CPU'!$B$132:$B$133)</c:f>
              <c:numCache>
                <c:formatCode>0.00</c:formatCode>
                <c:ptCount val="6"/>
                <c:pt idx="0">
                  <c:v>517.32067300000006</c:v>
                </c:pt>
                <c:pt idx="1">
                  <c:v>61.250785499999999</c:v>
                </c:pt>
                <c:pt idx="2">
                  <c:v>1.021414416</c:v>
                </c:pt>
                <c:pt idx="3">
                  <c:v>147.64328739999999</c:v>
                </c:pt>
                <c:pt idx="4">
                  <c:v>77.272482999999994</c:v>
                </c:pt>
                <c:pt idx="5">
                  <c:v>40.80786586</c:v>
                </c:pt>
              </c:numCache>
            </c:numRef>
          </c:val>
          <c:extLst xmlns:c15="http://schemas.microsoft.com/office/drawing/2012/chart">
            <c:ext xmlns:c16="http://schemas.microsoft.com/office/drawing/2014/chart" uri="{C3380CC4-5D6E-409C-BE32-E72D297353CC}">
              <c16:uniqueId val="{0000001A-428C-4218-A848-26864FE3207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CPU'!$B$111:$B$121</c15:sqref>
                  </c15:fullRef>
                </c:ext>
              </c:extLst>
              <c:f>('Performance Tables  CPU'!$B$115:$B$118,'Performance Tables  CPU'!$B$120:$B$121)</c:f>
              <c:numCache>
                <c:formatCode>0.00</c:formatCode>
                <c:ptCount val="6"/>
                <c:pt idx="0">
                  <c:v>606.33000000000004</c:v>
                </c:pt>
                <c:pt idx="1">
                  <c:v>58.85</c:v>
                </c:pt>
                <c:pt idx="2">
                  <c:v>1.1200000000000001</c:v>
                </c:pt>
                <c:pt idx="3">
                  <c:v>152.66999999999999</c:v>
                </c:pt>
                <c:pt idx="4">
                  <c:v>79.010000000000005</c:v>
                </c:pt>
                <c:pt idx="5">
                  <c:v>43.58</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CPU'!$J$158</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CPU'!$B$159:$B$169</c15:sqref>
                  </c15:fullRef>
                </c:ext>
              </c:extLst>
              <c:f>('Performance Tables  CPU'!$B$163:$B$166,'Performance Tables  CPU'!$B$168:$B$169)</c:f>
              <c:numCache>
                <c:formatCode>0.00</c:formatCode>
                <c:ptCount val="6"/>
                <c:pt idx="0">
                  <c:v>1380.2406510000001</c:v>
                </c:pt>
                <c:pt idx="1">
                  <c:v>151.848175</c:v>
                </c:pt>
                <c:pt idx="2">
                  <c:v>2.672129333</c:v>
                </c:pt>
                <c:pt idx="3">
                  <c:v>389.63593020000002</c:v>
                </c:pt>
                <c:pt idx="4">
                  <c:v>205.6616822</c:v>
                </c:pt>
                <c:pt idx="5">
                  <c:v>104.0199708</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CPU'!$J$170</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CPU'!$B$171:$B$181</c15:sqref>
                  </c15:fullRef>
                </c:ext>
              </c:extLst>
              <c:f>('Performance Tables  CPU'!$B$175:$B$178,'Performance Tables  CPU'!$B$180:$B$181)</c:f>
              <c:numCache>
                <c:formatCode>0.00</c:formatCode>
                <c:ptCount val="6"/>
                <c:pt idx="0">
                  <c:v>2075.1873249999999</c:v>
                </c:pt>
                <c:pt idx="1">
                  <c:v>235.56580260000001</c:v>
                </c:pt>
                <c:pt idx="2">
                  <c:v>4.192542145</c:v>
                </c:pt>
                <c:pt idx="3">
                  <c:v>605.30082779999998</c:v>
                </c:pt>
                <c:pt idx="4">
                  <c:v>298.58491620000001</c:v>
                </c:pt>
                <c:pt idx="5">
                  <c:v>160.0750932</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CPU'!$J$182</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CPU'!$B$183:$B$193</c15:sqref>
                  </c15:fullRef>
                </c:ext>
              </c:extLst>
              <c:f>('Performance Tables  CPU'!$B$187:$B$190,'Performance Tables  CPU'!$B$192:$B$193)</c:f>
              <c:numCache>
                <c:formatCode>0.00</c:formatCode>
                <c:ptCount val="6"/>
                <c:pt idx="0">
                  <c:v>445.72439450000002</c:v>
                </c:pt>
                <c:pt idx="1">
                  <c:v>49.323403620000001</c:v>
                </c:pt>
                <c:pt idx="2">
                  <c:v>0.91004908200000001</c:v>
                </c:pt>
                <c:pt idx="3">
                  <c:v>124.90074250000001</c:v>
                </c:pt>
                <c:pt idx="4">
                  <c:v>61.465170329999999</c:v>
                </c:pt>
                <c:pt idx="5">
                  <c:v>32.952510599999997</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CPU'!$J$194</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CPU'!$B$195:$B$205</c15:sqref>
                  </c15:fullRef>
                </c:ext>
              </c:extLst>
              <c:f>('Performance Tables  CPU'!$B$199:$B$202,'Performance Tables  CPU'!$B$204:$B$205)</c:f>
              <c:numCache>
                <c:formatCode>0.00</c:formatCode>
                <c:ptCount val="6"/>
                <c:pt idx="0">
                  <c:v>552.73624729999995</c:v>
                </c:pt>
                <c:pt idx="1">
                  <c:v>97.708699229999993</c:v>
                </c:pt>
                <c:pt idx="2">
                  <c:v>2.4410221459999999</c:v>
                </c:pt>
                <c:pt idx="3">
                  <c:v>222.78363759999999</c:v>
                </c:pt>
                <c:pt idx="4">
                  <c:v>147.52859079999999</c:v>
                </c:pt>
                <c:pt idx="5">
                  <c:v>75.141670680000004</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CPU'!$J$206</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CPU'!$B$207:$B$217</c15:sqref>
                  </c15:fullRef>
                </c:ext>
              </c:extLst>
              <c:f>('Performance Tables  CPU'!$B$211:$B$214,'Performance Tables  CPU'!$B$216:$B$217)</c:f>
              <c:numCache>
                <c:formatCode>0.00</c:formatCode>
                <c:ptCount val="6"/>
                <c:pt idx="0">
                  <c:v>1883.155444</c:v>
                </c:pt>
                <c:pt idx="1">
                  <c:v>256.18894599999999</c:v>
                </c:pt>
                <c:pt idx="2">
                  <c:v>4.363647276</c:v>
                </c:pt>
                <c:pt idx="3">
                  <c:v>612.04939420000005</c:v>
                </c:pt>
                <c:pt idx="4">
                  <c:v>320.48274500000002</c:v>
                </c:pt>
                <c:pt idx="5">
                  <c:v>166.81387580000001</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CPU'!$J$218</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CPU'!$B$219:$B$229</c15:sqref>
                  </c15:fullRef>
                </c:ext>
              </c:extLst>
              <c:f>('Performance Tables  CPU'!$B$223:$B$226,'Performance Tables  CPU'!$B$228:$B$229)</c:f>
              <c:numCache>
                <c:formatCode>0.00</c:formatCode>
                <c:ptCount val="6"/>
                <c:pt idx="0">
                  <c:v>1933.7109350000001</c:v>
                </c:pt>
                <c:pt idx="1">
                  <c:v>268.8196762</c:v>
                </c:pt>
                <c:pt idx="2">
                  <c:v>4.5724841280000001</c:v>
                </c:pt>
                <c:pt idx="3">
                  <c:v>633.05720550000001</c:v>
                </c:pt>
                <c:pt idx="4">
                  <c:v>337.5236481</c:v>
                </c:pt>
                <c:pt idx="5">
                  <c:v>174.8085146</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CPU'!$J$254</c:f>
              <c:strCache>
                <c:ptCount val="1"/>
                <c:pt idx="0">
                  <c:v>Intel® Xeon® Platinum 8580 FP32</c:v>
                </c:pt>
              </c:strCache>
              <c:extLst xmlns:c15="http://schemas.microsoft.com/office/drawing/2012/chart"/>
            </c:strRef>
          </c:tx>
          <c:spPr>
            <a:solidFill>
              <a:schemeClr val="accent1">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CPU'!$B$255:$B$265</c15:sqref>
                  </c15:fullRef>
                </c:ext>
              </c:extLst>
              <c:f>('Performance Tables  CPU'!$B$259:$B$262,'Performance Tables  CPU'!$B$264:$B$265)</c:f>
              <c:numCache>
                <c:formatCode>0.00</c:formatCode>
                <c:ptCount val="6"/>
                <c:pt idx="0">
                  <c:v>16922.798409999999</c:v>
                </c:pt>
                <c:pt idx="1">
                  <c:v>2058.9444370000001</c:v>
                </c:pt>
                <c:pt idx="2">
                  <c:v>35.341024650000001</c:v>
                </c:pt>
                <c:pt idx="3">
                  <c:v>4909.9542499999998</c:v>
                </c:pt>
                <c:pt idx="4">
                  <c:v>2545.605509</c:v>
                </c:pt>
                <c:pt idx="5">
                  <c:v>1295.7187369999999</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CPU'!$J$255</c:f>
              <c:strCache>
                <c:ptCount val="1"/>
                <c:pt idx="0">
                  <c:v>Intel® Xeon® Platinum 8580 BF16</c:v>
                </c:pt>
              </c:strCache>
            </c:strRef>
          </c:tx>
          <c:spPr>
            <a:solidFill>
              <a:schemeClr val="accent2">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CPU'!$D$255:$D$265</c15:sqref>
                  </c15:fullRef>
                </c:ext>
              </c:extLst>
              <c:f>('Performance Tables  CPU'!$D$259:$D$262,'Performance Tables  CPU'!$D$264:$D$265)</c:f>
              <c:numCache>
                <c:formatCode>General</c:formatCode>
                <c:ptCount val="6"/>
                <c:pt idx="0" formatCode="0.00">
                  <c:v>32078.82</c:v>
                </c:pt>
                <c:pt idx="1" formatCode="0.00">
                  <c:v>14017.37</c:v>
                </c:pt>
                <c:pt idx="2" formatCode="0.00">
                  <c:v>248.8219</c:v>
                </c:pt>
                <c:pt idx="3" formatCode="0.00">
                  <c:v>17557.7</c:v>
                </c:pt>
                <c:pt idx="4" formatCode="0.00">
                  <c:v>13920.15</c:v>
                </c:pt>
                <c:pt idx="5" formatCode="0.00">
                  <c:v>3748.2449999999999</c:v>
                </c:pt>
              </c:numCache>
            </c:numRef>
          </c:val>
          <c:extLst>
            <c:ext xmlns:c16="http://schemas.microsoft.com/office/drawing/2014/chart" uri="{C3380CC4-5D6E-409C-BE32-E72D297353CC}">
              <c16:uniqueId val="{00000000-F951-48CF-909A-0E1B1A8DB0BD}"/>
            </c:ext>
          </c:extLst>
        </c:ser>
        <c:ser>
          <c:idx val="41"/>
          <c:order val="39"/>
          <c:tx>
            <c:strRef>
              <c:f>'Performance Tables  CPU'!$J$230</c:f>
              <c:strCache>
                <c:ptCount val="1"/>
                <c:pt idx="0">
                  <c:v>Intel® Xeon® Platinum 8270 FP32</c:v>
                </c:pt>
              </c:strCache>
              <c:extLst xmlns:c15="http://schemas.microsoft.com/office/drawing/2012/chart"/>
            </c:strRef>
          </c:tx>
          <c:spPr>
            <a:solidFill>
              <a:schemeClr val="accent6">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CPU'!$B$231:$B$241</c15:sqref>
                  </c15:fullRef>
                </c:ext>
              </c:extLst>
              <c:f>('Performance Tables  CPU'!$B$235:$B$238,'Performance Tables  CPU'!$B$240:$B$241)</c:f>
              <c:numCache>
                <c:formatCode>0.00</c:formatCode>
                <c:ptCount val="6"/>
                <c:pt idx="0">
                  <c:v>4387.6170760000005</c:v>
                </c:pt>
                <c:pt idx="1">
                  <c:v>735.5589569</c:v>
                </c:pt>
                <c:pt idx="2">
                  <c:v>14.917043509999999</c:v>
                </c:pt>
                <c:pt idx="3">
                  <c:v>1646.9025240000001</c:v>
                </c:pt>
                <c:pt idx="4">
                  <c:v>908.06706829999996</c:v>
                </c:pt>
                <c:pt idx="5">
                  <c:v>459.27123560000001</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CPU'!$J$242</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CPU'!$B$243:$B$253</c15:sqref>
                  </c15:fullRef>
                </c:ext>
              </c:extLst>
              <c:f>('Performance Tables  CPU'!$B$247:$B$250,'Performance Tables  CPU'!$B$252:$B$253)</c:f>
              <c:numCache>
                <c:formatCode>0.00</c:formatCode>
                <c:ptCount val="6"/>
                <c:pt idx="0">
                  <c:v>3658.0052890000002</c:v>
                </c:pt>
                <c:pt idx="1">
                  <c:v>577.44956209999998</c:v>
                </c:pt>
                <c:pt idx="2">
                  <c:v>10.548217490000001</c:v>
                </c:pt>
                <c:pt idx="3">
                  <c:v>1245.7052249999999</c:v>
                </c:pt>
                <c:pt idx="4">
                  <c:v>698.38425519999998</c:v>
                </c:pt>
                <c:pt idx="5">
                  <c:v>344.0931799</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CPU'!$J$266</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CPU'!$B$267:$B$277</c15:sqref>
                  </c15:fullRef>
                </c:ext>
              </c:extLst>
              <c:f>('Performance Tables  CPU'!$B$271:$B$274,'Performance Tables  CPU'!$B$276:$B$277)</c:f>
              <c:numCache>
                <c:formatCode>0.00</c:formatCode>
                <c:ptCount val="6"/>
                <c:pt idx="0">
                  <c:v>6958.9345659999999</c:v>
                </c:pt>
                <c:pt idx="1">
                  <c:v>1155.2921040000001</c:v>
                </c:pt>
                <c:pt idx="2">
                  <c:v>20.783709510000001</c:v>
                </c:pt>
                <c:pt idx="3">
                  <c:v>2228.2665189999998</c:v>
                </c:pt>
                <c:pt idx="4">
                  <c:v>1353.8471139999999</c:v>
                </c:pt>
                <c:pt idx="5">
                  <c:v>591.34911650000004</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CPU'!$J$278</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CPU'!$B$279:$B$289</c15:sqref>
                  </c15:fullRef>
                </c:ext>
              </c:extLst>
              <c:f>('Performance Tables  CPU'!$B$283:$B$286,'Performance Tables  CPU'!$B$288:$B$289)</c:f>
              <c:numCache>
                <c:formatCode>0.00</c:formatCode>
                <c:ptCount val="6"/>
                <c:pt idx="0">
                  <c:v>10857.46371</c:v>
                </c:pt>
                <c:pt idx="1">
                  <c:v>1653.0006249999999</c:v>
                </c:pt>
                <c:pt idx="2">
                  <c:v>31.27673613</c:v>
                </c:pt>
                <c:pt idx="3">
                  <c:v>3606.126244</c:v>
                </c:pt>
                <c:pt idx="4">
                  <c:v>2105.8188850000001</c:v>
                </c:pt>
                <c:pt idx="5">
                  <c:v>1003.3317479999999</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CPU'!$J$279</c:f>
              <c:strCache>
                <c:ptCount val="1"/>
                <c:pt idx="0">
                  <c:v>Intel® Xeon® Platinum 8490H BF16</c:v>
                </c:pt>
              </c:strCache>
              <c:extLst xmlns:c15="http://schemas.microsoft.com/office/drawing/2012/chart"/>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CPU'!$D$279:$D$289</c15:sqref>
                  </c15:fullRef>
                </c:ext>
              </c:extLst>
              <c:f>('Performance Tables  CPU'!$D$283:$D$286,'Performance Tables  CPU'!$D$288:$D$289)</c:f>
              <c:numCache>
                <c:formatCode>0.00</c:formatCode>
                <c:ptCount val="6"/>
                <c:pt idx="0">
                  <c:v>26801.329160000001</c:v>
                </c:pt>
                <c:pt idx="1">
                  <c:v>8178.3325150000001</c:v>
                </c:pt>
                <c:pt idx="2">
                  <c:v>216.4590182</c:v>
                </c:pt>
                <c:pt idx="3">
                  <c:v>12869.215029999999</c:v>
                </c:pt>
                <c:pt idx="4">
                  <c:v>8771.1776229999996</c:v>
                </c:pt>
                <c:pt idx="5">
                  <c:v>2510.069579</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14.951000000000001</c:v>
                </c:pt>
                <c:pt idx="1">
                  <c:v>12.760999999999999</c:v>
                </c:pt>
                <c:pt idx="2">
                  <c:v>3.2690000000000001</c:v>
                </c:pt>
                <c:pt idx="3">
                  <c:v>3.2879999999999998</c:v>
                </c:pt>
                <c:pt idx="4">
                  <c:v>1.4530000000000001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14.775</c:v>
                </c:pt>
                <c:pt idx="1">
                  <c:v>12.374000000000001</c:v>
                </c:pt>
                <c:pt idx="2">
                  <c:v>3.2429999999999999</c:v>
                </c:pt>
                <c:pt idx="3">
                  <c:v>3.2730000000000001</c:v>
                </c:pt>
                <c:pt idx="4">
                  <c:v>1.4370000000000001</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42.423999999999999</c:v>
                </c:pt>
                <c:pt idx="1">
                  <c:v>37.037999999999997</c:v>
                </c:pt>
                <c:pt idx="2">
                  <c:v>10.119999999999999</c:v>
                </c:pt>
                <c:pt idx="3">
                  <c:v>10.162000000000001</c:v>
                </c:pt>
                <c:pt idx="4">
                  <c:v>2.431</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42.743000000000002</c:v>
                </c:pt>
                <c:pt idx="1">
                  <c:v>37.433</c:v>
                </c:pt>
                <c:pt idx="2">
                  <c:v>10.113</c:v>
                </c:pt>
                <c:pt idx="3">
                  <c:v>10.250999999999999</c:v>
                </c:pt>
                <c:pt idx="4">
                  <c:v>2.4289999999999998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2">
                  <c:v>57.109000000000002</c:v>
                </c:pt>
                <c:pt idx="3">
                  <c:v>49.960999999999999</c:v>
                </c:pt>
                <c:pt idx="4">
                  <c:v>27.952999999999999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227.98500000000001</c:v>
                </c:pt>
                <c:pt idx="2">
                  <c:v>60.000999999999998</c:v>
                </c:pt>
                <c:pt idx="3">
                  <c:v>52.058</c:v>
                </c:pt>
                <c:pt idx="4">
                  <c:v>28.977</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406.92200000000003</c:v>
                </c:pt>
                <c:pt idx="1">
                  <c:v>330.29</c:v>
                </c:pt>
                <c:pt idx="2">
                  <c:v>130.54599999999999</c:v>
                </c:pt>
                <c:pt idx="3">
                  <c:v>122.691</c:v>
                </c:pt>
                <c:pt idx="4">
                  <c:v>47.234999999999999</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456.23399999999998</c:v>
                </c:pt>
                <c:pt idx="1">
                  <c:v>371.238</c:v>
                </c:pt>
                <c:pt idx="2">
                  <c:v>147.81299999999999</c:v>
                </c:pt>
                <c:pt idx="3">
                  <c:v>142.328</c:v>
                </c:pt>
                <c:pt idx="4">
                  <c:v>50.002000000000002</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1.9370000000000001</c:v>
                </c:pt>
                <c:pt idx="1">
                  <c:v>1.593</c:v>
                </c:pt>
                <c:pt idx="2">
                  <c:v>0.39800000000000002</c:v>
                </c:pt>
                <c:pt idx="3">
                  <c:v>0.377</c:v>
                </c:pt>
                <c:pt idx="4">
                  <c:v>0.25</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1.827</c:v>
                </c:pt>
                <c:pt idx="1">
                  <c:v>1.5309999999999999</c:v>
                </c:pt>
                <c:pt idx="2">
                  <c:v>0.378</c:v>
                </c:pt>
                <c:pt idx="3">
                  <c:v>0.36099999999999999</c:v>
                </c:pt>
                <c:pt idx="4">
                  <c:v>0.216</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6.0460000000000003</c:v>
                </c:pt>
                <c:pt idx="1">
                  <c:v>5.2720000000000002</c:v>
                </c:pt>
                <c:pt idx="2">
                  <c:v>1.2769999999999999</c:v>
                </c:pt>
                <c:pt idx="3">
                  <c:v>1.2809999999999999</c:v>
                </c:pt>
                <c:pt idx="4">
                  <c:v>0.38</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6.0529999999999999</c:v>
                </c:pt>
                <c:pt idx="1">
                  <c:v>5.2770000000000001</c:v>
                </c:pt>
                <c:pt idx="2">
                  <c:v>1.246</c:v>
                </c:pt>
                <c:pt idx="3">
                  <c:v>1.2490000000000001</c:v>
                </c:pt>
                <c:pt idx="4">
                  <c:v>0.35099999999999998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3104.6129999999998</c:v>
                </c:pt>
                <c:pt idx="1">
                  <c:v>2437.9609999999998</c:v>
                </c:pt>
                <c:pt idx="2">
                  <c:v>740.08699999999999</c:v>
                </c:pt>
                <c:pt idx="3">
                  <c:v>655.88400000000001</c:v>
                </c:pt>
                <c:pt idx="4">
                  <c:v>435.26</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3854.5279999999998</c:v>
                </c:pt>
                <c:pt idx="2">
                  <c:v>871.99599999999998</c:v>
                </c:pt>
                <c:pt idx="3">
                  <c:v>779.32399999999996</c:v>
                </c:pt>
                <c:pt idx="4">
                  <c:v>515.80499999999995</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7439.5320000000002</c:v>
                </c:pt>
                <c:pt idx="1">
                  <c:v>7116.3119999999999</c:v>
                </c:pt>
                <c:pt idx="2">
                  <c:v>2201.422</c:v>
                </c:pt>
                <c:pt idx="3">
                  <c:v>2082.877</c:v>
                </c:pt>
                <c:pt idx="4">
                  <c:v>629.226</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12550.341</c:v>
                </c:pt>
                <c:pt idx="1">
                  <c:v>10635.473</c:v>
                </c:pt>
                <c:pt idx="2">
                  <c:v>2723.924</c:v>
                </c:pt>
                <c:pt idx="3">
                  <c:v>2827.1320000000001</c:v>
                </c:pt>
                <c:pt idx="4">
                  <c:v>719.26499999999999</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1271.3489999999999</c:v>
                </c:pt>
                <c:pt idx="1">
                  <c:v>1055.155</c:v>
                </c:pt>
                <c:pt idx="2">
                  <c:v>270.94099999999997</c:v>
                </c:pt>
                <c:pt idx="3">
                  <c:v>255.36199999999999</c:v>
                </c:pt>
                <c:pt idx="4">
                  <c:v>135.655</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1315.4059999999999</c:v>
                </c:pt>
                <c:pt idx="2">
                  <c:v>280.00400000000002</c:v>
                </c:pt>
                <c:pt idx="3">
                  <c:v>267.85899999999998</c:v>
                </c:pt>
                <c:pt idx="4">
                  <c:v>140.482</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610.71699999999998</c:v>
                </c:pt>
                <c:pt idx="2">
                  <c:v>114.14700000000001</c:v>
                </c:pt>
                <c:pt idx="3">
                  <c:v>111.464</c:v>
                </c:pt>
                <c:pt idx="4">
                  <c:v>58.835999999999999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604.50800000000004</c:v>
                </c:pt>
                <c:pt idx="2">
                  <c:v>116.97499999999999</c:v>
                </c:pt>
                <c:pt idx="3">
                  <c:v>114.607</c:v>
                </c:pt>
                <c:pt idx="4">
                  <c:v>60.14</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CPU'!$I$290</c:f>
              <c:strCache>
                <c:ptCount val="1"/>
                <c:pt idx="0">
                  <c:v>Intel® Core™  i9-13900K INT4</c:v>
                </c:pt>
              </c:strCache>
            </c:strRef>
          </c:tx>
          <c:spPr>
            <a:solidFill>
              <a:schemeClr val="accent1"/>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CPU'!$C$291:$C$294</c:f>
              <c:numCache>
                <c:formatCode>0.0</c:formatCode>
                <c:ptCount val="4"/>
                <c:pt idx="0">
                  <c:v>14.08156</c:v>
                </c:pt>
                <c:pt idx="1">
                  <c:v>12.441380000000001</c:v>
                </c:pt>
                <c:pt idx="2">
                  <c:v>14.41025</c:v>
                </c:pt>
              </c:numCache>
            </c:numRef>
          </c:val>
          <c:extLst>
            <c:ext xmlns:c16="http://schemas.microsoft.com/office/drawing/2014/chart" uri="{C3380CC4-5D6E-409C-BE32-E72D297353CC}">
              <c16:uniqueId val="{00000002-2BFC-454C-BCE0-6B1C2898E3D8}"/>
            </c:ext>
          </c:extLst>
        </c:ser>
        <c:ser>
          <c:idx val="2"/>
          <c:order val="1"/>
          <c:tx>
            <c:strRef>
              <c:f>'Performance Tables  CPU'!$L$290</c:f>
              <c:strCache>
                <c:ptCount val="1"/>
                <c:pt idx="0">
                  <c:v>Intel® Core™  i9-13900K FP16</c:v>
                </c:pt>
              </c:strCache>
            </c:strRef>
          </c:tx>
          <c:spPr>
            <a:solidFill>
              <a:schemeClr val="accent3"/>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CPU'!$E$291:$E$294</c:f>
              <c:numCache>
                <c:formatCode>0.0</c:formatCode>
                <c:ptCount val="4"/>
                <c:pt idx="0">
                  <c:v>2.629311</c:v>
                </c:pt>
                <c:pt idx="1">
                  <c:v>2.1917580000000001</c:v>
                </c:pt>
                <c:pt idx="2">
                  <c:v>2.102182</c:v>
                </c:pt>
              </c:numCache>
            </c:numRef>
          </c:val>
          <c:extLst>
            <c:ext xmlns:c16="http://schemas.microsoft.com/office/drawing/2014/chart" uri="{C3380CC4-5D6E-409C-BE32-E72D297353CC}">
              <c16:uniqueId val="{00000004-2BFC-454C-BCE0-6B1C2898E3D8}"/>
            </c:ext>
          </c:extLst>
        </c:ser>
        <c:ser>
          <c:idx val="1"/>
          <c:order val="2"/>
          <c:tx>
            <c:strRef>
              <c:f>'Performance Tables  CPU'!$J$290</c:f>
              <c:strCache>
                <c:ptCount val="1"/>
                <c:pt idx="0">
                  <c:v>Intel® Core™  i9-13900K INT8</c:v>
                </c:pt>
              </c:strCache>
            </c:strRef>
          </c:tx>
          <c:spPr>
            <a:solidFill>
              <a:schemeClr val="accent2"/>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CPU'!$B$291:$B$294</c:f>
              <c:numCache>
                <c:formatCode>0.0</c:formatCode>
                <c:ptCount val="4"/>
                <c:pt idx="0">
                  <c:v>10.18657</c:v>
                </c:pt>
                <c:pt idx="1">
                  <c:v>8.5301019999999994</c:v>
                </c:pt>
                <c:pt idx="2">
                  <c:v>8.3539879999999993</c:v>
                </c:pt>
                <c:pt idx="3">
                  <c:v>8</c:v>
                </c:pt>
              </c:numCache>
            </c:numRef>
          </c:val>
          <c:extLst>
            <c:ext xmlns:c16="http://schemas.microsoft.com/office/drawing/2014/chart" uri="{C3380CC4-5D6E-409C-BE32-E72D297353CC}">
              <c16:uniqueId val="{00000000-C8E4-470E-8B1B-39B04A24999D}"/>
            </c:ext>
          </c:extLst>
        </c:ser>
        <c:ser>
          <c:idx val="3"/>
          <c:order val="3"/>
          <c:tx>
            <c:strRef>
              <c:f>'Performance Tables  CPU'!$I$296</c:f>
              <c:strCache>
                <c:ptCount val="1"/>
                <c:pt idx="0">
                  <c:v>Intel® Xeon® Platinum 8380 INT4</c:v>
                </c:pt>
              </c:strCache>
            </c:strRef>
          </c:tx>
          <c:spPr>
            <a:solidFill>
              <a:schemeClr val="accent4"/>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CPU'!$C$297:$C$300</c:f>
              <c:numCache>
                <c:formatCode>0.0</c:formatCode>
                <c:ptCount val="4"/>
                <c:pt idx="0">
                  <c:v>13.2</c:v>
                </c:pt>
                <c:pt idx="1">
                  <c:v>16.600000000000001</c:v>
                </c:pt>
                <c:pt idx="2">
                  <c:v>12.1</c:v>
                </c:pt>
              </c:numCache>
            </c:numRef>
          </c:val>
          <c:extLst>
            <c:ext xmlns:c16="http://schemas.microsoft.com/office/drawing/2014/chart" uri="{C3380CC4-5D6E-409C-BE32-E72D297353CC}">
              <c16:uniqueId val="{00000005-2BFC-454C-BCE0-6B1C2898E3D8}"/>
            </c:ext>
          </c:extLst>
        </c:ser>
        <c:ser>
          <c:idx val="5"/>
          <c:order val="4"/>
          <c:tx>
            <c:strRef>
              <c:f>'Performance Tables  CPU'!$J$296</c:f>
              <c:strCache>
                <c:ptCount val="1"/>
                <c:pt idx="0">
                  <c:v>Intel® Xeon® Platinum 8380 INT8</c:v>
                </c:pt>
              </c:strCache>
            </c:strRef>
          </c:tx>
          <c:spPr>
            <a:solidFill>
              <a:schemeClr val="accent6"/>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CPU'!$B$297:$B$300</c:f>
              <c:numCache>
                <c:formatCode>0.0</c:formatCode>
                <c:ptCount val="4"/>
                <c:pt idx="0">
                  <c:v>9</c:v>
                </c:pt>
                <c:pt idx="1">
                  <c:v>10.1</c:v>
                </c:pt>
                <c:pt idx="2">
                  <c:v>7.2</c:v>
                </c:pt>
              </c:numCache>
            </c:numRef>
          </c:val>
          <c:extLst>
            <c:ext xmlns:c16="http://schemas.microsoft.com/office/drawing/2014/chart" uri="{C3380CC4-5D6E-409C-BE32-E72D297353CC}">
              <c16:uniqueId val="{00000001-C8E4-470E-8B1B-39B04A24999D}"/>
            </c:ext>
          </c:extLst>
        </c:ser>
        <c:ser>
          <c:idx val="9"/>
          <c:order val="5"/>
          <c:tx>
            <c:strRef>
              <c:f>'Performance Tables  CPU'!$L$296</c:f>
              <c:strCache>
                <c:ptCount val="1"/>
                <c:pt idx="0">
                  <c:v>Intel® Xeon® Platinum 8380 FP16</c:v>
                </c:pt>
              </c:strCache>
            </c:strRef>
          </c:tx>
          <c:spPr>
            <a:solidFill>
              <a:schemeClr val="accent4">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CPU'!$E$297:$E$300</c:f>
              <c:numCache>
                <c:formatCode>0.0</c:formatCode>
                <c:ptCount val="4"/>
                <c:pt idx="0">
                  <c:v>4.7</c:v>
                </c:pt>
                <c:pt idx="1">
                  <c:v>3.7</c:v>
                </c:pt>
                <c:pt idx="2">
                  <c:v>3.7</c:v>
                </c:pt>
              </c:numCache>
            </c:numRef>
          </c:val>
          <c:extLst>
            <c:ext xmlns:c16="http://schemas.microsoft.com/office/drawing/2014/chart" uri="{C3380CC4-5D6E-409C-BE32-E72D297353CC}">
              <c16:uniqueId val="{0000000B-2BFC-454C-BCE0-6B1C2898E3D8}"/>
            </c:ext>
          </c:extLst>
        </c:ser>
        <c:ser>
          <c:idx val="6"/>
          <c:order val="6"/>
          <c:tx>
            <c:strRef>
              <c:f>'Performance Tables  CPU'!$I$302</c:f>
              <c:strCache>
                <c:ptCount val="1"/>
                <c:pt idx="0">
                  <c:v>Intel® Xeon® Platinum 8490H INT4</c:v>
                </c:pt>
              </c:strCache>
            </c:strRef>
          </c:tx>
          <c:spPr>
            <a:solidFill>
              <a:schemeClr val="accent1">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CPU'!$C$303:$C$306</c:f>
              <c:numCache>
                <c:formatCode>0.0</c:formatCode>
                <c:ptCount val="4"/>
                <c:pt idx="0">
                  <c:v>30.673850000000002</c:v>
                </c:pt>
                <c:pt idx="1">
                  <c:v>26.023820000000001</c:v>
                </c:pt>
                <c:pt idx="2">
                  <c:v>27.585159999999998</c:v>
                </c:pt>
              </c:numCache>
            </c:numRef>
          </c:val>
          <c:extLst>
            <c:ext xmlns:c16="http://schemas.microsoft.com/office/drawing/2014/chart" uri="{C3380CC4-5D6E-409C-BE32-E72D297353CC}">
              <c16:uniqueId val="{00000008-2BFC-454C-BCE0-6B1C2898E3D8}"/>
            </c:ext>
          </c:extLst>
        </c:ser>
        <c:ser>
          <c:idx val="8"/>
          <c:order val="7"/>
          <c:tx>
            <c:strRef>
              <c:f>'Performance Tables  CPU'!$J$302</c:f>
              <c:strCache>
                <c:ptCount val="1"/>
                <c:pt idx="0">
                  <c:v>Intel® Xeon® Platinum 8490H INT8</c:v>
                </c:pt>
              </c:strCache>
            </c:strRef>
          </c:tx>
          <c:spPr>
            <a:solidFill>
              <a:schemeClr val="accent3">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CPU'!$B$303:$B$306</c:f>
              <c:numCache>
                <c:formatCode>0.0</c:formatCode>
                <c:ptCount val="4"/>
                <c:pt idx="0">
                  <c:v>22.947379999999999</c:v>
                </c:pt>
                <c:pt idx="1">
                  <c:v>19.214680000000001</c:v>
                </c:pt>
                <c:pt idx="2">
                  <c:v>18.95355</c:v>
                </c:pt>
                <c:pt idx="3">
                  <c:v>20.8</c:v>
                </c:pt>
              </c:numCache>
            </c:numRef>
          </c:val>
          <c:extLst>
            <c:ext xmlns:c16="http://schemas.microsoft.com/office/drawing/2014/chart" uri="{C3380CC4-5D6E-409C-BE32-E72D297353CC}">
              <c16:uniqueId val="{00000002-C8E4-470E-8B1B-39B04A24999D}"/>
            </c:ext>
          </c:extLst>
        </c:ser>
        <c:ser>
          <c:idx val="7"/>
          <c:order val="8"/>
          <c:tx>
            <c:strRef>
              <c:f>'Performance Tables  CPU'!$L$302</c:f>
              <c:strCache>
                <c:ptCount val="1"/>
                <c:pt idx="0">
                  <c:v>Intel® Xeon® Platinum 8490H FP16</c:v>
                </c:pt>
              </c:strCache>
            </c:strRef>
          </c:tx>
          <c:spPr>
            <a:solidFill>
              <a:schemeClr val="accent2">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CPU'!$E$303:$E$306</c:f>
              <c:numCache>
                <c:formatCode>0.0</c:formatCode>
                <c:ptCount val="4"/>
                <c:pt idx="0">
                  <c:v>16.252669999999998</c:v>
                </c:pt>
                <c:pt idx="1">
                  <c:v>13.36482</c:v>
                </c:pt>
                <c:pt idx="2">
                  <c:v>12.778420000000001</c:v>
                </c:pt>
              </c:numCache>
            </c:numRef>
          </c:val>
          <c:extLst>
            <c:ext xmlns:c16="http://schemas.microsoft.com/office/drawing/2014/chart" uri="{C3380CC4-5D6E-409C-BE32-E72D297353CC}">
              <c16:uniqueId val="{00000009-2BFC-454C-BCE0-6B1C2898E3D8}"/>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2365.915</c:v>
                </c:pt>
                <c:pt idx="1">
                  <c:v>2084.337</c:v>
                </c:pt>
                <c:pt idx="2">
                  <c:v>446.017</c:v>
                </c:pt>
                <c:pt idx="3">
                  <c:v>449.77699999999999</c:v>
                </c:pt>
                <c:pt idx="4">
                  <c:v>114.73399999999999</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2532.096</c:v>
                </c:pt>
                <c:pt idx="1">
                  <c:v>2249.6379999999999</c:v>
                </c:pt>
                <c:pt idx="2">
                  <c:v>458.71300000000002</c:v>
                </c:pt>
                <c:pt idx="3">
                  <c:v>470.09100000000001</c:v>
                </c:pt>
                <c:pt idx="4">
                  <c:v>118.905</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12.023</c:v>
                </c:pt>
                <c:pt idx="1">
                  <c:v>10.372999999999999</c:v>
                </c:pt>
                <c:pt idx="2">
                  <c:v>2.0310000000000001</c:v>
                </c:pt>
                <c:pt idx="3">
                  <c:v>2.08</c:v>
                </c:pt>
                <c:pt idx="4">
                  <c:v>1.143</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12.15</c:v>
                </c:pt>
                <c:pt idx="1">
                  <c:v>10.507</c:v>
                </c:pt>
                <c:pt idx="2">
                  <c:v>2.0049999999999999</c:v>
                </c:pt>
                <c:pt idx="3">
                  <c:v>2.0569999999999999</c:v>
                </c:pt>
                <c:pt idx="4">
                  <c:v>1.121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44.488999999999997</c:v>
                </c:pt>
                <c:pt idx="1">
                  <c:v>38.442999999999998</c:v>
                </c:pt>
                <c:pt idx="2">
                  <c:v>7.7270000000000003</c:v>
                </c:pt>
                <c:pt idx="3">
                  <c:v>7.9260000000000002</c:v>
                </c:pt>
                <c:pt idx="4">
                  <c:v>1.9570000000000001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47.066000000000003</c:v>
                </c:pt>
                <c:pt idx="1">
                  <c:v>40.707000000000001</c:v>
                </c:pt>
                <c:pt idx="2">
                  <c:v>7.774</c:v>
                </c:pt>
                <c:pt idx="3">
                  <c:v>8.0129999999999999</c:v>
                </c:pt>
                <c:pt idx="4">
                  <c:v>1.9430000000000001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c:formatCode>
                <c:ptCount val="5"/>
                <c:pt idx="0">
                  <c:v>646.14</c:v>
                </c:pt>
                <c:pt idx="2">
                  <c:v>147.15299999999999</c:v>
                </c:pt>
                <c:pt idx="3">
                  <c:v>141.887</c:v>
                </c:pt>
                <c:pt idx="4">
                  <c:v>70.635999999999996</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c:formatCode>
                <c:ptCount val="5"/>
                <c:pt idx="0">
                  <c:v>693.50099999999998</c:v>
                </c:pt>
                <c:pt idx="2">
                  <c:v>151.255</c:v>
                </c:pt>
                <c:pt idx="3">
                  <c:v>148.209</c:v>
                </c:pt>
                <c:pt idx="4">
                  <c:v>74.713999999999999</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1617.519</c:v>
                </c:pt>
                <c:pt idx="2">
                  <c:v>439.19</c:v>
                </c:pt>
                <c:pt idx="3">
                  <c:v>419.49700000000001</c:v>
                </c:pt>
                <c:pt idx="4">
                  <c:v>120.163</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2340.116</c:v>
                </c:pt>
                <c:pt idx="1">
                  <c:v>2017</c:v>
                </c:pt>
                <c:pt idx="2">
                  <c:v>496.00400000000002</c:v>
                </c:pt>
                <c:pt idx="3">
                  <c:v>517.23299999999995</c:v>
                </c:pt>
                <c:pt idx="4">
                  <c:v>133.744</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17.556999999999999</c:v>
                </c:pt>
                <c:pt idx="1">
                  <c:v>14.927</c:v>
                </c:pt>
                <c:pt idx="2">
                  <c:v>3.2749999999999999</c:v>
                </c:pt>
                <c:pt idx="3">
                  <c:v>3.3180000000000001</c:v>
                </c:pt>
                <c:pt idx="4">
                  <c:v>1.8460000000000001</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17.885999999999999</c:v>
                </c:pt>
                <c:pt idx="1">
                  <c:v>15.259</c:v>
                </c:pt>
                <c:pt idx="2">
                  <c:v>3.2589999999999999</c:v>
                </c:pt>
                <c:pt idx="3">
                  <c:v>3.3170000000000002</c:v>
                </c:pt>
                <c:pt idx="4">
                  <c:v>1.8280000000000001</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70.977999999999994</c:v>
                </c:pt>
                <c:pt idx="1">
                  <c:v>61.192999999999998</c:v>
                </c:pt>
                <c:pt idx="2">
                  <c:v>12.581</c:v>
                </c:pt>
                <c:pt idx="3">
                  <c:v>12.769</c:v>
                </c:pt>
                <c:pt idx="4">
                  <c:v>2.956</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76.533000000000001</c:v>
                </c:pt>
                <c:pt idx="1">
                  <c:v>65.549000000000007</c:v>
                </c:pt>
                <c:pt idx="2">
                  <c:v>12.632999999999999</c:v>
                </c:pt>
                <c:pt idx="3">
                  <c:v>12.933</c:v>
                </c:pt>
                <c:pt idx="4">
                  <c:v>2.9420000000000002</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295.28800000000001</c:v>
                </c:pt>
                <c:pt idx="2">
                  <c:v>66.768000000000001</c:v>
                </c:pt>
                <c:pt idx="3">
                  <c:v>64.117000000000004</c:v>
                </c:pt>
                <c:pt idx="4">
                  <c:v>37.670999999999999</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364.76299999999998</c:v>
                </c:pt>
                <c:pt idx="2">
                  <c:v>74.114999999999995</c:v>
                </c:pt>
                <c:pt idx="3">
                  <c:v>70.814999999999998</c:v>
                </c:pt>
                <c:pt idx="4">
                  <c:v>40.554000000000002</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494.79599999999999</c:v>
                </c:pt>
                <c:pt idx="2">
                  <c:v>153.68899999999999</c:v>
                </c:pt>
                <c:pt idx="3">
                  <c:v>144.43799999999999</c:v>
                </c:pt>
                <c:pt idx="4">
                  <c:v>57.673000000000002</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735.23699999999997</c:v>
                </c:pt>
                <c:pt idx="2">
                  <c:v>197.93199999999999</c:v>
                </c:pt>
                <c:pt idx="3">
                  <c:v>194.73699999999999</c:v>
                </c:pt>
                <c:pt idx="4">
                  <c:v>67.61</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Ta'!$B$80:$B$83</c:f>
              <c:numCache>
                <c:formatCode>0.00</c:formatCode>
                <c:ptCount val="4"/>
                <c:pt idx="0">
                  <c:v>4733.2619999999997</c:v>
                </c:pt>
                <c:pt idx="1">
                  <c:v>4011.2240000000002</c:v>
                </c:pt>
                <c:pt idx="2">
                  <c:v>921.20600000000002</c:v>
                </c:pt>
                <c:pt idx="3">
                  <c:v>927.37099999999998</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Ta'!$C$80:$C$83</c:f>
              <c:numCache>
                <c:formatCode>0.00</c:formatCode>
                <c:ptCount val="4"/>
                <c:pt idx="0">
                  <c:v>5049.9549999999999</c:v>
                </c:pt>
                <c:pt idx="1">
                  <c:v>4179.5479999999998</c:v>
                </c:pt>
                <c:pt idx="2">
                  <c:v>1001.575</c:v>
                </c:pt>
                <c:pt idx="3">
                  <c:v>1030.0650000000001</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CPU'!$J$290</c:f>
              <c:strCache>
                <c:ptCount val="1"/>
                <c:pt idx="0">
                  <c:v>Intel® Core™  i9-13900K INT8</c:v>
                </c:pt>
              </c:strCache>
            </c:strRef>
          </c:tx>
          <c:spPr>
            <a:solidFill>
              <a:schemeClr val="accent3"/>
            </a:solidFill>
            <a:ln>
              <a:noFill/>
            </a:ln>
            <a:effectLst/>
          </c:spPr>
          <c:invertIfNegative val="0"/>
          <c:cat>
            <c:strRef>
              <c:f>'Performance Tables  CPU'!$A$295</c:f>
              <c:strCache>
                <c:ptCount val="1"/>
                <c:pt idx="0">
                  <c:v>Stable-Diffusion-v2-1</c:v>
                </c:pt>
              </c:strCache>
            </c:strRef>
          </c:cat>
          <c:val>
            <c:numRef>
              <c:f>'Performance Tables  CPU'!$B$295</c:f>
              <c:numCache>
                <c:formatCode>0.0</c:formatCode>
                <c:ptCount val="1"/>
                <c:pt idx="0">
                  <c:v>42.533760000000001</c:v>
                </c:pt>
              </c:numCache>
            </c:numRef>
          </c:val>
          <c:extLst>
            <c:ext xmlns:c16="http://schemas.microsoft.com/office/drawing/2014/chart" uri="{C3380CC4-5D6E-409C-BE32-E72D297353CC}">
              <c16:uniqueId val="{00000004-3900-42C2-83F2-E1B2AA7AB649}"/>
            </c:ext>
          </c:extLst>
        </c:ser>
        <c:ser>
          <c:idx val="0"/>
          <c:order val="1"/>
          <c:tx>
            <c:strRef>
              <c:f>'Performance Tables  CPU'!$L$290</c:f>
              <c:strCache>
                <c:ptCount val="1"/>
                <c:pt idx="0">
                  <c:v>Intel® Core™  i9-13900K FP16</c:v>
                </c:pt>
              </c:strCache>
            </c:strRef>
          </c:tx>
          <c:spPr>
            <a:solidFill>
              <a:schemeClr val="accent1"/>
            </a:solidFill>
            <a:ln>
              <a:noFill/>
            </a:ln>
            <a:effectLst/>
          </c:spPr>
          <c:invertIfNegative val="0"/>
          <c:cat>
            <c:strRef>
              <c:f>'Performance Tables  CPU'!$A$295</c:f>
              <c:strCache>
                <c:ptCount val="1"/>
                <c:pt idx="0">
                  <c:v>Stable-Diffusion-v2-1</c:v>
                </c:pt>
              </c:strCache>
            </c:strRef>
          </c:cat>
          <c:val>
            <c:numRef>
              <c:f>'Performance Tables  CPU'!$E$295</c:f>
              <c:numCache>
                <c:formatCode>0.0</c:formatCode>
                <c:ptCount val="1"/>
                <c:pt idx="0">
                  <c:v>42.045839999999998</c:v>
                </c:pt>
              </c:numCache>
            </c:numRef>
          </c:val>
          <c:extLst>
            <c:ext xmlns:c16="http://schemas.microsoft.com/office/drawing/2014/chart" uri="{C3380CC4-5D6E-409C-BE32-E72D297353CC}">
              <c16:uniqueId val="{00000006-3900-42C2-83F2-E1B2AA7AB649}"/>
            </c:ext>
          </c:extLst>
        </c:ser>
        <c:ser>
          <c:idx val="3"/>
          <c:order val="2"/>
          <c:tx>
            <c:strRef>
              <c:f>'Performance Tables  CPU'!$J$296</c:f>
              <c:strCache>
                <c:ptCount val="1"/>
                <c:pt idx="0">
                  <c:v>Intel® Xeon® Platinum 8380 INT8</c:v>
                </c:pt>
              </c:strCache>
            </c:strRef>
          </c:tx>
          <c:spPr>
            <a:solidFill>
              <a:schemeClr val="accent4"/>
            </a:solidFill>
            <a:ln>
              <a:noFill/>
            </a:ln>
            <a:effectLst/>
          </c:spPr>
          <c:invertIfNegative val="0"/>
          <c:cat>
            <c:strRef>
              <c:f>'Performance Tables  CPU'!$A$295</c:f>
              <c:strCache>
                <c:ptCount val="1"/>
                <c:pt idx="0">
                  <c:v>Stable-Diffusion-v2-1</c:v>
                </c:pt>
              </c:strCache>
            </c:strRef>
          </c:cat>
          <c:val>
            <c:numRef>
              <c:f>'Performance Tables  CPU'!$B$301</c:f>
              <c:numCache>
                <c:formatCode>0.0</c:formatCode>
                <c:ptCount val="1"/>
                <c:pt idx="0">
                  <c:v>21.55978</c:v>
                </c:pt>
              </c:numCache>
            </c:numRef>
          </c:val>
          <c:extLst>
            <c:ext xmlns:c16="http://schemas.microsoft.com/office/drawing/2014/chart" uri="{C3380CC4-5D6E-409C-BE32-E72D297353CC}">
              <c16:uniqueId val="{00000005-3900-42C2-83F2-E1B2AA7AB649}"/>
            </c:ext>
          </c:extLst>
        </c:ser>
        <c:ser>
          <c:idx val="1"/>
          <c:order val="3"/>
          <c:tx>
            <c:strRef>
              <c:f>'Performance Tables  CPU'!$L$296</c:f>
              <c:strCache>
                <c:ptCount val="1"/>
                <c:pt idx="0">
                  <c:v>Intel® Xeon® Platinum 8380 FP16</c:v>
                </c:pt>
              </c:strCache>
            </c:strRef>
          </c:tx>
          <c:spPr>
            <a:solidFill>
              <a:schemeClr val="accent2"/>
            </a:solidFill>
            <a:ln>
              <a:noFill/>
            </a:ln>
            <a:effectLst/>
          </c:spPr>
          <c:invertIfNegative val="0"/>
          <c:cat>
            <c:strRef>
              <c:f>'Performance Tables  CPU'!$A$295</c:f>
              <c:strCache>
                <c:ptCount val="1"/>
                <c:pt idx="0">
                  <c:v>Stable-Diffusion-v2-1</c:v>
                </c:pt>
              </c:strCache>
            </c:strRef>
          </c:cat>
          <c:val>
            <c:numRef>
              <c:f>'Performance Tables  CPU'!$E$301</c:f>
              <c:numCache>
                <c:formatCode>0.0</c:formatCode>
                <c:ptCount val="1"/>
                <c:pt idx="0">
                  <c:v>20.710419999999999</c:v>
                </c:pt>
              </c:numCache>
            </c:numRef>
          </c:val>
          <c:extLst>
            <c:ext xmlns:c16="http://schemas.microsoft.com/office/drawing/2014/chart" uri="{C3380CC4-5D6E-409C-BE32-E72D297353CC}">
              <c16:uniqueId val="{00000007-3900-42C2-83F2-E1B2AA7AB649}"/>
            </c:ext>
          </c:extLst>
        </c:ser>
        <c:ser>
          <c:idx val="4"/>
          <c:order val="4"/>
          <c:tx>
            <c:strRef>
              <c:f>'Performance Tables  CPU'!$J$302</c:f>
              <c:strCache>
                <c:ptCount val="1"/>
                <c:pt idx="0">
                  <c:v>Intel® Xeon® Platinum 8490H INT8</c:v>
                </c:pt>
              </c:strCache>
            </c:strRef>
          </c:tx>
          <c:spPr>
            <a:solidFill>
              <a:schemeClr val="accent5"/>
            </a:solidFill>
            <a:ln>
              <a:noFill/>
            </a:ln>
            <a:effectLst/>
          </c:spPr>
          <c:invertIfNegative val="0"/>
          <c:cat>
            <c:strRef>
              <c:f>'Performance Tables  CPU'!$A$295</c:f>
              <c:strCache>
                <c:ptCount val="1"/>
                <c:pt idx="0">
                  <c:v>Stable-Diffusion-v2-1</c:v>
                </c:pt>
              </c:strCache>
            </c:strRef>
          </c:cat>
          <c:val>
            <c:numRef>
              <c:f>'Performance Tables  CPU'!$B$307</c:f>
              <c:numCache>
                <c:formatCode>0.0</c:formatCode>
                <c:ptCount val="1"/>
              </c:numCache>
            </c:numRef>
          </c:val>
          <c:extLst>
            <c:ext xmlns:c16="http://schemas.microsoft.com/office/drawing/2014/chart" uri="{C3380CC4-5D6E-409C-BE32-E72D297353CC}">
              <c16:uniqueId val="{00000008-3900-42C2-83F2-E1B2AA7AB649}"/>
            </c:ext>
          </c:extLst>
        </c:ser>
        <c:ser>
          <c:idx val="5"/>
          <c:order val="5"/>
          <c:tx>
            <c:strRef>
              <c:f>'Performance Tables  CPU'!$L$302</c:f>
              <c:strCache>
                <c:ptCount val="1"/>
                <c:pt idx="0">
                  <c:v>Intel® Xeon® Platinum 8490H FP16</c:v>
                </c:pt>
              </c:strCache>
            </c:strRef>
          </c:tx>
          <c:spPr>
            <a:solidFill>
              <a:schemeClr val="accent6"/>
            </a:solidFill>
            <a:ln>
              <a:noFill/>
            </a:ln>
            <a:effectLst/>
          </c:spPr>
          <c:invertIfNegative val="0"/>
          <c:cat>
            <c:strRef>
              <c:f>'Performance Tables  CPU'!$A$295</c:f>
              <c:strCache>
                <c:ptCount val="1"/>
                <c:pt idx="0">
                  <c:v>Stable-Diffusion-v2-1</c:v>
                </c:pt>
              </c:strCache>
            </c:strRef>
          </c:cat>
          <c:val>
            <c:numRef>
              <c:f>'Performance Tables  CPU'!$E$307</c:f>
              <c:numCache>
                <c:formatCode>0.0</c:formatCode>
                <c:ptCount val="1"/>
                <c:pt idx="0">
                  <c:v>4.0225799999999996</c:v>
                </c:pt>
              </c:numCache>
            </c:numRef>
          </c:val>
          <c:extLst>
            <c:ext xmlns:c16="http://schemas.microsoft.com/office/drawing/2014/chart" uri="{C3380CC4-5D6E-409C-BE32-E72D297353CC}">
              <c16:uniqueId val="{00000009-3900-42C2-83F2-E1B2AA7AB64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96.957618999999994</c:v>
                </c:pt>
                <c:pt idx="1">
                  <c:v>983.06424100000004</c:v>
                </c:pt>
                <c:pt idx="2">
                  <c:v>73.362638000000004</c:v>
                </c:pt>
                <c:pt idx="3">
                  <c:v>6956.6295440000004</c:v>
                </c:pt>
                <c:pt idx="4">
                  <c:v>4.1206719999999999</c:v>
                </c:pt>
                <c:pt idx="5">
                  <c:v>23.859206</c:v>
                </c:pt>
                <c:pt idx="6">
                  <c:v>1330.727455</c:v>
                </c:pt>
                <c:pt idx="7">
                  <c:v>10.809896999999999</c:v>
                </c:pt>
                <c:pt idx="8">
                  <c:v>889.26095099999998</c:v>
                </c:pt>
                <c:pt idx="9">
                  <c:v>20.259626999999998</c:v>
                </c:pt>
                <c:pt idx="10">
                  <c:v>47.415359000000002</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313.61961300000002</c:v>
                </c:pt>
                <c:pt idx="1">
                  <c:v>3302.3790060000001</c:v>
                </c:pt>
                <c:pt idx="2">
                  <c:v>140.585959</c:v>
                </c:pt>
                <c:pt idx="3">
                  <c:v>20351.632409999998</c:v>
                </c:pt>
                <c:pt idx="4">
                  <c:v>7.8971879999999999</c:v>
                </c:pt>
                <c:pt idx="5">
                  <c:v>51.997016000000002</c:v>
                </c:pt>
                <c:pt idx="6">
                  <c:v>0</c:v>
                </c:pt>
                <c:pt idx="7">
                  <c:v>22.812304000000001</c:v>
                </c:pt>
                <c:pt idx="8">
                  <c:v>2079.9771540000002</c:v>
                </c:pt>
                <c:pt idx="9">
                  <c:v>44.984222000000003</c:v>
                </c:pt>
                <c:pt idx="10">
                  <c:v>100.335938</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88.297891000000007</c:v>
                </c:pt>
                <c:pt idx="1">
                  <c:v>858.36774700000001</c:v>
                </c:pt>
                <c:pt idx="2">
                  <c:v>56.946598999999999</c:v>
                </c:pt>
                <c:pt idx="3">
                  <c:v>6110.1625080000003</c:v>
                </c:pt>
                <c:pt idx="4">
                  <c:v>3.6810580000000002</c:v>
                </c:pt>
                <c:pt idx="5">
                  <c:v>19.920945</c:v>
                </c:pt>
                <c:pt idx="6">
                  <c:v>1121.8813700000001</c:v>
                </c:pt>
                <c:pt idx="7">
                  <c:v>9.1646110000000007</c:v>
                </c:pt>
                <c:pt idx="8">
                  <c:v>675.09346300000004</c:v>
                </c:pt>
                <c:pt idx="9">
                  <c:v>18.421876000000001</c:v>
                </c:pt>
                <c:pt idx="10">
                  <c:v>40.423988999999999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49.435104000000003</c:v>
                </c:pt>
                <c:pt idx="1">
                  <c:v>497.606492</c:v>
                </c:pt>
                <c:pt idx="2">
                  <c:v>28.545938</c:v>
                </c:pt>
                <c:pt idx="3">
                  <c:v>3383.3509989999998</c:v>
                </c:pt>
                <c:pt idx="4">
                  <c:v>2.0583429999999998</c:v>
                </c:pt>
                <c:pt idx="5">
                  <c:v>10.788703</c:v>
                </c:pt>
                <c:pt idx="6">
                  <c:v>599.79670699999997</c:v>
                </c:pt>
                <c:pt idx="7">
                  <c:v>5.0210049999999997</c:v>
                </c:pt>
                <c:pt idx="8">
                  <c:v>421.21828299999999</c:v>
                </c:pt>
                <c:pt idx="9">
                  <c:v>9.0446010000000001</c:v>
                </c:pt>
                <c:pt idx="10">
                  <c:v>19.029112000000001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43.018439999999998</c:v>
                </c:pt>
                <c:pt idx="1">
                  <c:v>412.96693900000002</c:v>
                </c:pt>
                <c:pt idx="2">
                  <c:v>24.459047999999999</c:v>
                </c:pt>
                <c:pt idx="3">
                  <c:v>3131.4394900000002</c:v>
                </c:pt>
                <c:pt idx="4">
                  <c:v>1.8873329999999999</c:v>
                </c:pt>
                <c:pt idx="5">
                  <c:v>10.053079</c:v>
                </c:pt>
                <c:pt idx="6">
                  <c:v>563.984195</c:v>
                </c:pt>
                <c:pt idx="7">
                  <c:v>4.3796650000000001</c:v>
                </c:pt>
                <c:pt idx="8">
                  <c:v>387.773686</c:v>
                </c:pt>
                <c:pt idx="9">
                  <c:v>8.2458349999999996</c:v>
                </c:pt>
                <c:pt idx="10">
                  <c:v>16.400186000000001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36.503369999999997</c:v>
                </c:pt>
                <c:pt idx="1">
                  <c:v>350.37119999999999</c:v>
                </c:pt>
                <c:pt idx="2">
                  <c:v>21.27055</c:v>
                </c:pt>
                <c:pt idx="3">
                  <c:v>2638.5349999999999</c:v>
                </c:pt>
                <c:pt idx="4">
                  <c:v>1.622984</c:v>
                </c:pt>
                <c:pt idx="5">
                  <c:v>8.2636520000000004</c:v>
                </c:pt>
                <c:pt idx="6">
                  <c:v>459.02030000000002</c:v>
                </c:pt>
                <c:pt idx="7">
                  <c:v>3.6545990000000002</c:v>
                </c:pt>
                <c:pt idx="8">
                  <c:v>322.24369999999999</c:v>
                </c:pt>
                <c:pt idx="9">
                  <c:v>6.5020519999999999</c:v>
                </c:pt>
                <c:pt idx="10">
                  <c:v>13.50742</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37.60568</c:v>
                </c:pt>
                <c:pt idx="1">
                  <c:v>331.60590000000002</c:v>
                </c:pt>
                <c:pt idx="2">
                  <c:v>18.99579</c:v>
                </c:pt>
                <c:pt idx="3">
                  <c:v>2478.0569999999998</c:v>
                </c:pt>
                <c:pt idx="4">
                  <c:v>1.5664340000000001</c:v>
                </c:pt>
                <c:pt idx="5">
                  <c:v>7.6809000000000003</c:v>
                </c:pt>
                <c:pt idx="6">
                  <c:v>411.84570000000002</c:v>
                </c:pt>
                <c:pt idx="7">
                  <c:v>3.418393</c:v>
                </c:pt>
                <c:pt idx="8">
                  <c:v>282.55149999999998</c:v>
                </c:pt>
                <c:pt idx="9">
                  <c:v>6.3392949999999999</c:v>
                </c:pt>
                <c:pt idx="10">
                  <c:v>12.66545</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22.874203000000001</c:v>
                </c:pt>
                <c:pt idx="1">
                  <c:v>200.37124</c:v>
                </c:pt>
                <c:pt idx="2">
                  <c:v>15.090344999999999</c:v>
                </c:pt>
                <c:pt idx="3">
                  <c:v>1433.131267</c:v>
                </c:pt>
                <c:pt idx="4">
                  <c:v>0.96666799999999997</c:v>
                </c:pt>
                <c:pt idx="5">
                  <c:v>5.0057239999999998</c:v>
                </c:pt>
                <c:pt idx="6">
                  <c:v>250.073454</c:v>
                </c:pt>
                <c:pt idx="7">
                  <c:v>2.2151109999999998</c:v>
                </c:pt>
                <c:pt idx="8">
                  <c:v>155.79310599999999</c:v>
                </c:pt>
                <c:pt idx="9">
                  <c:v>4.2708779999999997</c:v>
                </c:pt>
                <c:pt idx="10">
                  <c:v>10.322047</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28.366211</c:v>
                </c:pt>
                <c:pt idx="1">
                  <c:v>267.81012099999998</c:v>
                </c:pt>
                <c:pt idx="2">
                  <c:v>20.687987</c:v>
                </c:pt>
                <c:pt idx="3">
                  <c:v>1869.3237569999999</c:v>
                </c:pt>
                <c:pt idx="4">
                  <c:v>1.216348</c:v>
                </c:pt>
                <c:pt idx="5">
                  <c:v>6.4709209999999997</c:v>
                </c:pt>
                <c:pt idx="6">
                  <c:v>333.23944899999998</c:v>
                </c:pt>
                <c:pt idx="7">
                  <c:v>2.8416899999999998</c:v>
                </c:pt>
                <c:pt idx="8">
                  <c:v>202.15375399999999</c:v>
                </c:pt>
                <c:pt idx="9">
                  <c:v>5.6326479999999997</c:v>
                </c:pt>
                <c:pt idx="10">
                  <c:v>13.28941</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17.283536999999999</c:v>
                </c:pt>
                <c:pt idx="1">
                  <c:v>164.163882</c:v>
                </c:pt>
                <c:pt idx="2">
                  <c:v>11.900154000000001</c:v>
                </c:pt>
                <c:pt idx="3">
                  <c:v>1069.7000419999999</c:v>
                </c:pt>
                <c:pt idx="4">
                  <c:v>0.93189599999999995</c:v>
                </c:pt>
                <c:pt idx="5">
                  <c:v>3.8926729999999998</c:v>
                </c:pt>
                <c:pt idx="6">
                  <c:v>172.930576</c:v>
                </c:pt>
                <c:pt idx="7">
                  <c:v>1.891427</c:v>
                </c:pt>
                <c:pt idx="8">
                  <c:v>127.88464399999999</c:v>
                </c:pt>
                <c:pt idx="9">
                  <c:v>3.0781580000000002</c:v>
                </c:pt>
                <c:pt idx="10">
                  <c:v>6.6041179999999997</c:v>
                </c:pt>
              </c:numCache>
            </c:numRef>
          </c:val>
          <c:extLst>
            <c:ext xmlns:c16="http://schemas.microsoft.com/office/drawing/2014/chart" uri="{C3380CC4-5D6E-409C-BE32-E72D297353CC}">
              <c16:uniqueId val="{00000003-33E0-49E8-BA2D-87785F8D63AD}"/>
            </c:ext>
          </c:extLst>
        </c:ser>
        <c:ser>
          <c:idx val="9"/>
          <c:order val="10"/>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CPU'!$G$158</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13.895918</c:v>
                </c:pt>
                <c:pt idx="1">
                  <c:v>124.827178</c:v>
                </c:pt>
                <c:pt idx="2">
                  <c:v>9.4473800000000008</c:v>
                </c:pt>
                <c:pt idx="3">
                  <c:v>823.04992300000004</c:v>
                </c:pt>
                <c:pt idx="4">
                  <c:v>0.70435800000000004</c:v>
                </c:pt>
                <c:pt idx="5">
                  <c:v>3.1347680000000002</c:v>
                </c:pt>
                <c:pt idx="6">
                  <c:v>129.635921</c:v>
                </c:pt>
                <c:pt idx="7">
                  <c:v>1.4313549999999999</c:v>
                </c:pt>
                <c:pt idx="8">
                  <c:v>96.971136999999999</c:v>
                </c:pt>
                <c:pt idx="9">
                  <c:v>2.3982700000000001</c:v>
                </c:pt>
                <c:pt idx="10">
                  <c:v>5.2440949999999997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CPU'!$G$170</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10.790854</c:v>
                </c:pt>
                <c:pt idx="1">
                  <c:v>91.442556999999994</c:v>
                </c:pt>
                <c:pt idx="2">
                  <c:v>7.2093230000000004</c:v>
                </c:pt>
                <c:pt idx="3">
                  <c:v>645.94562599999995</c:v>
                </c:pt>
                <c:pt idx="4">
                  <c:v>0.575708</c:v>
                </c:pt>
                <c:pt idx="5">
                  <c:v>2.2220780000000002</c:v>
                </c:pt>
                <c:pt idx="6">
                  <c:v>99.929629000000006</c:v>
                </c:pt>
                <c:pt idx="7">
                  <c:v>1.1515169999999999</c:v>
                </c:pt>
                <c:pt idx="8">
                  <c:v>73.460561999999996</c:v>
                </c:pt>
                <c:pt idx="9">
                  <c:v>1.8037000000000001</c:v>
                </c:pt>
                <c:pt idx="10">
                  <c:v>4.0158550000000002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CPU'!$G$182</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50.187652999999997</c:v>
                </c:pt>
                <c:pt idx="1">
                  <c:v>486.38546400000001</c:v>
                </c:pt>
                <c:pt idx="2">
                  <c:v>29.622026000000002</c:v>
                </c:pt>
                <c:pt idx="3">
                  <c:v>3515.5427319999999</c:v>
                </c:pt>
                <c:pt idx="4">
                  <c:v>2.1012840000000002</c:v>
                </c:pt>
                <c:pt idx="5">
                  <c:v>11.168282</c:v>
                </c:pt>
                <c:pt idx="6">
                  <c:v>629.887877</c:v>
                </c:pt>
                <c:pt idx="7">
                  <c:v>5.1676710000000003</c:v>
                </c:pt>
                <c:pt idx="8">
                  <c:v>442.99229200000002</c:v>
                </c:pt>
                <c:pt idx="9">
                  <c:v>9.5112489999999994</c:v>
                </c:pt>
                <c:pt idx="10">
                  <c:v>19.281320000000001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CPU'!$G$194</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28.373107999999998</c:v>
                </c:pt>
                <c:pt idx="1">
                  <c:v>225.83996500000001</c:v>
                </c:pt>
                <c:pt idx="2">
                  <c:v>14.284798</c:v>
                </c:pt>
                <c:pt idx="3">
                  <c:v>1656.135536</c:v>
                </c:pt>
                <c:pt idx="4">
                  <c:v>1.3130649999999999</c:v>
                </c:pt>
                <c:pt idx="5">
                  <c:v>5.4385409999999998</c:v>
                </c:pt>
                <c:pt idx="6">
                  <c:v>239.88432399999999</c:v>
                </c:pt>
                <c:pt idx="7">
                  <c:v>2.3785699999999999</c:v>
                </c:pt>
                <c:pt idx="8">
                  <c:v>180.68157500000001</c:v>
                </c:pt>
                <c:pt idx="9">
                  <c:v>3.9962979999999999</c:v>
                </c:pt>
                <c:pt idx="10">
                  <c:v>9.0109919999999999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15.485507999999999</c:v>
                </c:pt>
                <c:pt idx="1">
                  <c:v>109.208692</c:v>
                </c:pt>
                <c:pt idx="2">
                  <c:v>12.833128</c:v>
                </c:pt>
                <c:pt idx="3">
                  <c:v>883.00389099999995</c:v>
                </c:pt>
                <c:pt idx="4">
                  <c:v>1.548114</c:v>
                </c:pt>
                <c:pt idx="5">
                  <c:v>3.2224870000000001</c:v>
                </c:pt>
                <c:pt idx="6">
                  <c:v>121.921166</c:v>
                </c:pt>
                <c:pt idx="7">
                  <c:v>1.775825</c:v>
                </c:pt>
                <c:pt idx="8">
                  <c:v>74.613110000000006</c:v>
                </c:pt>
                <c:pt idx="9">
                  <c:v>2.6997110000000002</c:v>
                </c:pt>
                <c:pt idx="10">
                  <c:v>6.1930839999999998</c:v>
                </c:pt>
              </c:numCache>
            </c:numRef>
          </c:val>
          <c:extLst>
            <c:ext xmlns:c16="http://schemas.microsoft.com/office/drawing/2014/chart" uri="{C3380CC4-5D6E-409C-BE32-E72D297353CC}">
              <c16:uniqueId val="{00000010-8225-4E93-A7FD-3CF5AF5B98F5}"/>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14.570236</c:v>
                </c:pt>
                <c:pt idx="1">
                  <c:v>105.48555500000001</c:v>
                </c:pt>
                <c:pt idx="2">
                  <c:v>12.553653000000001</c:v>
                </c:pt>
                <c:pt idx="4">
                  <c:v>1.5393140000000001</c:v>
                </c:pt>
                <c:pt idx="5">
                  <c:v>3.034494</c:v>
                </c:pt>
                <c:pt idx="6">
                  <c:v>116.089502</c:v>
                </c:pt>
                <c:pt idx="7">
                  <c:v>1.650801</c:v>
                </c:pt>
                <c:pt idx="8">
                  <c:v>71.090665999999999</c:v>
                </c:pt>
                <c:pt idx="9">
                  <c:v>2.5542500000000001</c:v>
                </c:pt>
                <c:pt idx="10">
                  <c:v>5.9072709999999997</c:v>
                </c:pt>
              </c:numCache>
            </c:numRef>
          </c:val>
          <c:extLst>
            <c:ext xmlns:c16="http://schemas.microsoft.com/office/drawing/2014/chart" uri="{C3380CC4-5D6E-409C-BE32-E72D297353CC}">
              <c16:uniqueId val="{00000011-8225-4E93-A7FD-3CF5AF5B98F5}"/>
            </c:ext>
          </c:extLst>
        </c:ser>
        <c:ser>
          <c:idx val="22"/>
          <c:order val="17"/>
          <c:tx>
            <c:strRef>
              <c:f>'Performance Tables  CPU'!$G$230</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1">
                  <c:v>55.525624000000001</c:v>
                </c:pt>
                <c:pt idx="2">
                  <c:v>7.9539299999999997</c:v>
                </c:pt>
                <c:pt idx="3">
                  <c:v>466.30892599999999</c:v>
                </c:pt>
                <c:pt idx="4">
                  <c:v>1.010769</c:v>
                </c:pt>
                <c:pt idx="5">
                  <c:v>1.6794439999999999</c:v>
                </c:pt>
                <c:pt idx="6">
                  <c:v>36.099032999999999</c:v>
                </c:pt>
                <c:pt idx="7">
                  <c:v>1.103912</c:v>
                </c:pt>
                <c:pt idx="8">
                  <c:v>23.41583</c:v>
                </c:pt>
                <c:pt idx="9">
                  <c:v>1.2503690000000001</c:v>
                </c:pt>
                <c:pt idx="10">
                  <c:v>3.592136</c:v>
                </c:pt>
              </c:numCache>
            </c:numRef>
          </c:val>
          <c:extLst>
            <c:ext xmlns:c16="http://schemas.microsoft.com/office/drawing/2014/chart" uri="{C3380CC4-5D6E-409C-BE32-E72D297353CC}">
              <c16:uniqueId val="{0000000F-8225-4E93-A7FD-3CF5AF5B98F5}"/>
            </c:ext>
          </c:extLst>
        </c:ser>
        <c:ser>
          <c:idx val="19"/>
          <c:order val="18"/>
          <c:tx>
            <c:strRef>
              <c:f>'Performance Tables  CPU'!$G$242</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8.0393840000000001</c:v>
                </c:pt>
                <c:pt idx="1">
                  <c:v>107.19857500000001</c:v>
                </c:pt>
                <c:pt idx="2">
                  <c:v>5.9216499999999996</c:v>
                </c:pt>
                <c:pt idx="3">
                  <c:v>503.34238199999999</c:v>
                </c:pt>
                <c:pt idx="5">
                  <c:v>1.473169</c:v>
                </c:pt>
                <c:pt idx="6">
                  <c:v>52.906661</c:v>
                </c:pt>
                <c:pt idx="7">
                  <c:v>0.82635700000000001</c:v>
                </c:pt>
                <c:pt idx="8">
                  <c:v>37.457783999999997</c:v>
                </c:pt>
                <c:pt idx="10">
                  <c:v>3.2759909999999999</c:v>
                </c:pt>
              </c:numCache>
            </c:numRef>
          </c:val>
          <c:extLst>
            <c:ext xmlns:c16="http://schemas.microsoft.com/office/drawing/2014/chart" uri="{C3380CC4-5D6E-409C-BE32-E72D297353CC}">
              <c16:uniqueId val="{00000012-8225-4E93-A7FD-3CF5AF5B98F5}"/>
            </c:ext>
          </c:extLst>
        </c:ser>
        <c:ser>
          <c:idx val="20"/>
          <c:order val="19"/>
          <c:tx>
            <c:strRef>
              <c:f>'Performance Tables  CPU'!$G$266</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5.5143509999999996</c:v>
                </c:pt>
                <c:pt idx="1">
                  <c:v>181.323128</c:v>
                </c:pt>
                <c:pt idx="2">
                  <c:v>4.4684210000000002</c:v>
                </c:pt>
                <c:pt idx="3">
                  <c:v>468.34336200000001</c:v>
                </c:pt>
                <c:pt idx="4">
                  <c:v>0.59739900000000001</c:v>
                </c:pt>
                <c:pt idx="5">
                  <c:v>1.0610869999999999</c:v>
                </c:pt>
                <c:pt idx="6">
                  <c:v>62.495933999999998</c:v>
                </c:pt>
                <c:pt idx="7">
                  <c:v>0.69315700000000002</c:v>
                </c:pt>
                <c:pt idx="8">
                  <c:v>43.361407999999997</c:v>
                </c:pt>
                <c:pt idx="9">
                  <c:v>0.89560700000000004</c:v>
                </c:pt>
                <c:pt idx="10">
                  <c:v>2.3986290000000001</c:v>
                </c:pt>
              </c:numCache>
            </c:numRef>
          </c:val>
          <c:extLst>
            <c:ext xmlns:c16="http://schemas.microsoft.com/office/drawing/2014/chart" uri="{C3380CC4-5D6E-409C-BE32-E72D297353CC}">
              <c16:uniqueId val="{00000009-8225-4E93-A7FD-3CF5AF5B98F5}"/>
            </c:ext>
          </c:extLst>
        </c:ser>
        <c:ser>
          <c:idx val="21"/>
          <c:order val="20"/>
          <c:tx>
            <c:strRef>
              <c:f>'Performance Tables  CPU'!$H$278</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c:formatCode>
                <c:ptCount val="11"/>
                <c:pt idx="0">
                  <c:v>3.7824309999999999</c:v>
                </c:pt>
                <c:pt idx="1">
                  <c:v>26.280179</c:v>
                </c:pt>
                <c:pt idx="2">
                  <c:v>5.8288259999999994</c:v>
                </c:pt>
                <c:pt idx="3">
                  <c:v>244.35040699999999</c:v>
                </c:pt>
                <c:pt idx="4">
                  <c:v>0.69150599999999995</c:v>
                </c:pt>
                <c:pt idx="5">
                  <c:v>1.0403690000000001</c:v>
                </c:pt>
                <c:pt idx="6">
                  <c:v>8.0705349999999996</c:v>
                </c:pt>
                <c:pt idx="7">
                  <c:v>0.83254299999999992</c:v>
                </c:pt>
                <c:pt idx="9">
                  <c:v>0.91858200000000001</c:v>
                </c:pt>
                <c:pt idx="10">
                  <c:v>3.3254160000000001</c:v>
                </c:pt>
              </c:numCache>
            </c:numRef>
          </c:val>
          <c:extLst>
            <c:ext xmlns:c16="http://schemas.microsoft.com/office/drawing/2014/chart" uri="{C3380CC4-5D6E-409C-BE32-E72D297353CC}">
              <c16:uniqueId val="{0000000D-8225-4E93-A7FD-3CF5AF5B98F5}"/>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CPU'!$D$111:$D$121</c:f>
              <c:numCache>
                <c:formatCode>0.00</c:formatCode>
                <c:ptCount val="11"/>
                <c:pt idx="0">
                  <c:v>40.909999999999997</c:v>
                </c:pt>
                <c:pt idx="1">
                  <c:v>270.22000000000003</c:v>
                </c:pt>
                <c:pt idx="3">
                  <c:v>1659.96</c:v>
                </c:pt>
                <c:pt idx="4">
                  <c:v>1.66</c:v>
                </c:pt>
                <c:pt idx="5">
                  <c:v>7.98</c:v>
                </c:pt>
                <c:pt idx="6">
                  <c:v>260.23</c:v>
                </c:pt>
                <c:pt idx="7">
                  <c:v>3.69</c:v>
                </c:pt>
                <c:pt idx="8">
                  <c:v>193.84</c:v>
                </c:pt>
                <c:pt idx="9">
                  <c:v>5.54</c:v>
                </c:pt>
                <c:pt idx="10">
                  <c:v>15.57</c:v>
                </c:pt>
              </c:numCache>
            </c:numRef>
          </c:val>
          <c:extLst>
            <c:ext xmlns:c16="http://schemas.microsoft.com/office/drawing/2014/chart" uri="{C3380CC4-5D6E-409C-BE32-E72D297353CC}">
              <c16:uniqueId val="{00000000-1A4B-4BE4-89F8-513741861B26}"/>
            </c:ext>
          </c:extLst>
        </c:ser>
        <c:ser>
          <c:idx val="12"/>
          <c:order val="22"/>
          <c:tx>
            <c:strRef>
              <c:f>'Performance Tables  CPU'!$H$254</c:f>
              <c:strCache>
                <c:ptCount val="1"/>
                <c:pt idx="0">
                  <c:v>Intel® Xeon® Platinum 8580</c:v>
                </c:pt>
              </c:strCache>
            </c:strRef>
          </c:tx>
          <c:spPr>
            <a:solidFill>
              <a:schemeClr val="accent1">
                <a:lumMod val="80000"/>
                <a:lumOff val="20000"/>
              </a:schemeClr>
            </a:solidFill>
            <a:ln>
              <a:noFill/>
            </a:ln>
            <a:effectLst/>
          </c:spPr>
          <c:invertIfNegative val="0"/>
          <c:val>
            <c:numRef>
              <c:f>'Performance Tables  CPU'!$D$255:$D$265</c:f>
              <c:numCache>
                <c:formatCode>General</c:formatCode>
                <c:ptCount val="11"/>
                <c:pt idx="0" formatCode="0.00">
                  <c:v>3201.7719999999999</c:v>
                </c:pt>
                <c:pt idx="1">
                  <c:v>282.50869999999998</c:v>
                </c:pt>
                <c:pt idx="2" formatCode="0.00">
                  <c:v>1371.979</c:v>
                </c:pt>
                <c:pt idx="3" formatCode="0.00">
                  <c:v>46.348489999999998</c:v>
                </c:pt>
                <c:pt idx="4" formatCode="0.00">
                  <c:v>32078.82</c:v>
                </c:pt>
                <c:pt idx="5" formatCode="0.00">
                  <c:v>14017.37</c:v>
                </c:pt>
                <c:pt idx="6" formatCode="0.00">
                  <c:v>248.8219</c:v>
                </c:pt>
                <c:pt idx="7" formatCode="0.00">
                  <c:v>17557.7</c:v>
                </c:pt>
                <c:pt idx="8" formatCode="0.00">
                  <c:v>243.60489999999999</c:v>
                </c:pt>
                <c:pt idx="9" formatCode="0.00">
                  <c:v>13920.15</c:v>
                </c:pt>
                <c:pt idx="10" formatCode="0.00">
                  <c:v>3748.2449999999999</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87.802888999999993</c:v>
                </c:pt>
                <c:pt idx="1">
                  <c:v>778.26791600000001</c:v>
                </c:pt>
                <c:pt idx="2">
                  <c:v>55.051098000000003</c:v>
                </c:pt>
                <c:pt idx="3">
                  <c:v>7509.0433229999999</c:v>
                </c:pt>
                <c:pt idx="4">
                  <c:v>5.6412630000000004</c:v>
                </c:pt>
                <c:pt idx="5">
                  <c:v>18.934826000000001</c:v>
                </c:pt>
                <c:pt idx="6">
                  <c:v>773.90443100000005</c:v>
                </c:pt>
                <c:pt idx="7">
                  <c:v>9.6314489999999999</c:v>
                </c:pt>
                <c:pt idx="8">
                  <c:v>478.93753199999998</c:v>
                </c:pt>
                <c:pt idx="9">
                  <c:v>12.575296</c:v>
                </c:pt>
                <c:pt idx="10">
                  <c:v>32.053697</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58.091000000000001</c:v>
                </c:pt>
                <c:pt idx="1">
                  <c:v>451.82014400000003</c:v>
                </c:pt>
                <c:pt idx="2">
                  <c:v>42.671779000000001</c:v>
                </c:pt>
                <c:pt idx="3">
                  <c:v>4361.1069600000001</c:v>
                </c:pt>
                <c:pt idx="4">
                  <c:v>4.9012339999999996</c:v>
                </c:pt>
                <c:pt idx="5">
                  <c:v>13.647048</c:v>
                </c:pt>
                <c:pt idx="6">
                  <c:v>474.01546999999999</c:v>
                </c:pt>
                <c:pt idx="7">
                  <c:v>7.6762309999999996</c:v>
                </c:pt>
                <c:pt idx="8">
                  <c:v>270.28265099999999</c:v>
                </c:pt>
                <c:pt idx="9">
                  <c:v>8.7641709999999993</c:v>
                </c:pt>
                <c:pt idx="10">
                  <c:v>23.258209000000001</c:v>
                </c:pt>
              </c:numCache>
            </c:numRef>
          </c:val>
          <c:extLst>
            <c:ext xmlns:c16="http://schemas.microsoft.com/office/drawing/2014/chart" uri="{C3380CC4-5D6E-409C-BE32-E72D297353CC}">
              <c16:uniqueId val="{00000002-02CC-4462-9288-443C7DDFB510}"/>
            </c:ext>
          </c:extLst>
        </c:ser>
        <c:ser>
          <c:idx val="2"/>
          <c:order val="2"/>
          <c:tx>
            <c:strRef>
              <c:f>'Performance Tables GPU, NPU'!$E$98</c:f>
              <c:strCache>
                <c:ptCount val="1"/>
                <c:pt idx="0">
                  <c:v>Intel® ARC® 770M</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NPU'!$D$99:$D$109</c:f>
              <c:numCache>
                <c:formatCode>0.00</c:formatCode>
                <c:ptCount val="11"/>
                <c:pt idx="0">
                  <c:v>21.747305000000001</c:v>
                </c:pt>
                <c:pt idx="1">
                  <c:v>107.068404</c:v>
                </c:pt>
                <c:pt idx="2">
                  <c:v>22.537751</c:v>
                </c:pt>
                <c:pt idx="3">
                  <c:v>564.31700499999999</c:v>
                </c:pt>
                <c:pt idx="4">
                  <c:v>3.022796</c:v>
                </c:pt>
                <c:pt idx="5">
                  <c:v>5.3195620000000003</c:v>
                </c:pt>
                <c:pt idx="6">
                  <c:v>102.445635</c:v>
                </c:pt>
                <c:pt idx="7">
                  <c:v>4.403467</c:v>
                </c:pt>
                <c:pt idx="8">
                  <c:v>57.837764999999997</c:v>
                </c:pt>
                <c:pt idx="9">
                  <c:v>4.8581880000000002</c:v>
                </c:pt>
                <c:pt idx="10">
                  <c:v>12.035575</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Cache>
                <c:formatCode>General</c:formatCode>
                <c:ptCount val="11"/>
                <c:pt idx="0" formatCode="0.00">
                  <c:v>148.253964</c:v>
                </c:pt>
                <c:pt idx="1">
                  <c:v>1443.0838759999999</c:v>
                </c:pt>
                <c:pt idx="2" formatCode="0.00">
                  <c:v>100.317916</c:v>
                </c:pt>
                <c:pt idx="3" formatCode="0.00">
                  <c:v>15836.941349999999</c:v>
                </c:pt>
                <c:pt idx="4" formatCode="0.00">
                  <c:v>8.7333400000000001</c:v>
                </c:pt>
                <c:pt idx="5" formatCode="0.00">
                  <c:v>35.579402999999999</c:v>
                </c:pt>
                <c:pt idx="6" formatCode="0.00">
                  <c:v>1813.15571</c:v>
                </c:pt>
                <c:pt idx="7" formatCode="0.00">
                  <c:v>17.457896999999999</c:v>
                </c:pt>
                <c:pt idx="8" formatCode="0.00">
                  <c:v>1164.7481760000001</c:v>
                </c:pt>
                <c:pt idx="9" formatCode="0.00">
                  <c:v>27.404271999999999</c:v>
                </c:pt>
                <c:pt idx="10" formatCode="0.00">
                  <c:v>63.272494000000002</c:v>
                </c:pt>
              </c:numCache>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300.19840299999998</c:v>
                </c:pt>
                <c:pt idx="1">
                  <c:v>2832.7265149999998</c:v>
                </c:pt>
                <c:pt idx="2">
                  <c:v>183.86487099999999</c:v>
                </c:pt>
                <c:pt idx="3">
                  <c:v>26123.743699999999</c:v>
                </c:pt>
                <c:pt idx="4">
                  <c:v>20.100892999999999</c:v>
                </c:pt>
                <c:pt idx="5">
                  <c:v>80.84308</c:v>
                </c:pt>
                <c:pt idx="6">
                  <c:v>3356.0787099999998</c:v>
                </c:pt>
                <c:pt idx="7">
                  <c:v>40.941240000000001</c:v>
                </c:pt>
                <c:pt idx="8">
                  <c:v>2003.400038</c:v>
                </c:pt>
                <c:pt idx="9">
                  <c:v>59.149318000000001</c:v>
                </c:pt>
                <c:pt idx="10">
                  <c:v>120.701223</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i7-1185GRE iGPU</c:v>
                </c:pt>
              </c:strCache>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80.980230000000006</c:v>
                </c:pt>
                <c:pt idx="1">
                  <c:v>738.48447899999996</c:v>
                </c:pt>
                <c:pt idx="2">
                  <c:v>70.684920000000005</c:v>
                </c:pt>
                <c:pt idx="3">
                  <c:v>6370.6057579999997</c:v>
                </c:pt>
                <c:pt idx="4">
                  <c:v>6.1091430000000004</c:v>
                </c:pt>
                <c:pt idx="5">
                  <c:v>18.836722000000002</c:v>
                </c:pt>
                <c:pt idx="6">
                  <c:v>696.75114199999996</c:v>
                </c:pt>
                <c:pt idx="7">
                  <c:v>10.120771</c:v>
                </c:pt>
                <c:pt idx="8">
                  <c:v>383.39665200000002</c:v>
                </c:pt>
                <c:pt idx="9">
                  <c:v>11.774445</c:v>
                </c:pt>
                <c:pt idx="10">
                  <c:v>33.068593999999997</c:v>
                </c:pt>
              </c:numCache>
            </c:numRef>
          </c:val>
          <c:extLst>
            <c:ext xmlns:c16="http://schemas.microsoft.com/office/drawing/2014/chart" uri="{C3380CC4-5D6E-409C-BE32-E72D297353CC}">
              <c16:uniqueId val="{00000002-D69D-4236-94AA-F1A4F65AA818}"/>
            </c:ext>
          </c:extLst>
        </c:ser>
        <c:ser>
          <c:idx val="6"/>
          <c:order val="6"/>
          <c:tx>
            <c:strRef>
              <c:f>'Performance Tables GPU, NPU'!$E$110</c:f>
              <c:strCache>
                <c:ptCount val="1"/>
                <c:pt idx="0">
                  <c:v>Intel® Flex-170</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18.657789999999999</c:v>
                </c:pt>
                <c:pt idx="1">
                  <c:v>102.152682</c:v>
                </c:pt>
                <c:pt idx="2">
                  <c:v>18.396570000000001</c:v>
                </c:pt>
                <c:pt idx="3">
                  <c:v>497.997364</c:v>
                </c:pt>
                <c:pt idx="4">
                  <c:v>2.1670180000000001</c:v>
                </c:pt>
                <c:pt idx="5">
                  <c:v>4.2171690000000002</c:v>
                </c:pt>
                <c:pt idx="6">
                  <c:v>74.299659000000005</c:v>
                </c:pt>
                <c:pt idx="7">
                  <c:v>3.623046</c:v>
                </c:pt>
                <c:pt idx="8">
                  <c:v>0</c:v>
                </c:pt>
                <c:pt idx="9">
                  <c:v>3.8344390000000002</c:v>
                </c:pt>
                <c:pt idx="10">
                  <c:v>10.020194999999999</c:v>
                </c:pt>
              </c:numCache>
            </c:numRef>
          </c:val>
          <c:extLst>
            <c:ext xmlns:c16="http://schemas.microsoft.com/office/drawing/2014/chart" uri="{C3380CC4-5D6E-409C-BE32-E72D297353CC}">
              <c16:uniqueId val="{00000003-D69D-4236-94AA-F1A4F65AA818}"/>
            </c:ext>
          </c:extLst>
        </c:ser>
        <c:ser>
          <c:idx val="7"/>
          <c:order val="7"/>
          <c:tx>
            <c:strRef>
              <c:f>'Performance Tables GPU, NPU'!$E$74</c:f>
              <c:strCache>
                <c:ptCount val="1"/>
                <c:pt idx="0">
                  <c:v>Intel® Core™Ultra7-165H iGPU</c:v>
                </c:pt>
              </c:strCache>
            </c:strRef>
          </c:tx>
          <c:spPr>
            <a:solidFill>
              <a:schemeClr val="accent2">
                <a:lumMod val="60000"/>
              </a:schemeClr>
            </a:solidFill>
            <a:ln>
              <a:noFill/>
            </a:ln>
            <a:effectLst/>
          </c:spPr>
          <c:invertIfNegative val="0"/>
          <c:val>
            <c:numRef>
              <c:f>'Performance Tables GPU, NPU'!$D$75:$D$85</c:f>
              <c:numCache>
                <c:formatCode>0.00</c:formatCode>
                <c:ptCount val="11"/>
                <c:pt idx="0">
                  <c:v>7.09</c:v>
                </c:pt>
                <c:pt idx="1">
                  <c:v>49.1</c:v>
                </c:pt>
                <c:pt idx="3">
                  <c:v>510.56</c:v>
                </c:pt>
                <c:pt idx="4">
                  <c:v>1.29</c:v>
                </c:pt>
                <c:pt idx="5">
                  <c:v>2.42</c:v>
                </c:pt>
                <c:pt idx="6">
                  <c:v>59.71</c:v>
                </c:pt>
                <c:pt idx="8">
                  <c:v>30.31</c:v>
                </c:pt>
                <c:pt idx="9">
                  <c:v>1.53</c:v>
                </c:pt>
              </c:numCache>
            </c:numRef>
          </c:val>
          <c:extLst>
            <c:ext xmlns:c16="http://schemas.microsoft.com/office/drawing/2014/chart" uri="{C3380CC4-5D6E-409C-BE32-E72D297353CC}">
              <c16:uniqueId val="{00000000-DAE5-43F5-8CC4-62911F900D3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0.18661800224137931</c:v>
                </c:pt>
                <c:pt idx="1">
                  <c:v>1.7965116137931034E-2</c:v>
                </c:pt>
                <c:pt idx="2">
                  <c:v>0.24309934551724138</c:v>
                </c:pt>
                <c:pt idx="3">
                  <c:v>2.6087097586206896E-3</c:v>
                </c:pt>
                <c:pt idx="4">
                  <c:v>4.7276364000000006</c:v>
                </c:pt>
                <c:pt idx="5">
                  <c:v>0.78394044706896548</c:v>
                </c:pt>
                <c:pt idx="6">
                  <c:v>1.3130196051724139E-2</c:v>
                </c:pt>
                <c:pt idx="7">
                  <c:v>1.6769679831034483</c:v>
                </c:pt>
                <c:pt idx="8">
                  <c:v>2.005154370689655E-2</c:v>
                </c:pt>
                <c:pt idx="9">
                  <c:v>0.90617577120689652</c:v>
                </c:pt>
                <c:pt idx="10">
                  <c:v>0.37558467155172415</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4.8822457298507461E-2</c:v>
                </c:pt>
                <c:pt idx="1">
                  <c:v>4.6393731343283579E-3</c:v>
                </c:pt>
                <c:pt idx="2">
                  <c:v>0.10894497102985075</c:v>
                </c:pt>
                <c:pt idx="3">
                  <c:v>7.3897540298507468E-4</c:v>
                </c:pt>
                <c:pt idx="4">
                  <c:v>2.0031172283582093</c:v>
                </c:pt>
                <c:pt idx="5">
                  <c:v>0.29678677089552236</c:v>
                </c:pt>
                <c:pt idx="6">
                  <c:v>0</c:v>
                </c:pt>
                <c:pt idx="7">
                  <c:v>0.68357254402985079</c:v>
                </c:pt>
                <c:pt idx="8">
                  <c:v>7.3006597014925369E-3</c:v>
                </c:pt>
                <c:pt idx="9">
                  <c:v>0.34090715880597017</c:v>
                </c:pt>
                <c:pt idx="10">
                  <c:v>0.15400742507462686</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0.10958810644859814</c:v>
                </c:pt>
                <c:pt idx="1">
                  <c:v>1.0982220579439251E-2</c:v>
                </c:pt>
                <c:pt idx="2">
                  <c:v>0.17671452392523365</c:v>
                </c:pt>
                <c:pt idx="3">
                  <c:v>1.545936448598131E-3</c:v>
                </c:pt>
                <c:pt idx="4">
                  <c:v>2.8080060280373829</c:v>
                </c:pt>
                <c:pt idx="5">
                  <c:v>0.48163901663551401</c:v>
                </c:pt>
                <c:pt idx="6">
                  <c:v>8.3626792523364482E-3</c:v>
                </c:pt>
                <c:pt idx="7">
                  <c:v>1.0710772831775701</c:v>
                </c:pt>
                <c:pt idx="8">
                  <c:v>1.3926719140186915E-2</c:v>
                </c:pt>
                <c:pt idx="9">
                  <c:v>0.51313259990654203</c:v>
                </c:pt>
                <c:pt idx="10">
                  <c:v>0.24066685504672897</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0.18187806777777776</c:v>
                </c:pt>
                <c:pt idx="1">
                  <c:v>1.7841720572649572E-2</c:v>
                </c:pt>
                <c:pt idx="2">
                  <c:v>0.31257173145299144</c:v>
                </c:pt>
                <c:pt idx="3">
                  <c:v>2.5586633846153848E-3</c:v>
                </c:pt>
                <c:pt idx="4">
                  <c:v>4.5793668589743586</c:v>
                </c:pt>
                <c:pt idx="5">
                  <c:v>0.82959878076923077</c:v>
                </c:pt>
                <c:pt idx="6">
                  <c:v>1.4273272111111112E-2</c:v>
                </c:pt>
                <c:pt idx="7">
                  <c:v>1.7955035307692309</c:v>
                </c:pt>
                <c:pt idx="8">
                  <c:v>2.0750329384615386E-2</c:v>
                </c:pt>
                <c:pt idx="9">
                  <c:v>0.95018548034188033</c:v>
                </c:pt>
                <c:pt idx="10">
                  <c:v>0.45964745905982907</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9.1071953564356434E-2</c:v>
                </c:pt>
                <c:pt idx="1">
                  <c:v>8.8935716666666657E-3</c:v>
                </c:pt>
                <c:pt idx="2">
                  <c:v>0.17083430765676569</c:v>
                </c:pt>
                <c:pt idx="3">
                  <c:v>1.1915354191419142E-3</c:v>
                </c:pt>
                <c:pt idx="4">
                  <c:v>2.4513837485148513</c:v>
                </c:pt>
                <c:pt idx="5">
                  <c:v>0.40364039042904287</c:v>
                </c:pt>
                <c:pt idx="6">
                  <c:v>6.6308482706270624E-3</c:v>
                </c:pt>
                <c:pt idx="7">
                  <c:v>0.90994998811881189</c:v>
                </c:pt>
                <c:pt idx="8">
                  <c:v>9.9644910891089102E-3</c:v>
                </c:pt>
                <c:pt idx="9">
                  <c:v>0.45331641089108909</c:v>
                </c:pt>
                <c:pt idx="10">
                  <c:v>0.2366405081188119</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0.15148579439252338</c:v>
                </c:pt>
                <c:pt idx="1">
                  <c:v>1.3989341121495327E-2</c:v>
                </c:pt>
                <c:pt idx="2">
                  <c:v>0.27588845794392525</c:v>
                </c:pt>
                <c:pt idx="3">
                  <c:v>2.0018925233644858E-3</c:v>
                </c:pt>
                <c:pt idx="4">
                  <c:v>4.1754397196261683</c:v>
                </c:pt>
                <c:pt idx="5">
                  <c:v>0.67674252336448604</c:v>
                </c:pt>
                <c:pt idx="6">
                  <c:v>1.1269406542056075E-2</c:v>
                </c:pt>
                <c:pt idx="7">
                  <c:v>1.531014953271028</c:v>
                </c:pt>
                <c:pt idx="8">
                  <c:v>1.6860789719626169E-2</c:v>
                </c:pt>
                <c:pt idx="9">
                  <c:v>0.78071448598130844</c:v>
                </c:pt>
                <c:pt idx="10">
                  <c:v>0.38070537383177572</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6.7332930327868842E-2</c:v>
                </c:pt>
                <c:pt idx="1">
                  <c:v>6.671561475409836E-3</c:v>
                </c:pt>
                <c:pt idx="2">
                  <c:v>0.13286790983606558</c:v>
                </c:pt>
                <c:pt idx="3">
                  <c:v>9.3989139344262298E-4</c:v>
                </c:pt>
                <c:pt idx="4">
                  <c:v>1.8706657786885246</c:v>
                </c:pt>
                <c:pt idx="5">
                  <c:v>0.31280819672131144</c:v>
                </c:pt>
                <c:pt idx="6">
                  <c:v>5.3098729508196723E-3</c:v>
                </c:pt>
                <c:pt idx="7">
                  <c:v>0.72363811475409834</c:v>
                </c:pt>
                <c:pt idx="8">
                  <c:v>7.6522336065573768E-3</c:v>
                </c:pt>
                <c:pt idx="9">
                  <c:v>0.36574610655737705</c:v>
                </c:pt>
                <c:pt idx="10">
                  <c:v>0.18702461065573772</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8.7365347198641766E-2</c:v>
                </c:pt>
                <c:pt idx="1">
                  <c:v>8.6074759932088275E-3</c:v>
                </c:pt>
                <c:pt idx="2">
                  <c:v>0.12982381528013584</c:v>
                </c:pt>
                <c:pt idx="3">
                  <c:v>1.2009233361629881E-3</c:v>
                </c:pt>
                <c:pt idx="4">
                  <c:v>2.3270589558573853</c:v>
                </c:pt>
                <c:pt idx="5">
                  <c:v>0.38500947928692697</c:v>
                </c:pt>
                <c:pt idx="6">
                  <c:v>6.7452735925297115E-3</c:v>
                </c:pt>
                <c:pt idx="7">
                  <c:v>0.87781356943972833</c:v>
                </c:pt>
                <c:pt idx="8">
                  <c:v>1.1205444329371816E-2</c:v>
                </c:pt>
                <c:pt idx="9">
                  <c:v>0.42102437232597623</c:v>
                </c:pt>
                <c:pt idx="10">
                  <c:v>0.18968579286926995</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8.0992383854166669E-2</c:v>
                </c:pt>
                <c:pt idx="1">
                  <c:v>7.6342072312499997E-3</c:v>
                </c:pt>
                <c:pt idx="2">
                  <c:v>0.11060338495833334</c:v>
                </c:pt>
                <c:pt idx="3">
                  <c:v>1.0533022604166666E-3</c:v>
                </c:pt>
                <c:pt idx="4">
                  <c:v>2.020147503125</c:v>
                </c:pt>
                <c:pt idx="5">
                  <c:v>0.36323201999999999</c:v>
                </c:pt>
                <c:pt idx="6">
                  <c:v>6.22664118125E-3</c:v>
                </c:pt>
                <c:pt idx="7">
                  <c:v>0.81147014166666664</c:v>
                </c:pt>
                <c:pt idx="8">
                  <c:v>1.0303087058333334E-2</c:v>
                </c:pt>
                <c:pt idx="9">
                  <c:v>0.38756528645833332</c:v>
                </c:pt>
                <c:pt idx="10">
                  <c:v>0.1596877886875</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0.16489392121513943</c:v>
                </c:pt>
                <c:pt idx="1">
                  <c:v>1.5791153621513943E-2</c:v>
                </c:pt>
                <c:pt idx="2">
                  <c:v>0.21445916314741034</c:v>
                </c:pt>
                <c:pt idx="3">
                  <c:v>2.496533093625498E-3</c:v>
                </c:pt>
                <c:pt idx="4">
                  <c:v>3.7708859601593625</c:v>
                </c:pt>
                <c:pt idx="5">
                  <c:v>0.8322611227091633</c:v>
                </c:pt>
                <c:pt idx="6">
                  <c:v>1.3555522754980079E-2</c:v>
                </c:pt>
                <c:pt idx="7">
                  <c:v>1.628122002191235</c:v>
                </c:pt>
                <c:pt idx="8">
                  <c:v>1.9224156087649404E-2</c:v>
                </c:pt>
                <c:pt idx="9">
                  <c:v>0.94143079760956183</c:v>
                </c:pt>
                <c:pt idx="10">
                  <c:v>0.39902426454183271</c:v>
                </c:pt>
              </c:numCache>
            </c:numRef>
          </c:val>
          <c:extLst>
            <c:ext xmlns:c16="http://schemas.microsoft.com/office/drawing/2014/chart" uri="{C3380CC4-5D6E-409C-BE32-E72D297353CC}">
              <c16:uniqueId val="{00000003-0050-4264-B885-200831912FD0}"/>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0.36243776139817629</c:v>
                </c:pt>
                <c:pt idx="1">
                  <c:v>3.3139005167173254E-2</c:v>
                </c:pt>
                <c:pt idx="2">
                  <c:v>0.46647389240121578</c:v>
                </c:pt>
                <c:pt idx="3">
                  <c:v>4.8882622735562306E-3</c:v>
                </c:pt>
                <c:pt idx="4">
                  <c:v>9.0703523039513669</c:v>
                </c:pt>
                <c:pt idx="5">
                  <c:v>1.6948684449848024</c:v>
                </c:pt>
                <c:pt idx="6">
                  <c:v>2.7302356477203645E-2</c:v>
                </c:pt>
                <c:pt idx="7">
                  <c:v>3.3147688966565347</c:v>
                </c:pt>
                <c:pt idx="8">
                  <c:v>3.8540920060790275E-2</c:v>
                </c:pt>
                <c:pt idx="9">
                  <c:v>1.9214636437689969</c:v>
                </c:pt>
                <c:pt idx="10">
                  <c:v>0.83352750547112464</c:v>
                </c:pt>
              </c:numCache>
            </c:numRef>
          </c:val>
          <c:extLst>
            <c:ext xmlns:c16="http://schemas.microsoft.com/office/drawing/2014/chart" uri="{C3380CC4-5D6E-409C-BE32-E72D297353CC}">
              <c16:uniqueId val="{0000000E-ACE0-43A2-8CF5-34D2DB0417F3}"/>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0.28548278447412356</c:v>
                </c:pt>
                <c:pt idx="1">
                  <c:v>2.6921822003338897E-2</c:v>
                </c:pt>
                <c:pt idx="2">
                  <c:v>0.36739038764607679</c:v>
                </c:pt>
                <c:pt idx="3">
                  <c:v>4.1442285342237059E-3</c:v>
                </c:pt>
                <c:pt idx="4">
                  <c:v>7.2250205792988318</c:v>
                </c:pt>
                <c:pt idx="5">
                  <c:v>1.3284607090150251</c:v>
                </c:pt>
                <c:pt idx="6">
                  <c:v>2.1930847929883139E-2</c:v>
                </c:pt>
                <c:pt idx="7">
                  <c:v>2.6996982036727881</c:v>
                </c:pt>
                <c:pt idx="8">
                  <c:v>3.1572580984974959E-2</c:v>
                </c:pt>
                <c:pt idx="9">
                  <c:v>1.4985463988313856</c:v>
                </c:pt>
                <c:pt idx="10">
                  <c:v>0.66618932637729555</c:v>
                </c:pt>
              </c:numCache>
            </c:numRef>
          </c:val>
          <c:extLst>
            <c:ext xmlns:c16="http://schemas.microsoft.com/office/drawing/2014/chart" uri="{C3380CC4-5D6E-409C-BE32-E72D297353CC}">
              <c16:uniqueId val="{0000000F-ACE0-43A2-8CF5-34D2DB0417F3}"/>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4.094659118577075E-2</c:v>
                </c:pt>
                <c:pt idx="1">
                  <c:v>4.1585667411067192E-3</c:v>
                </c:pt>
                <c:pt idx="2">
                  <c:v>6.9203793201581029E-2</c:v>
                </c:pt>
                <c:pt idx="3">
                  <c:v>5.7107087351778655E-4</c:v>
                </c:pt>
                <c:pt idx="4">
                  <c:v>1.0300458428853754</c:v>
                </c:pt>
                <c:pt idx="5">
                  <c:v>0.18300410292490119</c:v>
                </c:pt>
                <c:pt idx="6">
                  <c:v>3.147758841897233E-3</c:v>
                </c:pt>
                <c:pt idx="7">
                  <c:v>0.39801595059288541</c:v>
                </c:pt>
                <c:pt idx="8">
                  <c:v>4.6132033853754943E-3</c:v>
                </c:pt>
                <c:pt idx="9">
                  <c:v>0.20841748142292491</c:v>
                </c:pt>
                <c:pt idx="10">
                  <c:v>0.10358130195652174</c:v>
                </c:pt>
              </c:numCache>
            </c:numRef>
          </c:val>
          <c:extLst>
            <c:ext xmlns:c16="http://schemas.microsoft.com/office/drawing/2014/chart" uri="{C3380CC4-5D6E-409C-BE32-E72D297353CC}">
              <c16:uniqueId val="{00000010-ACE0-43A2-8CF5-34D2DB0417F3}"/>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8.6235294797979797E-2</c:v>
                </c:pt>
                <c:pt idx="1">
                  <c:v>7.8704743367003366E-3</c:v>
                </c:pt>
                <c:pt idx="2">
                  <c:v>0.16339495124579126</c:v>
                </c:pt>
                <c:pt idx="3">
                  <c:v>1.2046394191919192E-3</c:v>
                </c:pt>
                <c:pt idx="4">
                  <c:v>2.4245840303030302</c:v>
                </c:pt>
                <c:pt idx="5">
                  <c:v>0.4071201377104377</c:v>
                </c:pt>
                <c:pt idx="6">
                  <c:v>7.3059816144781147E-3</c:v>
                </c:pt>
                <c:pt idx="7">
                  <c:v>0.96703898484848483</c:v>
                </c:pt>
                <c:pt idx="8">
                  <c:v>1.0419679754208754E-2</c:v>
                </c:pt>
                <c:pt idx="9">
                  <c:v>0.50078293030303034</c:v>
                </c:pt>
                <c:pt idx="10">
                  <c:v>0.23539266313131313</c:v>
                </c:pt>
              </c:numCache>
            </c:numRef>
          </c:val>
          <c:extLst>
            <c:ext xmlns:c16="http://schemas.microsoft.com/office/drawing/2014/chart" uri="{C3380CC4-5D6E-409C-BE32-E72D297353CC}">
              <c16:uniqueId val="{00000011-ACE0-43A2-8CF5-34D2DB0417F3}"/>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0.10430227893175073</c:v>
                </c:pt>
                <c:pt idx="1">
                  <c:v>1.0303567947576657E-2</c:v>
                </c:pt>
                <c:pt idx="2">
                  <c:v>0.12421330830860534</c:v>
                </c:pt>
                <c:pt idx="3">
                  <c:v>1.4742608768545996E-3</c:v>
                </c:pt>
                <c:pt idx="4">
                  <c:v>2.5521738659742832</c:v>
                </c:pt>
                <c:pt idx="5">
                  <c:v>0.45536605974282884</c:v>
                </c:pt>
                <c:pt idx="6">
                  <c:v>8.2947226310583575E-3</c:v>
                </c:pt>
                <c:pt idx="7">
                  <c:v>0.97675537833827897</c:v>
                </c:pt>
                <c:pt idx="8">
                  <c:v>1.3730485217606329E-2</c:v>
                </c:pt>
                <c:pt idx="9">
                  <c:v>0.49215367977250246</c:v>
                </c:pt>
                <c:pt idx="10">
                  <c:v>0.20846044243323442</c:v>
                </c:pt>
              </c:numCache>
            </c:numRef>
          </c:val>
          <c:extLst>
            <c:ext xmlns:c16="http://schemas.microsoft.com/office/drawing/2014/chart" uri="{C3380CC4-5D6E-409C-BE32-E72D297353CC}">
              <c16:uniqueId val="{00000012-ACE0-43A2-8CF5-34D2DB0417F3}"/>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6.9241442589058524E-2</c:v>
                </c:pt>
                <c:pt idx="1">
                  <c:v>6.9019761704834605E-3</c:v>
                </c:pt>
                <c:pt idx="2">
                  <c:v>8.2353633047073799E-2</c:v>
                </c:pt>
                <c:pt idx="3">
                  <c:v>9.7327627703562342E-4</c:v>
                </c:pt>
                <c:pt idx="4">
                  <c:v>1.7216704526081423</c:v>
                </c:pt>
                <c:pt idx="5">
                  <c:v>0.30973368791348599</c:v>
                </c:pt>
                <c:pt idx="6">
                  <c:v>5.6060470801526712E-3</c:v>
                </c:pt>
                <c:pt idx="7">
                  <c:v>0.65652478753180665</c:v>
                </c:pt>
                <c:pt idx="8">
                  <c:v>9.2764204421119587E-3</c:v>
                </c:pt>
                <c:pt idx="9">
                  <c:v>0.32851017080152672</c:v>
                </c:pt>
                <c:pt idx="10">
                  <c:v>0.1402604375</c:v>
                </c:pt>
              </c:numCache>
            </c:numRef>
          </c:val>
          <c:extLst>
            <c:ext xmlns:c16="http://schemas.microsoft.com/office/drawing/2014/chart" uri="{C3380CC4-5D6E-409C-BE32-E72D297353CC}">
              <c16:uniqueId val="{00000000-F811-4B71-846F-A262ABA15B5E}"/>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3.3626445240061344E-2</c:v>
                </c:pt>
                <c:pt idx="1">
                  <c:v>3.0078525115017104E-3</c:v>
                </c:pt>
                <c:pt idx="2">
                  <c:v>3.0803953916479884E-2</c:v>
                </c:pt>
                <c:pt idx="3">
                  <c:v>4.7079232824112307E-4</c:v>
                </c:pt>
                <c:pt idx="4">
                  <c:v>0.83057860563878727</c:v>
                </c:pt>
                <c:pt idx="5">
                  <c:v>0.16807098902913767</c:v>
                </c:pt>
                <c:pt idx="6">
                  <c:v>3.4028276571900435E-3</c:v>
                </c:pt>
                <c:pt idx="7">
                  <c:v>0.33775516680429396</c:v>
                </c:pt>
                <c:pt idx="8">
                  <c:v>5.6185371133655772E-3</c:v>
                </c:pt>
                <c:pt idx="9">
                  <c:v>0.16155295228264716</c:v>
                </c:pt>
                <c:pt idx="10">
                  <c:v>5.7967714545240058E-2</c:v>
                </c:pt>
              </c:numCache>
            </c:numRef>
          </c:val>
          <c:extLst>
            <c:ext xmlns:c16="http://schemas.microsoft.com/office/drawing/2014/chart" uri="{C3380CC4-5D6E-409C-BE32-E72D297353CC}">
              <c16:uniqueId val="{00000001-F811-4B71-846F-A262ABA15B5E}"/>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0.19406704146877748</c:v>
                </c:pt>
                <c:pt idx="1">
                  <c:v>1.7068640158311346E-2</c:v>
                </c:pt>
                <c:pt idx="2">
                  <c:v>0.20570745479331573</c:v>
                </c:pt>
                <c:pt idx="3">
                  <c:v>3.0499764428320144E-3</c:v>
                </c:pt>
                <c:pt idx="4">
                  <c:v>5.398525589270009</c:v>
                </c:pt>
                <c:pt idx="5">
                  <c:v>0.99784703254177654</c:v>
                </c:pt>
                <c:pt idx="6">
                  <c:v>1.8585645853122251E-2</c:v>
                </c:pt>
                <c:pt idx="7">
                  <c:v>2.1323582994722954</c:v>
                </c:pt>
                <c:pt idx="8">
                  <c:v>3.0594994001759013E-2</c:v>
                </c:pt>
                <c:pt idx="9">
                  <c:v>0.9721732713280562</c:v>
                </c:pt>
                <c:pt idx="10">
                  <c:v>0.37404880171503957</c:v>
                </c:pt>
              </c:numCache>
            </c:numRef>
          </c:val>
          <c:extLst>
            <c:ext xmlns:c16="http://schemas.microsoft.com/office/drawing/2014/chart" uri="{C3380CC4-5D6E-409C-BE32-E72D297353CC}">
              <c16:uniqueId val="{00000003-F811-4B71-846F-A262ABA15B5E}"/>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CPU'!$E$267:$E$277</c:f>
              <c:numCache>
                <c:formatCode>0.000</c:formatCode>
                <c:ptCount val="11"/>
                <c:pt idx="0">
                  <c:v>4.7846451543968375E-2</c:v>
                </c:pt>
                <c:pt idx="1">
                  <c:v>3.4243094326316917E-3</c:v>
                </c:pt>
                <c:pt idx="2">
                  <c:v>4.3511231130462659E-2</c:v>
                </c:pt>
                <c:pt idx="3">
                  <c:v>6.8889686825515553E-4</c:v>
                </c:pt>
                <c:pt idx="4">
                  <c:v>1.226336736830858</c:v>
                </c:pt>
                <c:pt idx="5">
                  <c:v>0.26462193540976603</c:v>
                </c:pt>
                <c:pt idx="6">
                  <c:v>4.1415306469708302E-3</c:v>
                </c:pt>
                <c:pt idx="7">
                  <c:v>0.55078949300138902</c:v>
                </c:pt>
                <c:pt idx="8">
                  <c:v>6.8478185543327276E-3</c:v>
                </c:pt>
                <c:pt idx="9">
                  <c:v>0.24187579912383803</c:v>
                </c:pt>
                <c:pt idx="10">
                  <c:v>9.0388467998717803E-2</c:v>
                </c:pt>
              </c:numCache>
            </c:numRef>
          </c:val>
          <c:extLst>
            <c:ext xmlns:c16="http://schemas.microsoft.com/office/drawing/2014/chart" uri="{C3380CC4-5D6E-409C-BE32-E72D297353CC}">
              <c16:uniqueId val="{00000004-F811-4B71-846F-A262ABA15B5E}"/>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9.2914821676470583E-2</c:v>
                </c:pt>
                <c:pt idx="1">
                  <c:v>7.4236639352941178E-3</c:v>
                </c:pt>
                <c:pt idx="2">
                  <c:v>4.237568961764706E-2</c:v>
                </c:pt>
                <c:pt idx="3">
                  <c:v>1.5799183264705882E-3</c:v>
                </c:pt>
                <c:pt idx="4">
                  <c:v>1.1571444126470587</c:v>
                </c:pt>
                <c:pt idx="5">
                  <c:v>0.59470285558823521</c:v>
                </c:pt>
                <c:pt idx="6">
                  <c:v>1.327389574117647E-2</c:v>
                </c:pt>
                <c:pt idx="7">
                  <c:v>0.72251993323529407</c:v>
                </c:pt>
                <c:pt idx="8">
                  <c:v>1.5308051185294118E-2</c:v>
                </c:pt>
                <c:pt idx="9">
                  <c:v>0.33387369470588235</c:v>
                </c:pt>
                <c:pt idx="10">
                  <c:v>7.4335252352941181E-2</c:v>
                </c:pt>
              </c:numCache>
            </c:numRef>
          </c:val>
          <c:extLst>
            <c:ext xmlns:c16="http://schemas.microsoft.com/office/drawing/2014/chart" uri="{C3380CC4-5D6E-409C-BE32-E72D297353CC}">
              <c16:uniqueId val="{00000005-F811-4B71-846F-A262ABA15B5E}"/>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CPU'!$E$111:$E$121</c:f>
              <c:numCache>
                <c:formatCode>0.000</c:formatCode>
                <c:ptCount val="11"/>
                <c:pt idx="0">
                  <c:v>9.5521739130434782E-2</c:v>
                </c:pt>
                <c:pt idx="1">
                  <c:v>9.2608695652173917E-3</c:v>
                </c:pt>
                <c:pt idx="2">
                  <c:v>0</c:v>
                </c:pt>
                <c:pt idx="3">
                  <c:v>1.8043478260869564E-3</c:v>
                </c:pt>
                <c:pt idx="4">
                  <c:v>2.9028260869565217</c:v>
                </c:pt>
                <c:pt idx="5">
                  <c:v>0.56013043478260871</c:v>
                </c:pt>
                <c:pt idx="6">
                  <c:v>8.739130434782607E-3</c:v>
                </c:pt>
                <c:pt idx="7">
                  <c:v>1.1716521739130437</c:v>
                </c:pt>
                <c:pt idx="8">
                  <c:v>1.182608695652174E-2</c:v>
                </c:pt>
                <c:pt idx="9">
                  <c:v>0.59963043478260869</c:v>
                </c:pt>
                <c:pt idx="10">
                  <c:v>0.24343478260869567</c:v>
                </c:pt>
              </c:numCache>
            </c:numRef>
          </c:val>
          <c:extLst>
            <c:ext xmlns:c16="http://schemas.microsoft.com/office/drawing/2014/chart" uri="{C3380CC4-5D6E-409C-BE32-E72D297353CC}">
              <c16:uniqueId val="{00000000-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0.90198701083333332</c:v>
                </c:pt>
                <c:pt idx="1">
                  <c:v>8.6831394666666672E-2</c:v>
                </c:pt>
                <c:pt idx="2">
                  <c:v>1.17498017</c:v>
                </c:pt>
                <c:pt idx="3">
                  <c:v>1.2608763833333333E-2</c:v>
                </c:pt>
                <c:pt idx="4">
                  <c:v>22.850242600000001</c:v>
                </c:pt>
                <c:pt idx="5">
                  <c:v>3.7890454941666665</c:v>
                </c:pt>
                <c:pt idx="6">
                  <c:v>6.3462614250000007E-2</c:v>
                </c:pt>
                <c:pt idx="7">
                  <c:v>8.1053452516666677</c:v>
                </c:pt>
                <c:pt idx="8">
                  <c:v>9.6915794583333326E-2</c:v>
                </c:pt>
                <c:pt idx="9">
                  <c:v>4.3798495608333328</c:v>
                </c:pt>
                <c:pt idx="10">
                  <c:v>1.8153259124999999</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0.27259205324999997</c:v>
                </c:pt>
                <c:pt idx="1">
                  <c:v>2.5903166666666668E-2</c:v>
                </c:pt>
                <c:pt idx="2">
                  <c:v>0.60827608825000001</c:v>
                </c:pt>
                <c:pt idx="3">
                  <c:v>4.1259460000000001E-3</c:v>
                </c:pt>
                <c:pt idx="4">
                  <c:v>11.184071191666668</c:v>
                </c:pt>
                <c:pt idx="5">
                  <c:v>1.6570594708333333</c:v>
                </c:pt>
                <c:pt idx="6">
                  <c:v>0</c:v>
                </c:pt>
                <c:pt idx="7">
                  <c:v>3.8166133708333336</c:v>
                </c:pt>
                <c:pt idx="8">
                  <c:v>4.0762016666666664E-2</c:v>
                </c:pt>
                <c:pt idx="9">
                  <c:v>1.9033983033333335</c:v>
                </c:pt>
                <c:pt idx="10">
                  <c:v>0.85987479</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0.78172849266666666</c:v>
                </c:pt>
                <c:pt idx="1">
                  <c:v>7.8339840133333324E-2</c:v>
                </c:pt>
                <c:pt idx="2">
                  <c:v>1.2605636040000001</c:v>
                </c:pt>
                <c:pt idx="3">
                  <c:v>1.1027680000000002E-2</c:v>
                </c:pt>
                <c:pt idx="4">
                  <c:v>20.030442999999998</c:v>
                </c:pt>
                <c:pt idx="5">
                  <c:v>3.435691652</c:v>
                </c:pt>
                <c:pt idx="6">
                  <c:v>5.9653778666666664E-2</c:v>
                </c:pt>
                <c:pt idx="7">
                  <c:v>7.6403512866666672</c:v>
                </c:pt>
                <c:pt idx="8">
                  <c:v>9.9343929866666666E-2</c:v>
                </c:pt>
                <c:pt idx="9">
                  <c:v>3.6603458793333332</c:v>
                </c:pt>
                <c:pt idx="10">
                  <c:v>1.7167568993333333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0.32738052200000001</c:v>
                </c:pt>
                <c:pt idx="1">
                  <c:v>3.211509703076923E-2</c:v>
                </c:pt>
                <c:pt idx="2">
                  <c:v>0.56262911661538462</c:v>
                </c:pt>
                <c:pt idx="3">
                  <c:v>4.6055940923076921E-3</c:v>
                </c:pt>
                <c:pt idx="4">
                  <c:v>8.2428603461538454</c:v>
                </c:pt>
                <c:pt idx="5">
                  <c:v>1.4932778053846152</c:v>
                </c:pt>
                <c:pt idx="6">
                  <c:v>2.5691889799999999E-2</c:v>
                </c:pt>
                <c:pt idx="7">
                  <c:v>3.2319063553846155</c:v>
                </c:pt>
                <c:pt idx="8">
                  <c:v>3.7350592892307695E-2</c:v>
                </c:pt>
                <c:pt idx="9">
                  <c:v>1.7103338646153847</c:v>
                </c:pt>
                <c:pt idx="10">
                  <c:v>0.82736542630769228</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0.78842291228571426</c:v>
                </c:pt>
                <c:pt idx="1">
                  <c:v>7.6992920428571421E-2</c:v>
                </c:pt>
                <c:pt idx="2">
                  <c:v>1.4789370062857143</c:v>
                </c:pt>
                <c:pt idx="3">
                  <c:v>1.0315292342857142E-2</c:v>
                </c:pt>
                <c:pt idx="4">
                  <c:v>21.221979308571427</c:v>
                </c:pt>
                <c:pt idx="5">
                  <c:v>3.4943725228571427</c:v>
                </c:pt>
                <c:pt idx="6">
                  <c:v>5.7404200742857139E-2</c:v>
                </c:pt>
                <c:pt idx="7">
                  <c:v>7.8775670399999997</c:v>
                </c:pt>
                <c:pt idx="8">
                  <c:v>8.6264022857142852E-2</c:v>
                </c:pt>
                <c:pt idx="9">
                  <c:v>3.9244249285714283</c:v>
                </c:pt>
                <c:pt idx="10">
                  <c:v>2.0486306845714286</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0.92622742857142859</c:v>
                </c:pt>
                <c:pt idx="1">
                  <c:v>8.5534828571428578E-2</c:v>
                </c:pt>
                <c:pt idx="2">
                  <c:v>1.6868608571428572</c:v>
                </c:pt>
                <c:pt idx="3">
                  <c:v>1.2240142857142857E-2</c:v>
                </c:pt>
                <c:pt idx="4">
                  <c:v>25.529831428571427</c:v>
                </c:pt>
                <c:pt idx="5">
                  <c:v>4.137797142857143</c:v>
                </c:pt>
                <c:pt idx="6">
                  <c:v>6.890437142857142E-2</c:v>
                </c:pt>
                <c:pt idx="7">
                  <c:v>9.3610628571428567</c:v>
                </c:pt>
                <c:pt idx="8">
                  <c:v>0.10309168571428572</c:v>
                </c:pt>
                <c:pt idx="9">
                  <c:v>4.7735114285714291</c:v>
                </c:pt>
                <c:pt idx="10">
                  <c:v>2.3277414285714286</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0.93881342857142847</c:v>
                </c:pt>
                <c:pt idx="1">
                  <c:v>9.3020628571428565E-2</c:v>
                </c:pt>
                <c:pt idx="2">
                  <c:v>1.8525582857142857</c:v>
                </c:pt>
                <c:pt idx="3">
                  <c:v>1.3104771428571428E-2</c:v>
                </c:pt>
                <c:pt idx="4">
                  <c:v>26.082425714285716</c:v>
                </c:pt>
                <c:pt idx="5">
                  <c:v>4.36144</c:v>
                </c:pt>
                <c:pt idx="6">
                  <c:v>7.4034799999999998E-2</c:v>
                </c:pt>
                <c:pt idx="7">
                  <c:v>10.089582857142858</c:v>
                </c:pt>
                <c:pt idx="8">
                  <c:v>0.106694</c:v>
                </c:pt>
                <c:pt idx="9">
                  <c:v>5.099545714285715</c:v>
                </c:pt>
                <c:pt idx="10">
                  <c:v>2.6076574285714287</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3.4305459666666667</c:v>
                </c:pt>
                <c:pt idx="1">
                  <c:v>0.33798689066666665</c:v>
                </c:pt>
                <c:pt idx="2">
                  <c:v>5.0977484800000008</c:v>
                </c:pt>
                <c:pt idx="3">
                  <c:v>4.7156256333333334E-2</c:v>
                </c:pt>
                <c:pt idx="4">
                  <c:v>91.375848333333337</c:v>
                </c:pt>
                <c:pt idx="5">
                  <c:v>15.118038886666666</c:v>
                </c:pt>
                <c:pt idx="6">
                  <c:v>0.26486440973333336</c:v>
                </c:pt>
                <c:pt idx="7">
                  <c:v>34.468812826666664</c:v>
                </c:pt>
                <c:pt idx="8">
                  <c:v>0.44000044733333332</c:v>
                </c:pt>
                <c:pt idx="9">
                  <c:v>16.532223686666665</c:v>
                </c:pt>
                <c:pt idx="10">
                  <c:v>7.4483287999999996</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1.3884408660714287</c:v>
                </c:pt>
                <c:pt idx="1">
                  <c:v>0.13087212396428571</c:v>
                </c:pt>
                <c:pt idx="2">
                  <c:v>1.8960580278571428</c:v>
                </c:pt>
                <c:pt idx="3">
                  <c:v>1.8056610178571429E-2</c:v>
                </c:pt>
                <c:pt idx="4">
                  <c:v>34.63110005357143</c:v>
                </c:pt>
                <c:pt idx="5">
                  <c:v>6.2268346285714289</c:v>
                </c:pt>
                <c:pt idx="6">
                  <c:v>0.10674242025</c:v>
                </c:pt>
                <c:pt idx="7">
                  <c:v>13.910916714285715</c:v>
                </c:pt>
                <c:pt idx="8">
                  <c:v>0.17662434957142858</c:v>
                </c:pt>
                <c:pt idx="9">
                  <c:v>6.6439763392857145</c:v>
                </c:pt>
                <c:pt idx="10">
                  <c:v>2.7375049489285712</c:v>
                </c:pt>
              </c:numCache>
            </c:numRef>
          </c:val>
          <c:extLst>
            <c:ext xmlns:c16="http://schemas.microsoft.com/office/drawing/2014/chart" uri="{C3380CC4-5D6E-409C-BE32-E72D297353CC}">
              <c16:uniqueId val="{00000002-750B-49E7-AC5A-49BE8ECF9CAB}"/>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1.839483298888889</c:v>
                </c:pt>
                <c:pt idx="1">
                  <c:v>0.17615909151111112</c:v>
                </c:pt>
                <c:pt idx="2">
                  <c:v>2.3924111088888886</c:v>
                </c:pt>
                <c:pt idx="3">
                  <c:v>2.7850213622222224E-2</c:v>
                </c:pt>
                <c:pt idx="4">
                  <c:v>42.06632782222222</c:v>
                </c:pt>
                <c:pt idx="5">
                  <c:v>9.2843351911111114</c:v>
                </c:pt>
                <c:pt idx="6">
                  <c:v>0.15121938717777778</c:v>
                </c:pt>
                <c:pt idx="7">
                  <c:v>18.162605446666667</c:v>
                </c:pt>
                <c:pt idx="8">
                  <c:v>0.21445614124444445</c:v>
                </c:pt>
                <c:pt idx="9">
                  <c:v>10.502183564444445</c:v>
                </c:pt>
                <c:pt idx="10">
                  <c:v>4.4513373511111114</c:v>
                </c:pt>
              </c:numCache>
            </c:numRef>
          </c:val>
          <c:extLst>
            <c:ext xmlns:c16="http://schemas.microsoft.com/office/drawing/2014/chart" uri="{C3380CC4-5D6E-409C-BE32-E72D297353CC}">
              <c16:uniqueId val="{00000003-750B-49E7-AC5A-49BE8ECF9CAB}"/>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0.95393618800000002</c:v>
                </c:pt>
                <c:pt idx="1">
                  <c:v>8.7221861599999992E-2</c:v>
                </c:pt>
                <c:pt idx="2">
                  <c:v>1.2277592847999999</c:v>
                </c:pt>
                <c:pt idx="3">
                  <c:v>1.2865906303999999E-2</c:v>
                </c:pt>
                <c:pt idx="4">
                  <c:v>23.873167263999999</c:v>
                </c:pt>
                <c:pt idx="5">
                  <c:v>4.4608937472000001</c:v>
                </c:pt>
                <c:pt idx="6">
                  <c:v>7.1859802247999996E-2</c:v>
                </c:pt>
                <c:pt idx="7">
                  <c:v>8.7244717359999999</c:v>
                </c:pt>
                <c:pt idx="8">
                  <c:v>0.1014397016</c:v>
                </c:pt>
                <c:pt idx="9">
                  <c:v>5.0572923104000003</c:v>
                </c:pt>
                <c:pt idx="10">
                  <c:v>2.1938443944000001</c:v>
                </c:pt>
              </c:numCache>
            </c:numRef>
          </c:val>
          <c:extLst>
            <c:ext xmlns:c16="http://schemas.microsoft.com/office/drawing/2014/chart" uri="{C3380CC4-5D6E-409C-BE32-E72D297353CC}">
              <c16:uniqueId val="{0000000E-5C04-4A68-B423-734B5210C091}"/>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1.3680335031999999</c:v>
                </c:pt>
                <c:pt idx="1">
                  <c:v>0.12900937103999999</c:v>
                </c:pt>
                <c:pt idx="2">
                  <c:v>1.7605347376</c:v>
                </c:pt>
                <c:pt idx="3">
                  <c:v>1.9859143135999999E-2</c:v>
                </c:pt>
                <c:pt idx="4">
                  <c:v>34.622298616000002</c:v>
                </c:pt>
                <c:pt idx="5">
                  <c:v>6.3659837175999998</c:v>
                </c:pt>
                <c:pt idx="6">
                  <c:v>0.10509262327999999</c:v>
                </c:pt>
                <c:pt idx="7">
                  <c:v>12.936953792000001</c:v>
                </c:pt>
                <c:pt idx="8">
                  <c:v>0.15129580808000001</c:v>
                </c:pt>
                <c:pt idx="9">
                  <c:v>7.1810343432000003</c:v>
                </c:pt>
                <c:pt idx="10">
                  <c:v>3.1923792520000003</c:v>
                </c:pt>
              </c:numCache>
            </c:numRef>
          </c:val>
          <c:extLst>
            <c:ext xmlns:c16="http://schemas.microsoft.com/office/drawing/2014/chart" uri="{C3380CC4-5D6E-409C-BE32-E72D297353CC}">
              <c16:uniqueId val="{0000000F-5C04-4A68-B423-734B5210C091}"/>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0.29181655126760564</c:v>
                </c:pt>
                <c:pt idx="1">
                  <c:v>2.9637109450704222E-2</c:v>
                </c:pt>
                <c:pt idx="2">
                  <c:v>0.49319886422535214</c:v>
                </c:pt>
                <c:pt idx="3">
                  <c:v>4.0698853802816903E-3</c:v>
                </c:pt>
                <c:pt idx="4">
                  <c:v>7.3408900915492961</c:v>
                </c:pt>
                <c:pt idx="5">
                  <c:v>1.3042264236619718</c:v>
                </c:pt>
                <c:pt idx="6">
                  <c:v>2.2433323577464789E-2</c:v>
                </c:pt>
                <c:pt idx="7">
                  <c:v>2.8365643802816902</c:v>
                </c:pt>
                <c:pt idx="8">
                  <c:v>3.2877195957746484E-2</c:v>
                </c:pt>
                <c:pt idx="9">
                  <c:v>1.4853414873239437</c:v>
                </c:pt>
                <c:pt idx="10">
                  <c:v>0.73819913788732394</c:v>
                </c:pt>
              </c:numCache>
            </c:numRef>
          </c:val>
          <c:extLst>
            <c:ext xmlns:c16="http://schemas.microsoft.com/office/drawing/2014/chart" uri="{C3380CC4-5D6E-409C-BE32-E72D297353CC}">
              <c16:uniqueId val="{00000010-5C04-4A68-B423-734B5210C091}"/>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0.40979012088</c:v>
                </c:pt>
                <c:pt idx="1">
                  <c:v>3.7400494047999999E-2</c:v>
                </c:pt>
                <c:pt idx="2">
                  <c:v>0.77645280832000008</c:v>
                </c:pt>
                <c:pt idx="3">
                  <c:v>5.7244465199999999E-3</c:v>
                </c:pt>
                <c:pt idx="4">
                  <c:v>11.521623311999999</c:v>
                </c:pt>
                <c:pt idx="5">
                  <c:v>1.9346348943999998</c:v>
                </c:pt>
                <c:pt idx="6">
                  <c:v>3.4718024632000001E-2</c:v>
                </c:pt>
                <c:pt idx="7">
                  <c:v>4.5953692559999997</c:v>
                </c:pt>
                <c:pt idx="8">
                  <c:v>4.9514318192000001E-2</c:v>
                </c:pt>
                <c:pt idx="9">
                  <c:v>2.3797204848</c:v>
                </c:pt>
                <c:pt idx="10">
                  <c:v>1.1185859352</c:v>
                </c:pt>
              </c:numCache>
            </c:numRef>
          </c:val>
          <c:extLst>
            <c:ext xmlns:c16="http://schemas.microsoft.com/office/drawing/2014/chart" uri="{C3380CC4-5D6E-409C-BE32-E72D297353CC}">
              <c16:uniqueId val="{00000011-5C04-4A68-B423-734B5210C091}"/>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0.84359683199999991</c:v>
                </c:pt>
                <c:pt idx="1">
                  <c:v>8.3335257560000001E-2</c:v>
                </c:pt>
                <c:pt idx="2">
                  <c:v>1.0046372376000001</c:v>
                </c:pt>
                <c:pt idx="3">
                  <c:v>1.1923821972000001E-2</c:v>
                </c:pt>
                <c:pt idx="4">
                  <c:v>20.641982228</c:v>
                </c:pt>
                <c:pt idx="5">
                  <c:v>3.6830006911999997</c:v>
                </c:pt>
                <c:pt idx="6">
                  <c:v>6.7087716640000003E-2</c:v>
                </c:pt>
                <c:pt idx="7">
                  <c:v>7.8999975000000004</c:v>
                </c:pt>
                <c:pt idx="8">
                  <c:v>0.11105216444</c:v>
                </c:pt>
                <c:pt idx="9">
                  <c:v>3.9805389620000002</c:v>
                </c:pt>
                <c:pt idx="10">
                  <c:v>1.6860280584</c:v>
                </c:pt>
              </c:numCache>
            </c:numRef>
          </c:val>
          <c:extLst>
            <c:ext xmlns:c16="http://schemas.microsoft.com/office/drawing/2014/chart" uri="{C3380CC4-5D6E-409C-BE32-E72D297353CC}">
              <c16:uniqueId val="{00000012-5C04-4A68-B423-734B5210C091}"/>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1.036643311904762</c:v>
                </c:pt>
                <c:pt idx="1">
                  <c:v>0.10333244323809523</c:v>
                </c:pt>
                <c:pt idx="2">
                  <c:v>1.2329515347619049</c:v>
                </c:pt>
                <c:pt idx="3">
                  <c:v>1.4571336261904762E-2</c:v>
                </c:pt>
                <c:pt idx="4">
                  <c:v>25.775866204761904</c:v>
                </c:pt>
                <c:pt idx="5">
                  <c:v>4.6371557847619052</c:v>
                </c:pt>
                <c:pt idx="6">
                  <c:v>8.393053342857143E-2</c:v>
                </c:pt>
                <c:pt idx="7">
                  <c:v>9.8291139619047634</c:v>
                </c:pt>
                <c:pt idx="8">
                  <c:v>0.13888126604761905</c:v>
                </c:pt>
                <c:pt idx="9">
                  <c:v>4.9182665571428572</c:v>
                </c:pt>
                <c:pt idx="10">
                  <c:v>2.0998991214285714</c:v>
                </c:pt>
              </c:numCache>
            </c:numRef>
          </c:val>
          <c:extLst>
            <c:ext xmlns:c16="http://schemas.microsoft.com/office/drawing/2014/chart" uri="{C3380CC4-5D6E-409C-BE32-E72D297353CC}">
              <c16:uniqueId val="{00000000-2ED5-462B-B20B-30623FBE15F3}"/>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1.3904945185365853</c:v>
                </c:pt>
                <c:pt idx="1">
                  <c:v>0.12437836946341463</c:v>
                </c:pt>
                <c:pt idx="2">
                  <c:v>1.2737810602439024</c:v>
                </c:pt>
                <c:pt idx="3">
                  <c:v>1.9467836909756099E-2</c:v>
                </c:pt>
                <c:pt idx="4">
                  <c:v>34.345438243902436</c:v>
                </c:pt>
                <c:pt idx="5">
                  <c:v>6.9499403609756092</c:v>
                </c:pt>
                <c:pt idx="6">
                  <c:v>0.14071107341463415</c:v>
                </c:pt>
                <c:pt idx="7">
                  <c:v>13.966588043902439</c:v>
                </c:pt>
                <c:pt idx="8">
                  <c:v>0.23233336151219511</c:v>
                </c:pt>
                <c:pt idx="9">
                  <c:v>6.6804115926829271</c:v>
                </c:pt>
                <c:pt idx="10">
                  <c:v>2.3970356887804876</c:v>
                </c:pt>
              </c:numCache>
            </c:numRef>
          </c:val>
          <c:extLst>
            <c:ext xmlns:c16="http://schemas.microsoft.com/office/drawing/2014/chart" uri="{C3380CC4-5D6E-409C-BE32-E72D297353CC}">
              <c16:uniqueId val="{00000001-2ED5-462B-B20B-30623FBE15F3}"/>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1.4710281743333333</c:v>
                </c:pt>
                <c:pt idx="1">
                  <c:v>0.12938029240000001</c:v>
                </c:pt>
                <c:pt idx="2">
                  <c:v>1.5592625073333333</c:v>
                </c:pt>
                <c:pt idx="3">
                  <c:v>2.3118821436666669E-2</c:v>
                </c:pt>
                <c:pt idx="4">
                  <c:v>40.920823966666667</c:v>
                </c:pt>
                <c:pt idx="5">
                  <c:v>7.5636805066666666</c:v>
                </c:pt>
                <c:pt idx="6">
                  <c:v>0.14087919556666667</c:v>
                </c:pt>
                <c:pt idx="7">
                  <c:v>16.163275909999999</c:v>
                </c:pt>
                <c:pt idx="8">
                  <c:v>0.23191005453333333</c:v>
                </c:pt>
                <c:pt idx="9">
                  <c:v>7.3690733966666659</c:v>
                </c:pt>
                <c:pt idx="10">
                  <c:v>2.8352899169999999</c:v>
                </c:pt>
              </c:numCache>
            </c:numRef>
          </c:val>
          <c:extLst>
            <c:ext xmlns:c16="http://schemas.microsoft.com/office/drawing/2014/chart" uri="{C3380CC4-5D6E-409C-BE32-E72D297353CC}">
              <c16:uniqueId val="{00000002-2ED5-462B-B20B-30623FBE15F3}"/>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1.6584997777777777</c:v>
                </c:pt>
                <c:pt idx="1">
                  <c:v>0.11869671103703704</c:v>
                </c:pt>
                <c:pt idx="2">
                  <c:v>1.508228193148148</c:v>
                </c:pt>
                <c:pt idx="3">
                  <c:v>2.387920662962963E-2</c:v>
                </c:pt>
                <c:pt idx="4">
                  <c:v>42.508464888888888</c:v>
                </c:pt>
                <c:pt idx="5">
                  <c:v>9.1725803462962965</c:v>
                </c:pt>
                <c:pt idx="6">
                  <c:v>0.14355772342592593</c:v>
                </c:pt>
                <c:pt idx="7">
                  <c:v>19.091995796296295</c:v>
                </c:pt>
                <c:pt idx="8">
                  <c:v>0.23736568092592591</c:v>
                </c:pt>
                <c:pt idx="9">
                  <c:v>8.3841318666666673</c:v>
                </c:pt>
                <c:pt idx="10">
                  <c:v>3.1331321185185184</c:v>
                </c:pt>
              </c:numCache>
            </c:numRef>
          </c:val>
          <c:extLst>
            <c:ext xmlns:c16="http://schemas.microsoft.com/office/drawing/2014/chart" uri="{C3380CC4-5D6E-409C-BE32-E72D297353CC}">
              <c16:uniqueId val="{00000003-2ED5-462B-B20B-30623FBE15F3}"/>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CPU'!$G$279:$G$289</c:f>
              <c:numCache>
                <c:formatCode>0.000</c:formatCode>
                <c:ptCount val="11"/>
                <c:pt idx="0">
                  <c:v>4.5130056242857144</c:v>
                </c:pt>
                <c:pt idx="1">
                  <c:v>0.3605779625714286</c:v>
                </c:pt>
                <c:pt idx="2">
                  <c:v>2.0582477814285713</c:v>
                </c:pt>
                <c:pt idx="3">
                  <c:v>7.6738890142857147E-2</c:v>
                </c:pt>
                <c:pt idx="4">
                  <c:v>56.204157185714287</c:v>
                </c:pt>
                <c:pt idx="5">
                  <c:v>28.88556727142857</c:v>
                </c:pt>
                <c:pt idx="6">
                  <c:v>0.64473207885714279</c:v>
                </c:pt>
                <c:pt idx="7">
                  <c:v>35.093825328571427</c:v>
                </c:pt>
                <c:pt idx="8">
                  <c:v>0.74353391471428576</c:v>
                </c:pt>
                <c:pt idx="9">
                  <c:v>16.216722314285715</c:v>
                </c:pt>
                <c:pt idx="10">
                  <c:v>3.6105694000000002</c:v>
                </c:pt>
              </c:numCache>
            </c:numRef>
          </c:val>
          <c:extLst>
            <c:ext xmlns:c16="http://schemas.microsoft.com/office/drawing/2014/chart" uri="{C3380CC4-5D6E-409C-BE32-E72D297353CC}">
              <c16:uniqueId val="{00000004-2ED5-462B-B20B-30623FBE15F3}"/>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CPU'!$F$111:$F$121</c:f>
              <c:numCache>
                <c:formatCode>0.000</c:formatCode>
                <c:ptCount val="11"/>
                <c:pt idx="0">
                  <c:v>1.5692857142857142</c:v>
                </c:pt>
                <c:pt idx="1">
                  <c:v>0.15214285714285714</c:v>
                </c:pt>
                <c:pt idx="2">
                  <c:v>0</c:v>
                </c:pt>
                <c:pt idx="3">
                  <c:v>2.9642857142857141E-2</c:v>
                </c:pt>
                <c:pt idx="4">
                  <c:v>47.68928571428571</c:v>
                </c:pt>
                <c:pt idx="5">
                  <c:v>9.2021428571428583</c:v>
                </c:pt>
                <c:pt idx="6">
                  <c:v>0.14357142857142854</c:v>
                </c:pt>
                <c:pt idx="7">
                  <c:v>19.248571428571431</c:v>
                </c:pt>
                <c:pt idx="8">
                  <c:v>0.19428571428571431</c:v>
                </c:pt>
                <c:pt idx="9">
                  <c:v>9.8510714285714283</c:v>
                </c:pt>
                <c:pt idx="10">
                  <c:v>3.9992857142857146</c:v>
                </c:pt>
              </c:numCache>
            </c:numRef>
          </c:val>
          <c:extLst>
            <c:ext xmlns:c16="http://schemas.microsoft.com/office/drawing/2014/chart" uri="{C3380CC4-5D6E-409C-BE32-E72D297353CC}">
              <c16:uniqueId val="{00000000-6F60-454C-A1DE-484BE8E96468}"/>
            </c:ext>
          </c:extLst>
        </c:ser>
        <c:ser>
          <c:idx val="12"/>
          <c:order val="22"/>
          <c:tx>
            <c:strRef>
              <c:f>'Performance Tables  CPU'!$H$254</c:f>
              <c:strCache>
                <c:ptCount val="1"/>
                <c:pt idx="0">
                  <c:v>Intel® Xeon® Platinum 8580</c:v>
                </c:pt>
              </c:strCache>
            </c:strRef>
          </c:tx>
          <c:spPr>
            <a:solidFill>
              <a:schemeClr val="accent1">
                <a:lumMod val="80000"/>
                <a:lumOff val="20000"/>
              </a:schemeClr>
            </a:solidFill>
            <a:ln>
              <a:noFill/>
            </a:ln>
            <a:effectLst/>
          </c:spPr>
          <c:invertIfNegative val="0"/>
          <c:val>
            <c:numRef>
              <c:f>'Performance Tables  CPU'!$F$255:$F$265</c:f>
              <c:numCache>
                <c:formatCode>0.000</c:formatCode>
                <c:ptCount val="11"/>
                <c:pt idx="0">
                  <c:v>0.22043522815126051</c:v>
                </c:pt>
                <c:pt idx="1">
                  <c:v>1.4364255093370682E-2</c:v>
                </c:pt>
                <c:pt idx="2">
                  <c:v>7.726072180205415E-2</c:v>
                </c:pt>
                <c:pt idx="3">
                  <c:v>1.6096314010270777E-3</c:v>
                </c:pt>
                <c:pt idx="4">
                  <c:v>1.8959658127917833</c:v>
                </c:pt>
                <c:pt idx="5">
                  <c:v>1.0458725042016805</c:v>
                </c:pt>
                <c:pt idx="6">
                  <c:v>2.4556370868347339E-2</c:v>
                </c:pt>
                <c:pt idx="7">
                  <c:v>1.3130340742296918</c:v>
                </c:pt>
                <c:pt idx="8">
                  <c:v>2.3898475887021476E-2</c:v>
                </c:pt>
                <c:pt idx="9">
                  <c:v>0.69514064659197017</c:v>
                </c:pt>
                <c:pt idx="10">
                  <c:v>0.16412327815126052</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Cache>
                <c:formatCode>0.00</c:formatCode>
                <c:ptCount val="11"/>
                <c:pt idx="0">
                  <c:v>25.03820984</c:v>
                </c:pt>
                <c:pt idx="1">
                  <c:v>2.3827091020000002</c:v>
                </c:pt>
                <c:pt idx="2">
                  <c:v>37.986630239999997</c:v>
                </c:pt>
                <c:pt idx="3">
                  <c:v>0.24395135000000001</c:v>
                </c:pt>
                <c:pt idx="4">
                  <c:v>447.922169</c:v>
                </c:pt>
                <c:pt idx="5">
                  <c:v>111.8324362</c:v>
                </c:pt>
                <c:pt idx="6">
                  <c:v>2.1494331990000002</c:v>
                </c:pt>
                <c:pt idx="7">
                  <c:v>226.2405574</c:v>
                </c:pt>
                <c:pt idx="8">
                  <c:v>3.43289139</c:v>
                </c:pt>
                <c:pt idx="9">
                  <c:v>144.8401934</c:v>
                </c:pt>
                <c:pt idx="10">
                  <c:v>62.911584779999998</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Cache>
                <c:formatCode>0.00</c:formatCode>
                <c:ptCount val="11"/>
                <c:pt idx="0">
                  <c:v>20.171811349999999</c:v>
                </c:pt>
                <c:pt idx="1">
                  <c:v>1.8394596750000001</c:v>
                </c:pt>
                <c:pt idx="2">
                  <c:v>33.773343320000002</c:v>
                </c:pt>
                <c:pt idx="3">
                  <c:v>0.20897401600000001</c:v>
                </c:pt>
                <c:pt idx="4">
                  <c:v>345.3091</c:v>
                </c:pt>
                <c:pt idx="5">
                  <c:v>62.57366296</c:v>
                </c:pt>
                <c:pt idx="6">
                  <c:v>1.1862980839999999</c:v>
                </c:pt>
                <c:pt idx="7">
                  <c:v>134.90125810000001</c:v>
                </c:pt>
                <c:pt idx="8">
                  <c:v>1.9627704589999999</c:v>
                </c:pt>
                <c:pt idx="9">
                  <c:v>76.949402759999998</c:v>
                </c:pt>
                <c:pt idx="10">
                  <c:v>42.776530299999997</c:v>
                </c:pt>
              </c:numCache>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strRef>
          </c:tx>
          <c:spPr>
            <a:solidFill>
              <a:schemeClr val="accent3">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0.00</c:formatCode>
                <c:ptCount val="11"/>
                <c:pt idx="0">
                  <c:v>13.304709819999999</c:v>
                </c:pt>
                <c:pt idx="1">
                  <c:v>1.4119562430000001</c:v>
                </c:pt>
                <c:pt idx="2">
                  <c:v>21.6980483</c:v>
                </c:pt>
                <c:pt idx="3">
                  <c:v>0.15309916200000001</c:v>
                </c:pt>
                <c:pt idx="4">
                  <c:v>196.59289140000001</c:v>
                </c:pt>
                <c:pt idx="5">
                  <c:v>49.303727799999997</c:v>
                </c:pt>
                <c:pt idx="6">
                  <c:v>1.1916465979999999</c:v>
                </c:pt>
                <c:pt idx="7">
                  <c:v>96.586491899999999</c:v>
                </c:pt>
                <c:pt idx="8">
                  <c:v>1.996239112</c:v>
                </c:pt>
                <c:pt idx="9">
                  <c:v>67.099890299999998</c:v>
                </c:pt>
                <c:pt idx="10">
                  <c:v>32.984353939999998</c:v>
                </c:pt>
              </c:numCache>
            </c:numRef>
          </c:val>
          <c:extLs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strRef>
          </c:tx>
          <c:spPr>
            <a:solidFill>
              <a:schemeClr val="accent4">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0.00</c:formatCode>
                <c:ptCount val="11"/>
                <c:pt idx="0">
                  <c:v>14.831358160000001</c:v>
                </c:pt>
                <c:pt idx="1">
                  <c:v>1.46390544</c:v>
                </c:pt>
                <c:pt idx="2">
                  <c:v>25.506033129999999</c:v>
                </c:pt>
                <c:pt idx="3">
                  <c:v>0.169931584</c:v>
                </c:pt>
                <c:pt idx="4">
                  <c:v>236.4086695</c:v>
                </c:pt>
                <c:pt idx="5">
                  <c:v>52.419350110000003</c:v>
                </c:pt>
                <c:pt idx="6">
                  <c:v>1.1931952109999999</c:v>
                </c:pt>
                <c:pt idx="7">
                  <c:v>100.184415</c:v>
                </c:pt>
                <c:pt idx="8">
                  <c:v>1.997568684</c:v>
                </c:pt>
                <c:pt idx="9">
                  <c:v>67.694723389999993</c:v>
                </c:pt>
                <c:pt idx="10">
                  <c:v>34.699045630000001</c:v>
                </c:pt>
              </c:numCache>
            </c:numRef>
          </c:val>
          <c:extLs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45.464703749999998</c:v>
                </c:pt>
                <c:pt idx="1">
                  <c:v>5.1399848500000003</c:v>
                </c:pt>
                <c:pt idx="2">
                  <c:v>72.413912019999998</c:v>
                </c:pt>
                <c:pt idx="3">
                  <c:v>0.53242920800000004</c:v>
                </c:pt>
                <c:pt idx="4">
                  <c:v>685.64259240000001</c:v>
                </c:pt>
                <c:pt idx="5">
                  <c:v>210.0515638</c:v>
                </c:pt>
                <c:pt idx="6">
                  <c:v>5.1662653690000004</c:v>
                </c:pt>
                <c:pt idx="7">
                  <c:v>409.69563049999999</c:v>
                </c:pt>
                <c:pt idx="8">
                  <c:v>8.3488684440000007</c:v>
                </c:pt>
                <c:pt idx="9">
                  <c:v>315.8137471</c:v>
                </c:pt>
                <c:pt idx="10">
                  <c:v>124.24374640000001</c:v>
                </c:pt>
              </c:numCache>
            </c:numRef>
          </c:val>
          <c:extLs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33.292432159999997</c:v>
                </c:pt>
                <c:pt idx="1">
                  <c:v>3.5764356909999999</c:v>
                </c:pt>
                <c:pt idx="2">
                  <c:v>60.865581040000002</c:v>
                </c:pt>
                <c:pt idx="3">
                  <c:v>0.54825017600000003</c:v>
                </c:pt>
                <c:pt idx="4">
                  <c:v>512.03146990000005</c:v>
                </c:pt>
                <c:pt idx="5">
                  <c:v>118.29820530000001</c:v>
                </c:pt>
                <c:pt idx="6">
                  <c:v>2.7834717759999998</c:v>
                </c:pt>
                <c:pt idx="7">
                  <c:v>222.42166990000001</c:v>
                </c:pt>
                <c:pt idx="8">
                  <c:v>4.4356040380000001</c:v>
                </c:pt>
                <c:pt idx="9">
                  <c:v>157.3851172</c:v>
                </c:pt>
                <c:pt idx="10">
                  <c:v>82.50378413</c:v>
                </c:pt>
              </c:numCache>
            </c:numRef>
          </c:val>
          <c:extLs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68.127372289999997</c:v>
                </c:pt>
                <c:pt idx="1">
                  <c:v>8.5785737990000008</c:v>
                </c:pt>
                <c:pt idx="2">
                  <c:v>92.700088969999996</c:v>
                </c:pt>
                <c:pt idx="3">
                  <c:v>0.91860262800000003</c:v>
                </c:pt>
                <c:pt idx="4">
                  <c:v>796.78344360000006</c:v>
                </c:pt>
                <c:pt idx="5">
                  <c:v>284.72230519999999</c:v>
                </c:pt>
                <c:pt idx="6">
                  <c:v>8.3084611519999996</c:v>
                </c:pt>
                <c:pt idx="7">
                  <c:v>500.0389596</c:v>
                </c:pt>
                <c:pt idx="8">
                  <c:v>14.772641119999999</c:v>
                </c:pt>
                <c:pt idx="9">
                  <c:v>442.07081390000002</c:v>
                </c:pt>
                <c:pt idx="10">
                  <c:v>168.65047490000001</c:v>
                </c:pt>
              </c:numCache>
            </c:numRef>
          </c:val>
          <c:extLst>
            <c:ext xmlns:c16="http://schemas.microsoft.com/office/drawing/2014/chart" uri="{C3380CC4-5D6E-409C-BE32-E72D297353CC}">
              <c16:uniqueId val="{00000004-EBF5-45A1-AB3F-099743298E42}"/>
            </c:ext>
          </c:extLst>
        </c:ser>
        <c:ser>
          <c:idx val="14"/>
          <c:order val="7"/>
          <c:tx>
            <c:strRef>
              <c:f>'Performance Tables GPU, NPU'!$F$74</c:f>
              <c:strCache>
                <c:ptCount val="1"/>
                <c:pt idx="0">
                  <c:v>Intel® Core™Ultra7-165H iGPU INT8</c:v>
                </c:pt>
              </c:strCache>
            </c:strRef>
          </c:tx>
          <c:spPr>
            <a:solidFill>
              <a:schemeClr val="accent3">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201.45</c:v>
                </c:pt>
                <c:pt idx="1">
                  <c:v>18.43</c:v>
                </c:pt>
                <c:pt idx="2">
                  <c:v>185.02</c:v>
                </c:pt>
                <c:pt idx="3">
                  <c:v>1.81</c:v>
                </c:pt>
                <c:pt idx="4">
                  <c:v>3231.94</c:v>
                </c:pt>
                <c:pt idx="5">
                  <c:v>805.1</c:v>
                </c:pt>
                <c:pt idx="6">
                  <c:v>15.99</c:v>
                </c:pt>
                <c:pt idx="7">
                  <c:v>960.64</c:v>
                </c:pt>
                <c:pt idx="8">
                  <c:v>29.3</c:v>
                </c:pt>
                <c:pt idx="9">
                  <c:v>826.32</c:v>
                </c:pt>
                <c:pt idx="10">
                  <c:v>352.11</c:v>
                </c:pt>
              </c:numCache>
            </c:numRef>
          </c:val>
          <c:extLs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52.935364649999997</c:v>
                </c:pt>
                <c:pt idx="1">
                  <c:v>6.3361417869999999</c:v>
                </c:pt>
                <c:pt idx="2">
                  <c:v>77.359796529999997</c:v>
                </c:pt>
                <c:pt idx="3">
                  <c:v>0.92540469400000003</c:v>
                </c:pt>
                <c:pt idx="4">
                  <c:v>604.06065090000004</c:v>
                </c:pt>
                <c:pt idx="5">
                  <c:v>178.12157569999999</c:v>
                </c:pt>
                <c:pt idx="6">
                  <c:v>4.6824504779999998</c:v>
                </c:pt>
                <c:pt idx="7">
                  <c:v>312.32381579999998</c:v>
                </c:pt>
                <c:pt idx="8">
                  <c:v>7.6360486429999996</c:v>
                </c:pt>
                <c:pt idx="9">
                  <c:v>249.3488974</c:v>
                </c:pt>
                <c:pt idx="10">
                  <c:v>115.6849596</c:v>
                </c:pt>
              </c:numCache>
            </c:numRef>
          </c:val>
          <c:extLst>
            <c:ext xmlns:c16="http://schemas.microsoft.com/office/drawing/2014/chart" uri="{C3380CC4-5D6E-409C-BE32-E72D297353CC}">
              <c16:uniqueId val="{00000005-EBF5-45A1-AB3F-099743298E42}"/>
            </c:ext>
          </c:extLst>
        </c:ser>
        <c:ser>
          <c:idx val="4"/>
          <c:order val="9"/>
          <c:tx>
            <c:strRef>
              <c:f>'Performance Tables GPU, NPU'!$F$98</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730.85529289999999</c:v>
                </c:pt>
                <c:pt idx="1">
                  <c:v>148.87744369999999</c:v>
                </c:pt>
                <c:pt idx="2">
                  <c:v>702.37529500000005</c:v>
                </c:pt>
                <c:pt idx="3">
                  <c:v>28.327045590000001</c:v>
                </c:pt>
                <c:pt idx="4">
                  <c:v>4929.18815</c:v>
                </c:pt>
                <c:pt idx="5">
                  <c:v>2985.5196259999998</c:v>
                </c:pt>
                <c:pt idx="6">
                  <c:v>155.87413839999999</c:v>
                </c:pt>
                <c:pt idx="7">
                  <c:v>3480.3931080000002</c:v>
                </c:pt>
                <c:pt idx="8">
                  <c:v>276.19919670000002</c:v>
                </c:pt>
                <c:pt idx="9">
                  <c:v>3248.181415</c:v>
                </c:pt>
                <c:pt idx="10">
                  <c:v>1319.6513669999999</c:v>
                </c:pt>
              </c:numCache>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NPU'!$G$98</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0.00</c:formatCode>
                <c:ptCount val="11"/>
                <c:pt idx="0">
                  <c:v>629.55920170000002</c:v>
                </c:pt>
                <c:pt idx="1">
                  <c:v>111.85206599999999</c:v>
                </c:pt>
                <c:pt idx="2">
                  <c:v>660.01533389999997</c:v>
                </c:pt>
                <c:pt idx="3">
                  <c:v>18.452090890000001</c:v>
                </c:pt>
                <c:pt idx="4">
                  <c:v>4590.3281299999999</c:v>
                </c:pt>
                <c:pt idx="5">
                  <c:v>1945.669629</c:v>
                </c:pt>
                <c:pt idx="6">
                  <c:v>82.511751180000005</c:v>
                </c:pt>
                <c:pt idx="7">
                  <c:v>2928.557644</c:v>
                </c:pt>
                <c:pt idx="8">
                  <c:v>187.28844430000001</c:v>
                </c:pt>
                <c:pt idx="9">
                  <c:v>2468.8190979999999</c:v>
                </c:pt>
                <c:pt idx="10">
                  <c:v>1224.24524</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NPU'!$F$110</c:f>
              <c:strCache>
                <c:ptCount val="1"/>
                <c:pt idx="0">
                  <c:v>Intel® Flex-170 INT8</c:v>
                </c:pt>
              </c:strCache>
            </c:strRef>
          </c:tx>
          <c:spPr>
            <a:solidFill>
              <a:schemeClr val="accent5">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842.14274379999995</c:v>
                </c:pt>
                <c:pt idx="1">
                  <c:v>155.76355129999999</c:v>
                </c:pt>
                <c:pt idx="2">
                  <c:v>849.42221280000001</c:v>
                </c:pt>
                <c:pt idx="3">
                  <c:v>32.094278459999998</c:v>
                </c:pt>
                <c:pt idx="4">
                  <c:v>6753.425722</c:v>
                </c:pt>
                <c:pt idx="5">
                  <c:v>3588.073613</c:v>
                </c:pt>
                <c:pt idx="6">
                  <c:v>214.37529119999999</c:v>
                </c:pt>
                <c:pt idx="7">
                  <c:v>4074.01478</c:v>
                </c:pt>
                <c:pt idx="8">
                  <c:v>0</c:v>
                </c:pt>
                <c:pt idx="9">
                  <c:v>3857.9141639999998</c:v>
                </c:pt>
                <c:pt idx="10">
                  <c:v>1567.0822579999999</c:v>
                </c:pt>
              </c:numCache>
            </c:numRef>
          </c:val>
          <c:extLst>
            <c:ext xmlns:c16="http://schemas.microsoft.com/office/drawing/2014/chart" uri="{C3380CC4-5D6E-409C-BE32-E72D297353CC}">
              <c16:uniqueId val="{00000004-25F5-42BA-A008-5A6C79129ECA}"/>
            </c:ext>
          </c:extLst>
        </c:ser>
        <c:ser>
          <c:idx val="11"/>
          <c:order val="12"/>
          <c:tx>
            <c:strRef>
              <c:f>'Performance Tables GPU, NPU'!$G$110</c:f>
              <c:strCache>
                <c:ptCount val="1"/>
                <c:pt idx="0">
                  <c:v>Intel® Flex-170 FP16</c:v>
                </c:pt>
              </c:strCache>
            </c:strRef>
          </c:tx>
          <c:spPr>
            <a:solidFill>
              <a:schemeClr val="accent6">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707.38814200000002</c:v>
                </c:pt>
                <c:pt idx="1">
                  <c:v>113.59960479999999</c:v>
                </c:pt>
                <c:pt idx="2">
                  <c:v>829.93900340000005</c:v>
                </c:pt>
                <c:pt idx="3">
                  <c:v>19.604254439999998</c:v>
                </c:pt>
                <c:pt idx="4">
                  <c:v>6013.5348830000003</c:v>
                </c:pt>
                <c:pt idx="5">
                  <c:v>2240.2617129999999</c:v>
                </c:pt>
                <c:pt idx="6">
                  <c:v>110.8932908</c:v>
                </c:pt>
                <c:pt idx="7">
                  <c:v>3472.8377879999998</c:v>
                </c:pt>
                <c:pt idx="8">
                  <c:v>205.28041210000001</c:v>
                </c:pt>
                <c:pt idx="9">
                  <c:v>2885.6051520000001</c:v>
                </c:pt>
                <c:pt idx="10">
                  <c:v>1461.728662</c:v>
                </c:pt>
              </c:numCache>
            </c:numRef>
          </c:val>
          <c:extLst>
            <c:ext xmlns:c16="http://schemas.microsoft.com/office/drawing/2014/chart" uri="{C3380CC4-5D6E-409C-BE32-E72D297353CC}">
              <c16:uniqueId val="{00000005-25F5-42BA-A008-5A6C79129ECA}"/>
            </c:ext>
          </c:extLst>
        </c:ser>
        <c:ser>
          <c:idx val="12"/>
          <c:order val="13"/>
          <c:tx>
            <c:strRef>
              <c:f>'Performance Tables GPU, NPU'!$F$122</c:f>
              <c:strCache>
                <c:ptCount val="1"/>
                <c:pt idx="0">
                  <c:v>Intel® Flex-140 INT8</c:v>
                </c:pt>
              </c:strCache>
            </c:strRef>
          </c:tx>
          <c:spPr>
            <a:solidFill>
              <a:schemeClr val="accent1">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193.52010000000001</c:v>
                </c:pt>
                <c:pt idx="1">
                  <c:v>32.363320000000002</c:v>
                </c:pt>
                <c:pt idx="2">
                  <c:v>142.27099999999999</c:v>
                </c:pt>
                <c:pt idx="3">
                  <c:v>5.3414809999999999</c:v>
                </c:pt>
                <c:pt idx="4">
                  <c:v>1918.8489999999999</c:v>
                </c:pt>
                <c:pt idx="5">
                  <c:v>821.64179999999999</c:v>
                </c:pt>
                <c:pt idx="6">
                  <c:v>33.861240000000002</c:v>
                </c:pt>
                <c:pt idx="7">
                  <c:v>984.20510000000002</c:v>
                </c:pt>
                <c:pt idx="8">
                  <c:v>55.71922</c:v>
                </c:pt>
                <c:pt idx="9">
                  <c:v>749.7989</c:v>
                </c:pt>
                <c:pt idx="10">
                  <c:v>305.49279999999999</c:v>
                </c:pt>
              </c:numCache>
            </c:numRef>
          </c:val>
          <c:extLst>
            <c:ext xmlns:c16="http://schemas.microsoft.com/office/drawing/2014/chart" uri="{C3380CC4-5D6E-409C-BE32-E72D297353CC}">
              <c16:uniqueId val="{00000000-FBEC-4DA6-9381-0F2FDA4385B7}"/>
            </c:ext>
          </c:extLst>
        </c:ser>
        <c:ser>
          <c:idx val="13"/>
          <c:order val="14"/>
          <c:tx>
            <c:strRef>
              <c:f>'Performance Tables GPU, NPU'!$G$122</c:f>
              <c:strCache>
                <c:ptCount val="1"/>
                <c:pt idx="0">
                  <c:v>Intel® Flex-140 FP16</c:v>
                </c:pt>
              </c:strCache>
            </c:strRef>
          </c:tx>
          <c:spPr>
            <a:solidFill>
              <a:schemeClr val="accent2">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148.61320000000001</c:v>
                </c:pt>
                <c:pt idx="1">
                  <c:v>22.971810000000001</c:v>
                </c:pt>
                <c:pt idx="2">
                  <c:v>124.9881</c:v>
                </c:pt>
                <c:pt idx="3">
                  <c:v>0</c:v>
                </c:pt>
                <c:pt idx="4">
                  <c:v>1581.3889999999999</c:v>
                </c:pt>
                <c:pt idx="5">
                  <c:v>517.36080000000004</c:v>
                </c:pt>
                <c:pt idx="6">
                  <c:v>16.6694</c:v>
                </c:pt>
                <c:pt idx="7">
                  <c:v>781.8818</c:v>
                </c:pt>
                <c:pt idx="8">
                  <c:v>32.594900000000003</c:v>
                </c:pt>
                <c:pt idx="9">
                  <c:v>659.0308</c:v>
                </c:pt>
                <c:pt idx="10">
                  <c:v>304.48140000000001</c:v>
                </c:pt>
              </c:numCache>
            </c:numRef>
          </c:val>
          <c:extLst>
            <c:ext xmlns:c16="http://schemas.microsoft.com/office/drawing/2014/chart" uri="{C3380CC4-5D6E-409C-BE32-E72D297353CC}">
              <c16:uniqueId val="{00000001-FBEC-4DA6-9381-0F2FDA4385B7}"/>
            </c:ext>
          </c:extLst>
        </c:ser>
        <c:ser>
          <c:idx val="15"/>
          <c:order val="15"/>
          <c:tx>
            <c:strRef>
              <c:f>'Performance Tables GPU, NPU'!$G$74</c:f>
              <c:strCache>
                <c:ptCount val="1"/>
                <c:pt idx="0">
                  <c:v>Intel® Core™Ultra7-165H iGPU FP16</c:v>
                </c:pt>
              </c:strCache>
            </c:strRef>
          </c:tx>
          <c:spPr>
            <a:solidFill>
              <a:schemeClr val="accent4">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156.35</c:v>
                </c:pt>
                <c:pt idx="1">
                  <c:v>12.45</c:v>
                </c:pt>
                <c:pt idx="2">
                  <c:v>149.91</c:v>
                </c:pt>
                <c:pt idx="3">
                  <c:v>1.34</c:v>
                </c:pt>
                <c:pt idx="4">
                  <c:v>1761.16</c:v>
                </c:pt>
                <c:pt idx="5">
                  <c:v>421.24</c:v>
                </c:pt>
                <c:pt idx="7">
                  <c:v>650.77</c:v>
                </c:pt>
                <c:pt idx="9">
                  <c:v>421.45</c:v>
                </c:pt>
                <c:pt idx="10">
                  <c:v>253.07</c:v>
                </c:pt>
              </c:numCache>
            </c:numRef>
          </c:val>
          <c:extLst>
            <c:ext xmlns:c16="http://schemas.microsoft.com/office/drawing/2014/chart" uri="{C3380CC4-5D6E-409C-BE32-E72D297353CC}">
              <c16:uniqueId val="{00000001-BAF0-4FBF-BE12-5B7222243F62}"/>
            </c:ext>
          </c:extLst>
        </c:ser>
        <c:ser>
          <c:idx val="16"/>
          <c:order val="16"/>
          <c:tx>
            <c:strRef>
              <c:f>'Performance Tables GPU, NPU'!$F$86</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0">
                  <c:v>73.09</c:v>
                </c:pt>
                <c:pt idx="1">
                  <c:v>8.2100000000000009</c:v>
                </c:pt>
                <c:pt idx="4">
                  <c:v>1947.05</c:v>
                </c:pt>
                <c:pt idx="5">
                  <c:v>783.3</c:v>
                </c:pt>
                <c:pt idx="9">
                  <c:v>385.72</c:v>
                </c:pt>
              </c:numCache>
            </c:numRef>
          </c:val>
          <c:extLst>
            <c:ext xmlns:c16="http://schemas.microsoft.com/office/drawing/2014/chart" uri="{C3380CC4-5D6E-409C-BE32-E72D297353CC}">
              <c16:uniqueId val="{00000000-E1A0-46BA-8123-479F42D1A41D}"/>
            </c:ext>
          </c:extLst>
        </c:ser>
        <c:ser>
          <c:idx val="17"/>
          <c:order val="17"/>
          <c:tx>
            <c:strRef>
              <c:f>'Performance Tables GPU, NPU'!$G$86</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0">
                  <c:v>60.98</c:v>
                </c:pt>
                <c:pt idx="1">
                  <c:v>6.27</c:v>
                </c:pt>
                <c:pt idx="4">
                  <c:v>1264.1500000000001</c:v>
                </c:pt>
                <c:pt idx="5">
                  <c:v>378.14</c:v>
                </c:pt>
                <c:pt idx="9">
                  <c:v>295.7</c:v>
                </c:pt>
                <c:pt idx="10">
                  <c:v>95.73</c:v>
                </c:pt>
              </c:numCache>
            </c:numRef>
          </c:val>
          <c:extLst>
            <c:ext xmlns:c16="http://schemas.microsoft.com/office/drawing/2014/chart" uri="{C3380CC4-5D6E-409C-BE32-E72D297353CC}">
              <c16:uniqueId val="{00000001-E1A0-46BA-8123-479F42D1A41D}"/>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64,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NPU'!$F$134</c:f>
              <c:strCache>
                <c:ptCount val="1"/>
                <c:pt idx="0">
                  <c:v>Intel® Flex-170 INT4</c:v>
                </c:pt>
              </c:strCache>
              <c:extLst xmlns:c15="http://schemas.microsoft.com/office/drawing/2012/chart"/>
            </c:strRef>
          </c:tx>
          <c:spPr>
            <a:solidFill>
              <a:schemeClr val="accent2"/>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NPU'!$C$135:$C$138</c:f>
              <c:numCache>
                <c:formatCode>0.0</c:formatCode>
                <c:ptCount val="4"/>
                <c:pt idx="0">
                  <c:v>22.6</c:v>
                </c:pt>
                <c:pt idx="1">
                  <c:v>25.3</c:v>
                </c:pt>
                <c:pt idx="2">
                  <c:v>12.8</c:v>
                </c:pt>
                <c:pt idx="3">
                  <c:v>23.7</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NPU'!$G$134</c:f>
              <c:strCache>
                <c:ptCount val="1"/>
                <c:pt idx="0">
                  <c:v>Intel® Flex-170 INT8</c:v>
                </c:pt>
              </c:strCache>
              <c:extLst xmlns:c15="http://schemas.microsoft.com/office/drawing/2012/chart"/>
            </c:strRef>
          </c:tx>
          <c:spPr>
            <a:solidFill>
              <a:schemeClr val="accent2">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NPU'!$B$135:$B$138</c:f>
              <c:numCache>
                <c:formatCode>0.0</c:formatCode>
                <c:ptCount val="4"/>
                <c:pt idx="0">
                  <c:v>22.2</c:v>
                </c:pt>
                <c:pt idx="1">
                  <c:v>22.4</c:v>
                </c:pt>
                <c:pt idx="2">
                  <c:v>12.6</c:v>
                </c:pt>
                <c:pt idx="3">
                  <c:v>20.5</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NPU'!$H$134</c:f>
              <c:strCache>
                <c:ptCount val="1"/>
                <c:pt idx="0">
                  <c:v>Intel® Flex-170 FP16</c:v>
                </c:pt>
              </c:strCache>
              <c:extLst xmlns:c15="http://schemas.microsoft.com/office/drawing/2012/chart"/>
            </c:strRef>
          </c:tx>
          <c:spPr>
            <a:solidFill>
              <a:schemeClr val="accent3">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NPU'!$D$135:$D$138</c:f>
              <c:numCache>
                <c:formatCode>0.00</c:formatCode>
                <c:ptCount val="4"/>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NPU'!$F$140</c:f>
              <c:strCache>
                <c:ptCount val="1"/>
                <c:pt idx="0">
                  <c:v>Intel® Arc™ 770M INT4</c:v>
                </c:pt>
              </c:strCache>
            </c:strRef>
          </c:tx>
          <c:spPr>
            <a:solidFill>
              <a:schemeClr val="accent4"/>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NPU'!$C$141:$C$144</c:f>
              <c:numCache>
                <c:formatCode>0.0</c:formatCode>
                <c:ptCount val="4"/>
                <c:pt idx="0">
                  <c:v>15.49464</c:v>
                </c:pt>
                <c:pt idx="1">
                  <c:v>17.12331</c:v>
                </c:pt>
                <c:pt idx="2">
                  <c:v>12.476889999999999</c:v>
                </c:pt>
                <c:pt idx="3">
                  <c:v>16.899999999999999</c:v>
                </c:pt>
              </c:numCache>
            </c:numRef>
          </c:val>
          <c:extLst>
            <c:ext xmlns:c16="http://schemas.microsoft.com/office/drawing/2014/chart" uri="{C3380CC4-5D6E-409C-BE32-E72D297353CC}">
              <c16:uniqueId val="{00000001-4C72-4848-AE05-B6C22F33A94F}"/>
            </c:ext>
          </c:extLst>
        </c:ser>
        <c:ser>
          <c:idx val="9"/>
          <c:order val="4"/>
          <c:tx>
            <c:strRef>
              <c:f>'Performance Tables GPU, NPU'!$G$140</c:f>
              <c:strCache>
                <c:ptCount val="1"/>
                <c:pt idx="0">
                  <c:v>Intel® Arc™ 770M INT8</c:v>
                </c:pt>
              </c:strCache>
            </c:strRef>
          </c:tx>
          <c:spPr>
            <a:solidFill>
              <a:schemeClr val="accent4">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NPU'!$B$141:$B$144</c:f>
              <c:numCache>
                <c:formatCode>0.0</c:formatCode>
                <c:ptCount val="4"/>
                <c:pt idx="0">
                  <c:v>14.192460000000001</c:v>
                </c:pt>
                <c:pt idx="1">
                  <c:v>15.14664</c:v>
                </c:pt>
                <c:pt idx="2">
                  <c:v>10.88489</c:v>
                </c:pt>
                <c:pt idx="3">
                  <c:v>14.3</c:v>
                </c:pt>
              </c:numCache>
            </c:numRef>
          </c:val>
          <c:extLst>
            <c:ext xmlns:c16="http://schemas.microsoft.com/office/drawing/2014/chart" uri="{C3380CC4-5D6E-409C-BE32-E72D297353CC}">
              <c16:uniqueId val="{00000002-3AED-40B8-95B8-0E570608F06A}"/>
            </c:ext>
          </c:extLst>
        </c:ser>
        <c:ser>
          <c:idx val="10"/>
          <c:order val="5"/>
          <c:tx>
            <c:strRef>
              <c:f>'Performance Tables GPU, NPU'!$H$140</c:f>
              <c:strCache>
                <c:ptCount val="1"/>
                <c:pt idx="0">
                  <c:v>Intel® Arc™ 770M FP16</c:v>
                </c:pt>
              </c:strCache>
            </c:strRef>
          </c:tx>
          <c:spPr>
            <a:solidFill>
              <a:schemeClr val="accent5">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NPU'!$D$141:$D$144</c:f>
              <c:numCache>
                <c:formatCode>0.0</c:formatCode>
                <c:ptCount val="4"/>
                <c:pt idx="0">
                  <c:v>11.712</c:v>
                </c:pt>
                <c:pt idx="1">
                  <c:v>10.72271070126528</c:v>
                </c:pt>
                <c:pt idx="2">
                  <c:v>7.0631445119367138</c:v>
                </c:pt>
              </c:numCache>
            </c:numRef>
          </c:val>
          <c:extLst>
            <c:ext xmlns:c16="http://schemas.microsoft.com/office/drawing/2014/chart" uri="{C3380CC4-5D6E-409C-BE32-E72D297353CC}">
              <c16:uniqueId val="{00000003-3AED-40B8-95B8-0E570608F06A}"/>
            </c:ext>
          </c:extLst>
        </c:ser>
        <c:ser>
          <c:idx val="0"/>
          <c:order val="6"/>
          <c:tx>
            <c:strRef>
              <c:f>'Performance Tables GPU, NPU'!$F$146</c:f>
              <c:strCache>
                <c:ptCount val="1"/>
                <c:pt idx="0">
                  <c:v>Intel® Flex-140 INT4</c:v>
                </c:pt>
              </c:strCache>
            </c:strRef>
          </c:tx>
          <c:spPr>
            <a:solidFill>
              <a:schemeClr val="accent1"/>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NPU'!$C$147:$C$150</c:f>
              <c:numCache>
                <c:formatCode>0.000</c:formatCode>
                <c:ptCount val="4"/>
                <c:pt idx="2" formatCode="0.0">
                  <c:v>3.902412</c:v>
                </c:pt>
              </c:numCache>
            </c:numRef>
          </c:val>
          <c:extLst>
            <c:ext xmlns:c16="http://schemas.microsoft.com/office/drawing/2014/chart" uri="{C3380CC4-5D6E-409C-BE32-E72D297353CC}">
              <c16:uniqueId val="{00000000-CF29-4193-9F3F-C170A70C1714}"/>
            </c:ext>
          </c:extLst>
        </c:ser>
        <c:ser>
          <c:idx val="11"/>
          <c:order val="7"/>
          <c:tx>
            <c:strRef>
              <c:f>'Performance Tables GPU, NPU'!$G$146</c:f>
              <c:strCache>
                <c:ptCount val="1"/>
                <c:pt idx="0">
                  <c:v>Intel® Flex-140 INT8</c:v>
                </c:pt>
              </c:strCache>
            </c:strRef>
          </c:tx>
          <c:spPr>
            <a:solidFill>
              <a:schemeClr val="accent6">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NPU'!$B$147:$B$150</c:f>
              <c:numCache>
                <c:formatCode>0.00</c:formatCode>
                <c:ptCount val="4"/>
              </c:numCache>
            </c:numRef>
          </c:val>
          <c:extLst>
            <c:ext xmlns:c16="http://schemas.microsoft.com/office/drawing/2014/chart" uri="{C3380CC4-5D6E-409C-BE32-E72D297353CC}">
              <c16:uniqueId val="{00000004-3AED-40B8-95B8-0E570608F06A}"/>
            </c:ext>
          </c:extLst>
        </c:ser>
        <c:ser>
          <c:idx val="12"/>
          <c:order val="8"/>
          <c:tx>
            <c:strRef>
              <c:f>'Performance Tables GPU, NPU'!$H$146</c:f>
              <c:strCache>
                <c:ptCount val="1"/>
                <c:pt idx="0">
                  <c:v>Intel® Flex-140 FP16</c:v>
                </c:pt>
              </c:strCache>
            </c:strRef>
          </c:tx>
          <c:spPr>
            <a:solidFill>
              <a:schemeClr val="accent1">
                <a:lumMod val="80000"/>
                <a:lumOff val="2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NPU'!$D$147:$D$150</c:f>
              <c:numCache>
                <c:formatCode>0.00</c:formatCode>
                <c:ptCount val="4"/>
              </c:numCache>
            </c:numRef>
          </c:val>
          <c:extLst>
            <c:ext xmlns:c16="http://schemas.microsoft.com/office/drawing/2014/chart" uri="{C3380CC4-5D6E-409C-BE32-E72D297353CC}">
              <c16:uniqueId val="{00000005-3AED-40B8-95B8-0E570608F06A}"/>
            </c:ext>
          </c:extLst>
        </c:ser>
        <c:ser>
          <c:idx val="4"/>
          <c:order val="9"/>
          <c:tx>
            <c:strRef>
              <c:f>'Performance Tables GPU, NPU'!$F$152</c:f>
              <c:strCache>
                <c:ptCount val="1"/>
                <c:pt idx="0">
                  <c:v>Intel® Core™ Ultra7-165H iGPU INT4</c:v>
                </c:pt>
              </c:strCache>
            </c:strRef>
          </c:tx>
          <c:spPr>
            <a:solidFill>
              <a:schemeClr val="accent5"/>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NPU'!$C$153:$C$156</c:f>
              <c:numCache>
                <c:formatCode>0.00</c:formatCode>
                <c:ptCount val="4"/>
                <c:pt idx="0" formatCode="0.0">
                  <c:v>13.03</c:v>
                </c:pt>
                <c:pt idx="1">
                  <c:v>11.37</c:v>
                </c:pt>
                <c:pt idx="2">
                  <c:v>7.53</c:v>
                </c:pt>
                <c:pt idx="3">
                  <c:v>13.05</c:v>
                </c:pt>
              </c:numCache>
            </c:numRef>
          </c:val>
          <c:extLst>
            <c:ext xmlns:c16="http://schemas.microsoft.com/office/drawing/2014/chart" uri="{C3380CC4-5D6E-409C-BE32-E72D297353CC}">
              <c16:uniqueId val="{00000000-F51B-4243-8F86-8E6E1038F675}"/>
            </c:ext>
          </c:extLst>
        </c:ser>
        <c:ser>
          <c:idx val="5"/>
          <c:order val="10"/>
          <c:tx>
            <c:strRef>
              <c:f>'Performance Tables GPU, NPU'!$G$152</c:f>
              <c:strCache>
                <c:ptCount val="1"/>
                <c:pt idx="0">
                  <c:v>Intel® Core™ Ultra7-165H iGPU INT8</c:v>
                </c:pt>
              </c:strCache>
            </c:strRef>
          </c:tx>
          <c:spPr>
            <a:solidFill>
              <a:schemeClr val="accent6"/>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NPU'!$B$153:$B$156</c:f>
              <c:numCache>
                <c:formatCode>0.00</c:formatCode>
                <c:ptCount val="4"/>
                <c:pt idx="0" formatCode="General">
                  <c:v>10.23</c:v>
                </c:pt>
                <c:pt idx="1">
                  <c:v>8.34</c:v>
                </c:pt>
                <c:pt idx="2" formatCode="General">
                  <c:v>5.42</c:v>
                </c:pt>
                <c:pt idx="3" formatCode="General">
                  <c:v>8.99</c:v>
                </c:pt>
              </c:numCache>
            </c:numRef>
          </c:val>
          <c:extLst>
            <c:ext xmlns:c16="http://schemas.microsoft.com/office/drawing/2014/chart" uri="{C3380CC4-5D6E-409C-BE32-E72D297353CC}">
              <c16:uniqueId val="{00000001-F51B-4243-8F86-8E6E1038F675}"/>
            </c:ext>
          </c:extLst>
        </c:ser>
        <c:ser>
          <c:idx val="6"/>
          <c:order val="11"/>
          <c:tx>
            <c:strRef>
              <c:f>'Performance Tables GPU, NPU'!$H$152</c:f>
              <c:strCache>
                <c:ptCount val="1"/>
                <c:pt idx="0">
                  <c:v>Intel® Core™ Ultra7-165H iGPU FP16</c:v>
                </c:pt>
              </c:strCache>
            </c:strRef>
          </c:tx>
          <c:spPr>
            <a:solidFill>
              <a:schemeClr val="accent1">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NPU'!$D$153:$D$156</c:f>
              <c:numCache>
                <c:formatCode>General</c:formatCode>
                <c:ptCount val="4"/>
                <c:pt idx="0">
                  <c:v>5.41</c:v>
                </c:pt>
                <c:pt idx="1">
                  <c:v>3.92</c:v>
                </c:pt>
                <c:pt idx="2">
                  <c:v>3.47</c:v>
                </c:pt>
                <c:pt idx="3">
                  <c:v>5.0999999999999996</c:v>
                </c:pt>
              </c:numCache>
            </c:numRef>
          </c:val>
          <c:extLs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 NPU'!$G$134</c:f>
              <c:strCache>
                <c:ptCount val="1"/>
                <c:pt idx="0">
                  <c:v>Intel® Flex-170 INT8</c:v>
                </c:pt>
              </c:strCache>
              <c:extLst xmlns:c15="http://schemas.microsoft.com/office/drawing/2012/chart"/>
            </c:strRef>
          </c:tx>
          <c:spPr>
            <a:solidFill>
              <a:schemeClr val="accent5"/>
            </a:solidFill>
            <a:ln>
              <a:noFill/>
            </a:ln>
            <a:effectLst/>
          </c:spPr>
          <c:invertIfNegative val="0"/>
          <c:cat>
            <c:strRef>
              <c:f>'Performance Tables GPU, NPU'!$A$157</c:f>
              <c:strCache>
                <c:ptCount val="1"/>
                <c:pt idx="0">
                  <c:v>Stable-Diffusion-v2-1</c:v>
                </c:pt>
              </c:strCache>
            </c:strRef>
          </c:cat>
          <c:val>
            <c:numRef>
              <c:f>'Performance Tables GPU, NPU'!$B$139</c:f>
              <c:numCache>
                <c:formatCode>0.00</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0-6BCF-4889-900A-A7B58F1B5279}"/>
            </c:ext>
          </c:extLst>
        </c:ser>
        <c:ser>
          <c:idx val="5"/>
          <c:order val="1"/>
          <c:tx>
            <c:strRef>
              <c:f>'Performance Tables GPU, NPU'!$H$134</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NPU'!$A$157</c:f>
              <c:strCache>
                <c:ptCount val="1"/>
                <c:pt idx="0">
                  <c:v>Stable-Diffusion-v2-1</c:v>
                </c:pt>
              </c:strCache>
            </c:strRef>
          </c:cat>
          <c:val>
            <c:numRef>
              <c:f>'Performance Tables GPU, NPU'!$D$139</c:f>
              <c:numCache>
                <c:formatCode>0.00</c:formatCode>
                <c:ptCount val="1"/>
                <c:pt idx="0">
                  <c:v>4.03247</c:v>
                </c:pt>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0"/>
          <c:order val="2"/>
          <c:tx>
            <c:strRef>
              <c:f>'Performance Tables GPU, NPU'!$G$140</c:f>
              <c:strCache>
                <c:ptCount val="1"/>
                <c:pt idx="0">
                  <c:v>Intel® Arc™ 770M INT8</c:v>
                </c:pt>
              </c:strCache>
              <c:extLst xmlns:c15="http://schemas.microsoft.com/office/drawing/2012/chart"/>
            </c:strRef>
          </c:tx>
          <c:spPr>
            <a:solidFill>
              <a:schemeClr val="accent1"/>
            </a:solidFill>
            <a:ln>
              <a:noFill/>
            </a:ln>
            <a:effectLst/>
          </c:spPr>
          <c:invertIfNegative val="0"/>
          <c:cat>
            <c:strRef>
              <c:f>'Performance Tables GPU, NPU'!$A$157</c:f>
              <c:strCache>
                <c:ptCount val="1"/>
                <c:pt idx="0">
                  <c:v>Stable-Diffusion-v2-1</c:v>
                </c:pt>
              </c:strCache>
            </c:strRef>
          </c:cat>
          <c:val>
            <c:numRef>
              <c:f>'Performance Tables GPU, NPU'!$B$145</c:f>
              <c:numCache>
                <c:formatCode>General</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0-FC90-42A6-A939-99439DFC1402}"/>
            </c:ext>
          </c:extLst>
        </c:ser>
        <c:ser>
          <c:idx val="1"/>
          <c:order val="3"/>
          <c:tx>
            <c:strRef>
              <c:f>'Performance Tables GPU, NPU'!$H$140</c:f>
              <c:strCache>
                <c:ptCount val="1"/>
                <c:pt idx="0">
                  <c:v>Intel® Arc™ 770M FP16</c:v>
                </c:pt>
              </c:strCache>
              <c:extLst xmlns:c15="http://schemas.microsoft.com/office/drawing/2012/chart"/>
            </c:strRef>
          </c:tx>
          <c:spPr>
            <a:solidFill>
              <a:schemeClr val="accent2"/>
            </a:solidFill>
            <a:ln>
              <a:noFill/>
            </a:ln>
            <a:effectLst/>
          </c:spPr>
          <c:invertIfNegative val="0"/>
          <c:cat>
            <c:strRef>
              <c:f>'Performance Tables GPU, NPU'!$A$157</c:f>
              <c:strCache>
                <c:ptCount val="1"/>
                <c:pt idx="0">
                  <c:v>Stable-Diffusion-v2-1</c:v>
                </c:pt>
              </c:strCache>
            </c:strRef>
          </c:cat>
          <c:val>
            <c:numRef>
              <c:f>'Performance Tables GPU, NPU'!$D$145</c:f>
              <c:numCache>
                <c:formatCode>0.0</c:formatCode>
                <c:ptCount val="1"/>
                <c:pt idx="0">
                  <c:v>4.4213199999999997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6"/>
          <c:order val="4"/>
          <c:tx>
            <c:strRef>
              <c:f>'Performance Tables GPU, NPU'!$G$152</c:f>
              <c:strCache>
                <c:ptCount val="1"/>
                <c:pt idx="0">
                  <c:v>Intel® Core™ Ultra7-165H iGPU INT8</c:v>
                </c:pt>
              </c:strCache>
            </c:strRef>
          </c:tx>
          <c:spPr>
            <a:solidFill>
              <a:schemeClr val="accent1">
                <a:lumMod val="60000"/>
              </a:schemeClr>
            </a:solidFill>
            <a:ln>
              <a:noFill/>
            </a:ln>
            <a:effectLst/>
          </c:spPr>
          <c:invertIfNegative val="0"/>
          <c:cat>
            <c:strRef>
              <c:f>'Performance Tables GPU, NPU'!$A$157</c:f>
              <c:strCache>
                <c:ptCount val="1"/>
                <c:pt idx="0">
                  <c:v>Stable-Diffusion-v2-1</c:v>
                </c:pt>
              </c:strCache>
            </c:strRef>
          </c:cat>
          <c:val>
            <c:numRef>
              <c:f>'Performance Tables GPU, NPU'!$B$157</c:f>
              <c:numCache>
                <c:formatCode>0.0</c:formatCode>
                <c:ptCount val="1"/>
                <c:pt idx="0">
                  <c:v>16.569400000000002</c:v>
                </c:pt>
              </c:numCache>
            </c:numRef>
          </c:val>
          <c:extLst>
            <c:ext xmlns:c16="http://schemas.microsoft.com/office/drawing/2014/chart" uri="{C3380CC4-5D6E-409C-BE32-E72D297353CC}">
              <c16:uniqueId val="{00000001-0149-4A02-BBD2-291E9BB35C1C}"/>
            </c:ext>
          </c:extLst>
        </c:ser>
        <c:ser>
          <c:idx val="7"/>
          <c:order val="5"/>
          <c:tx>
            <c:strRef>
              <c:f>'Performance Tables GPU, NPU'!$H$152</c:f>
              <c:strCache>
                <c:ptCount val="1"/>
                <c:pt idx="0">
                  <c:v>Intel® Core™ Ultra7-165H iGPU FP16</c:v>
                </c:pt>
              </c:strCache>
            </c:strRef>
          </c:tx>
          <c:spPr>
            <a:solidFill>
              <a:schemeClr val="accent2">
                <a:lumMod val="60000"/>
              </a:schemeClr>
            </a:solidFill>
            <a:ln>
              <a:noFill/>
            </a:ln>
            <a:effectLst/>
          </c:spPr>
          <c:invertIfNegative val="0"/>
          <c:cat>
            <c:strRef>
              <c:f>'Performance Tables GPU, NPU'!$A$157</c:f>
              <c:strCache>
                <c:ptCount val="1"/>
                <c:pt idx="0">
                  <c:v>Stable-Diffusion-v2-1</c:v>
                </c:pt>
              </c:strCache>
            </c:strRef>
          </c:cat>
          <c:val>
            <c:numRef>
              <c:f>'Performance Tables GPU, NPU'!$D$157</c:f>
              <c:numCache>
                <c:formatCode>0.0</c:formatCode>
                <c:ptCount val="1"/>
                <c:pt idx="0">
                  <c:v>15.88714</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46.21549813</c:v>
                </c:pt>
                <c:pt idx="1">
                  <c:v>5.2055395239999998</c:v>
                </c:pt>
                <c:pt idx="2">
                  <c:v>57.221259209999999</c:v>
                </c:pt>
                <c:pt idx="3">
                  <c:v>0.59115910900000002</c:v>
                </c:pt>
                <c:pt idx="4">
                  <c:v>533.39343799999995</c:v>
                </c:pt>
                <c:pt idx="5">
                  <c:v>201.55579019999999</c:v>
                </c:pt>
                <c:pt idx="6">
                  <c:v>0.89546811999999998</c:v>
                </c:pt>
                <c:pt idx="7">
                  <c:v>318.10320689999998</c:v>
                </c:pt>
                <c:pt idx="8">
                  <c:v>8.9367787219999997</c:v>
                </c:pt>
                <c:pt idx="9">
                  <c:v>278.96551219999998</c:v>
                </c:pt>
                <c:pt idx="10">
                  <c:v>115.22099489999999</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23.141496149999998</c:v>
                </c:pt>
                <c:pt idx="1">
                  <c:v>2.350785374</c:v>
                </c:pt>
                <c:pt idx="2">
                  <c:v>30.614222779999999</c:v>
                </c:pt>
                <c:pt idx="3">
                  <c:v>0.28733293300000001</c:v>
                </c:pt>
                <c:pt idx="4">
                  <c:v>305.48617350000001</c:v>
                </c:pt>
                <c:pt idx="5">
                  <c:v>71.111610900000002</c:v>
                </c:pt>
                <c:pt idx="6">
                  <c:v>0.23054282100000001</c:v>
                </c:pt>
                <c:pt idx="7">
                  <c:v>138.8694552</c:v>
                </c:pt>
                <c:pt idx="8">
                  <c:v>2.5649864450000002</c:v>
                </c:pt>
                <c:pt idx="9">
                  <c:v>94.297015900000005</c:v>
                </c:pt>
                <c:pt idx="10">
                  <c:v>50.805624950000002</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107.25859269999999</c:v>
                </c:pt>
                <c:pt idx="1">
                  <c:v>10.265718079999999</c:v>
                </c:pt>
                <c:pt idx="2">
                  <c:v>142.24903900000001</c:v>
                </c:pt>
                <c:pt idx="3">
                  <c:v>1.6367630479999999</c:v>
                </c:pt>
                <c:pt idx="4">
                  <c:v>2198.6630930000001</c:v>
                </c:pt>
                <c:pt idx="5">
                  <c:v>529.17155390000005</c:v>
                </c:pt>
                <c:pt idx="6">
                  <c:v>6.8169285950000003</c:v>
                </c:pt>
                <c:pt idx="7">
                  <c:v>1006.423928</c:v>
                </c:pt>
                <c:pt idx="8">
                  <c:v>16.124518049999999</c:v>
                </c:pt>
                <c:pt idx="9">
                  <c:v>637.55593339999996</c:v>
                </c:pt>
                <c:pt idx="10">
                  <c:v>275.44806360000001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44.373630239999997</c:v>
                </c:pt>
                <c:pt idx="1">
                  <c:v>4.2098433919999998</c:v>
                </c:pt>
                <c:pt idx="2">
                  <c:v>54.34398324</c:v>
                </c:pt>
                <c:pt idx="3">
                  <c:v>0.59966464900000005</c:v>
                </c:pt>
                <c:pt idx="4">
                  <c:v>1050.8265160000001</c:v>
                </c:pt>
                <c:pt idx="5">
                  <c:v>152.24852530000001</c:v>
                </c:pt>
                <c:pt idx="6">
                  <c:v>2.0330395929999998</c:v>
                </c:pt>
                <c:pt idx="7">
                  <c:v>351.52659080000001</c:v>
                </c:pt>
                <c:pt idx="8">
                  <c:v>4.9315853430000001</c:v>
                </c:pt>
                <c:pt idx="9">
                  <c:v>196.89828549999999</c:v>
                </c:pt>
                <c:pt idx="10">
                  <c:v>104.07597</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i7-1185GRE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51.105397060000001</c:v>
                </c:pt>
                <c:pt idx="1">
                  <c:v>4.6174959260000001</c:v>
                </c:pt>
                <c:pt idx="2">
                  <c:v>58.465897140000003</c:v>
                </c:pt>
                <c:pt idx="3">
                  <c:v>0.69532690600000002</c:v>
                </c:pt>
                <c:pt idx="4">
                  <c:v>1046.891531</c:v>
                </c:pt>
                <c:pt idx="5">
                  <c:v>234.33614030000001</c:v>
                </c:pt>
                <c:pt idx="6">
                  <c:v>2.9527195800000001</c:v>
                </c:pt>
                <c:pt idx="7">
                  <c:v>477.32230579999998</c:v>
                </c:pt>
                <c:pt idx="8">
                  <c:v>8.0142464590000007</c:v>
                </c:pt>
                <c:pt idx="9">
                  <c:v>268.09658860000002</c:v>
                </c:pt>
                <c:pt idx="10">
                  <c:v>105.2169605</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i7-1185GRE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20.63838406</c:v>
                </c:pt>
                <c:pt idx="1">
                  <c:v>1.9124597400000001</c:v>
                </c:pt>
                <c:pt idx="2">
                  <c:v>19.063569600000001</c:v>
                </c:pt>
                <c:pt idx="3">
                  <c:v>0.209243072</c:v>
                </c:pt>
                <c:pt idx="4">
                  <c:v>275.1281985</c:v>
                </c:pt>
                <c:pt idx="5">
                  <c:v>66.481992430000005</c:v>
                </c:pt>
                <c:pt idx="6">
                  <c:v>0.70483174999999998</c:v>
                </c:pt>
                <c:pt idx="7">
                  <c:v>135.0500175</c:v>
                </c:pt>
                <c:pt idx="8">
                  <c:v>2.0885152389999999</c:v>
                </c:pt>
                <c:pt idx="9">
                  <c:v>83.429331050000002</c:v>
                </c:pt>
                <c:pt idx="10">
                  <c:v>41.226603820000001</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26.487680059999999</c:v>
                </c:pt>
                <c:pt idx="1">
                  <c:v>2.448568758</c:v>
                </c:pt>
                <c:pt idx="2">
                  <c:v>39.478312629999998</c:v>
                </c:pt>
                <c:pt idx="3">
                  <c:v>0.28540452100000002</c:v>
                </c:pt>
                <c:pt idx="4">
                  <c:v>461.47954920000001</c:v>
                </c:pt>
                <c:pt idx="5">
                  <c:v>130.47252320000001</c:v>
                </c:pt>
                <c:pt idx="6">
                  <c:v>0.76264218800000005</c:v>
                </c:pt>
                <c:pt idx="7">
                  <c:v>245.08823100000001</c:v>
                </c:pt>
                <c:pt idx="8">
                  <c:v>4.0010235740000004</c:v>
                </c:pt>
                <c:pt idx="9">
                  <c:v>157.6938255</c:v>
                </c:pt>
                <c:pt idx="10">
                  <c:v>70.506881660000005</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10.15785969</c:v>
                </c:pt>
                <c:pt idx="1">
                  <c:v>0.872329617</c:v>
                </c:pt>
                <c:pt idx="2">
                  <c:v>18.876647420000001</c:v>
                </c:pt>
                <c:pt idx="3">
                  <c:v>0</c:v>
                </c:pt>
                <c:pt idx="4">
                  <c:v>248.33247789999999</c:v>
                </c:pt>
                <c:pt idx="5">
                  <c:v>37.618633389999999</c:v>
                </c:pt>
                <c:pt idx="6">
                  <c:v>0.35722453799999998</c:v>
                </c:pt>
                <c:pt idx="7">
                  <c:v>84.778597110000007</c:v>
                </c:pt>
                <c:pt idx="8">
                  <c:v>1.055161969</c:v>
                </c:pt>
                <c:pt idx="9">
                  <c:v>44.379443170000002</c:v>
                </c:pt>
                <c:pt idx="10">
                  <c:v>25.480418449999998</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2">
                  <c:v>23.345163299999999</c:v>
                </c:pt>
                <c:pt idx="3">
                  <c:v>0.15784975900000001</c:v>
                </c:pt>
                <c:pt idx="4">
                  <c:v>240.37685250000001</c:v>
                </c:pt>
                <c:pt idx="5">
                  <c:v>60.546997150000003</c:v>
                </c:pt>
                <c:pt idx="6">
                  <c:v>115.542918</c:v>
                </c:pt>
                <c:pt idx="7">
                  <c:v>1.2585191389999999</c:v>
                </c:pt>
                <c:pt idx="8">
                  <c:v>76.679820120000002</c:v>
                </c:pt>
                <c:pt idx="9">
                  <c:v>37.596705999999998</c:v>
                </c:pt>
                <c:pt idx="10">
                  <c:v>37.485080954603497</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2">
                  <c:v>14.96600248</c:v>
                </c:pt>
                <c:pt idx="4">
                  <c:v>165.5236965</c:v>
                </c:pt>
                <c:pt idx="5">
                  <c:v>31.21107357</c:v>
                </c:pt>
                <c:pt idx="6">
                  <c:v>65.278703739999997</c:v>
                </c:pt>
                <c:pt idx="7">
                  <c:v>0.80668684199999996</c:v>
                </c:pt>
                <c:pt idx="8">
                  <c:v>39.398842870000003</c:v>
                </c:pt>
                <c:pt idx="9">
                  <c:v>22.297051230000001</c:v>
                </c:pt>
                <c:pt idx="10">
                  <c:v>22.688871802739499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i7-1185G7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88.371999110000004</c:v>
                </c:pt>
                <c:pt idx="1">
                  <c:v>9.1734020189999992</c:v>
                </c:pt>
                <c:pt idx="2">
                  <c:v>104.9556389</c:v>
                </c:pt>
                <c:pt idx="3">
                  <c:v>1.207543182</c:v>
                </c:pt>
                <c:pt idx="4">
                  <c:v>1441.401271</c:v>
                </c:pt>
                <c:pt idx="5">
                  <c:v>381.99927709999997</c:v>
                </c:pt>
                <c:pt idx="6">
                  <c:v>3.967456592</c:v>
                </c:pt>
                <c:pt idx="7">
                  <c:v>696.82783540000003</c:v>
                </c:pt>
                <c:pt idx="8">
                  <c:v>15.97235541</c:v>
                </c:pt>
                <c:pt idx="9">
                  <c:v>463.10667840000002</c:v>
                </c:pt>
                <c:pt idx="10">
                  <c:v>195.06244889999999</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i7-1185G7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38.934721420000002</c:v>
                </c:pt>
                <c:pt idx="1">
                  <c:v>3.7396957510000002</c:v>
                </c:pt>
                <c:pt idx="2">
                  <c:v>49.209687799999998</c:v>
                </c:pt>
                <c:pt idx="3">
                  <c:v>0.42727169199999998</c:v>
                </c:pt>
                <c:pt idx="4">
                  <c:v>602.27241800000002</c:v>
                </c:pt>
                <c:pt idx="5">
                  <c:v>122.5425908</c:v>
                </c:pt>
                <c:pt idx="6">
                  <c:v>1.0205770110000001</c:v>
                </c:pt>
                <c:pt idx="7">
                  <c:v>249.87245909999999</c:v>
                </c:pt>
                <c:pt idx="8">
                  <c:v>4.1475285099999999</c:v>
                </c:pt>
                <c:pt idx="9">
                  <c:v>156.0000713</c:v>
                </c:pt>
                <c:pt idx="10">
                  <c:v>81.022011649999996</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val>
            <c:numRef>
              <c:f>'Performance Tables CPU+GPU'!$C$75:$C$85</c:f>
              <c:numCache>
                <c:formatCode>0.00</c:formatCode>
                <c:ptCount val="11"/>
                <c:pt idx="0">
                  <c:v>67.650000000000006</c:v>
                </c:pt>
                <c:pt idx="1">
                  <c:v>8.2799999999999994</c:v>
                </c:pt>
                <c:pt idx="2">
                  <c:v>114.43</c:v>
                </c:pt>
                <c:pt idx="3">
                  <c:v>1.23</c:v>
                </c:pt>
                <c:pt idx="4">
                  <c:v>1488.7</c:v>
                </c:pt>
                <c:pt idx="5">
                  <c:v>351.56</c:v>
                </c:pt>
                <c:pt idx="6">
                  <c:v>4.12</c:v>
                </c:pt>
                <c:pt idx="7">
                  <c:v>692.74</c:v>
                </c:pt>
                <c:pt idx="8">
                  <c:v>13.23</c:v>
                </c:pt>
                <c:pt idx="9">
                  <c:v>385.39</c:v>
                </c:pt>
                <c:pt idx="10">
                  <c:v>191.74</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val>
            <c:numRef>
              <c:f>'Performance Tables CPU+GPU'!$B$75:$B$85</c:f>
              <c:numCache>
                <c:formatCode>0.00</c:formatCode>
                <c:ptCount val="11"/>
                <c:pt idx="0">
                  <c:v>36.74</c:v>
                </c:pt>
                <c:pt idx="1">
                  <c:v>4.3600000000000003</c:v>
                </c:pt>
                <c:pt idx="2">
                  <c:v>83.33</c:v>
                </c:pt>
                <c:pt idx="3">
                  <c:v>0.56000000000000005</c:v>
                </c:pt>
                <c:pt idx="4">
                  <c:v>713.39</c:v>
                </c:pt>
                <c:pt idx="5">
                  <c:v>147.28</c:v>
                </c:pt>
                <c:pt idx="6">
                  <c:v>1.1399999999999999</c:v>
                </c:pt>
                <c:pt idx="7">
                  <c:v>316.14999999999998</c:v>
                </c:pt>
                <c:pt idx="8">
                  <c:v>6.19</c:v>
                </c:pt>
                <c:pt idx="9">
                  <c:v>145.52000000000001</c:v>
                </c:pt>
                <c:pt idx="10">
                  <c:v>112.77</c:v>
                </c:pt>
              </c:numCache>
            </c:numRef>
          </c:val>
          <c:extLst>
            <c:ext xmlns:c16="http://schemas.microsoft.com/office/drawing/2014/chart" uri="{C3380CC4-5D6E-409C-BE32-E72D297353CC}">
              <c16:uniqueId val="{00000001-5A43-484E-990C-FCA1F848DEB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183.16200000000001</c:v>
                </c:pt>
                <c:pt idx="1">
                  <c:v>155.666</c:v>
                </c:pt>
                <c:pt idx="2">
                  <c:v>35.81</c:v>
                </c:pt>
                <c:pt idx="3">
                  <c:v>35.006</c:v>
                </c:pt>
                <c:pt idx="4">
                  <c:v>17.181000000000001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184.893</c:v>
                </c:pt>
                <c:pt idx="1">
                  <c:v>156.80799999999999</c:v>
                </c:pt>
                <c:pt idx="2">
                  <c:v>36.415999999999997</c:v>
                </c:pt>
                <c:pt idx="3">
                  <c:v>36.706000000000003</c:v>
                </c:pt>
                <c:pt idx="4">
                  <c:v>17.417999999999999</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470.601</c:v>
                </c:pt>
                <c:pt idx="1">
                  <c:v>411.94200000000001</c:v>
                </c:pt>
                <c:pt idx="2">
                  <c:v>100.56100000000001</c:v>
                </c:pt>
                <c:pt idx="3">
                  <c:v>99.903000000000006</c:v>
                </c:pt>
                <c:pt idx="4">
                  <c:v>26.094999999999999</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484.22800000000001</c:v>
                </c:pt>
                <c:pt idx="1">
                  <c:v>425.33300000000003</c:v>
                </c:pt>
                <c:pt idx="2">
                  <c:v>101.88200000000001</c:v>
                </c:pt>
                <c:pt idx="3">
                  <c:v>102.55800000000001</c:v>
                </c:pt>
                <c:pt idx="4">
                  <c:v>26.372</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12</xdr:col>
      <xdr:colOff>19050</xdr:colOff>
      <xdr:row>63</xdr:row>
      <xdr:rowOff>95250</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438149</xdr:colOff>
      <xdr:row>64</xdr:row>
      <xdr:rowOff>152400</xdr:rowOff>
    </xdr:from>
    <xdr:to>
      <xdr:col>11</xdr:col>
      <xdr:colOff>590549</xdr:colOff>
      <xdr:row>77</xdr:row>
      <xdr:rowOff>38101</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51</xdr:row>
      <xdr:rowOff>104774</xdr:rowOff>
    </xdr:from>
    <xdr:to>
      <xdr:col>11</xdr:col>
      <xdr:colOff>15240</xdr:colOff>
      <xdr:row>64</xdr:row>
      <xdr:rowOff>142875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4"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tabSelected="1" workbookViewId="0">
      <selection activeCell="G30" sqref="G30"/>
    </sheetView>
  </sheetViews>
  <sheetFormatPr defaultRowHeight="14.4" x14ac:dyDescent="0.3"/>
  <sheetData/>
  <sheetProtection algorithmName="SHA-512" hashValue="3zTTxkoGq9Ue527HtkJA4r6/nygHdYGMLIiu44iWwoePZI8X6FWiXkR6jaSSV4Oj0drODHxtAEaZkkXOWfC5jg==" saltValue="lxj6HrA9TQI/TlrNBKd8tw=="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4.4" x14ac:dyDescent="0.3"/>
  <cols>
    <col min="1" max="1" width="43.6640625" customWidth="1"/>
    <col min="2" max="2" width="22.109375" customWidth="1"/>
    <col min="3" max="3" width="10.88671875" customWidth="1"/>
    <col min="4" max="4" width="8.5546875" customWidth="1"/>
    <col min="5" max="5" width="4.109375" customWidth="1"/>
  </cols>
  <sheetData>
    <row r="1" spans="1:6" x14ac:dyDescent="0.3">
      <c r="A1" s="5" t="str">
        <f>'Performance Tables  CPU'!A1</f>
        <v>Test Date: April 17, 2024</v>
      </c>
      <c r="B1" s="1" t="s">
        <v>0</v>
      </c>
      <c r="D1" s="7"/>
      <c r="E1" s="8"/>
      <c r="F1" s="7"/>
    </row>
    <row r="2" spans="1:6" x14ac:dyDescent="0.3">
      <c r="A2" t="s">
        <v>1</v>
      </c>
      <c r="B2" t="s">
        <v>2</v>
      </c>
      <c r="C2" s="7" t="s">
        <v>114</v>
      </c>
    </row>
    <row r="3" spans="1:6" x14ac:dyDescent="0.3">
      <c r="A3" s="5" t="s">
        <v>82</v>
      </c>
      <c r="B3" t="s">
        <v>3</v>
      </c>
      <c r="C3" s="7" t="s">
        <v>115</v>
      </c>
    </row>
    <row r="4" spans="1:6"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32BC303C-AF47-4017-B18C-024E3517F9BD}"/>
    <hyperlink ref="C3" r:id="rId2" xr:uid="{B9E62D70-79AA-41E8-BD3B-E97D54524ECB}"/>
    <hyperlink ref="C2" r:id="rId3" xr:uid="{7C724FBE-340C-4007-A32B-E6C83A0530DA}"/>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07"/>
  <sheetViews>
    <sheetView workbookViewId="0">
      <pane ySplit="1" topLeftCell="A2" activePane="bottomLeft" state="frozen"/>
      <selection pane="bottomLeft"/>
    </sheetView>
  </sheetViews>
  <sheetFormatPr defaultRowHeight="14.4" x14ac:dyDescent="0.3"/>
  <cols>
    <col min="1" max="1" width="53.5546875" customWidth="1"/>
    <col min="2" max="3" width="9.5546875" bestFit="1" customWidth="1"/>
    <col min="4" max="4" width="11.5546875" bestFit="1" customWidth="1"/>
    <col min="5" max="5" width="8.5546875" customWidth="1"/>
    <col min="6" max="6" width="9.6640625" bestFit="1" customWidth="1"/>
    <col min="7" max="7" width="25.88671875" bestFit="1" customWidth="1"/>
    <col min="8" max="8" width="28.33203125" customWidth="1"/>
    <col min="9" max="12" width="24.6640625" hidden="1" customWidth="1"/>
    <col min="13" max="13" width="31.33203125" hidden="1" customWidth="1"/>
    <col min="14" max="14" width="19.6640625" customWidth="1"/>
    <col min="15" max="15" width="67.88671875" bestFit="1" customWidth="1"/>
  </cols>
  <sheetData>
    <row r="1" spans="1:15" x14ac:dyDescent="0.3">
      <c r="A1" s="2" t="s">
        <v>111</v>
      </c>
      <c r="B1" s="24" t="s">
        <v>6</v>
      </c>
      <c r="C1" s="25"/>
      <c r="D1" s="2" t="s">
        <v>7</v>
      </c>
      <c r="E1" s="2" t="s">
        <v>8</v>
      </c>
      <c r="F1" s="2" t="s">
        <v>9</v>
      </c>
      <c r="G1" s="2" t="s">
        <v>10</v>
      </c>
      <c r="H1" s="5"/>
      <c r="I1" t="s">
        <v>31</v>
      </c>
      <c r="J1" t="s">
        <v>31</v>
      </c>
      <c r="K1" t="s">
        <v>43</v>
      </c>
      <c r="L1" t="s">
        <v>29</v>
      </c>
      <c r="M1" t="s">
        <v>30</v>
      </c>
      <c r="N1" s="1" t="s">
        <v>0</v>
      </c>
    </row>
    <row r="2" spans="1:15" x14ac:dyDescent="0.3">
      <c r="A2" s="2" t="s">
        <v>74</v>
      </c>
      <c r="B2" s="2" t="s">
        <v>13</v>
      </c>
      <c r="C2" s="2" t="s">
        <v>12</v>
      </c>
      <c r="D2" s="2" t="s">
        <v>12</v>
      </c>
      <c r="E2" s="2" t="s">
        <v>12</v>
      </c>
      <c r="F2" s="2" t="s">
        <v>12</v>
      </c>
      <c r="G2" s="2" t="s">
        <v>100</v>
      </c>
      <c r="H2" s="5"/>
      <c r="I2" s="13" t="str">
        <f>CONCATENATE(G2, ," ", C2)</f>
        <v>Intel® Atom x7425E INT8</v>
      </c>
      <c r="J2" s="13" t="str">
        <f>CONCATENATE($G2, ," ", B2)</f>
        <v>Intel® Atom x7425E FP32</v>
      </c>
      <c r="K2" s="13">
        <v>1</v>
      </c>
      <c r="L2" s="13">
        <v>58</v>
      </c>
      <c r="M2" s="13">
        <v>12</v>
      </c>
      <c r="N2" t="s">
        <v>2</v>
      </c>
      <c r="O2" s="7" t="s">
        <v>114</v>
      </c>
    </row>
    <row r="3" spans="1:15" x14ac:dyDescent="0.3">
      <c r="A3" s="3" t="s">
        <v>14</v>
      </c>
      <c r="B3" s="19">
        <v>5.4658829249999998</v>
      </c>
      <c r="C3" s="19">
        <v>10.823844129999999</v>
      </c>
      <c r="D3" s="12">
        <v>96.957618999999994</v>
      </c>
      <c r="E3" s="4">
        <f t="shared" ref="E3:E13" si="0">C3/(K3*L3)</f>
        <v>0.18661800224137931</v>
      </c>
      <c r="F3" s="4">
        <f t="shared" ref="F3:F13" si="1">C3/(K3*M3)</f>
        <v>0.90198701083333332</v>
      </c>
      <c r="G3" s="2"/>
      <c r="H3" s="5"/>
      <c r="K3">
        <f>K2</f>
        <v>1</v>
      </c>
      <c r="L3">
        <f t="shared" ref="L3:M3" si="2">L2</f>
        <v>58</v>
      </c>
      <c r="M3">
        <f t="shared" si="2"/>
        <v>12</v>
      </c>
      <c r="N3" t="s">
        <v>3</v>
      </c>
      <c r="O3" s="7" t="s">
        <v>115</v>
      </c>
    </row>
    <row r="4" spans="1:15" x14ac:dyDescent="0.3">
      <c r="A4" s="3" t="s">
        <v>15</v>
      </c>
      <c r="B4" s="19">
        <v>0.49352410200000002</v>
      </c>
      <c r="C4" s="19">
        <v>1.0419767360000001</v>
      </c>
      <c r="D4" s="12">
        <v>983.06424100000004</v>
      </c>
      <c r="E4" s="4">
        <f t="shared" si="0"/>
        <v>1.7965116137931034E-2</v>
      </c>
      <c r="F4" s="4">
        <f t="shared" si="1"/>
        <v>8.6831394666666672E-2</v>
      </c>
      <c r="G4" s="2"/>
      <c r="H4" s="5"/>
      <c r="K4">
        <f t="shared" ref="K4:K13" si="3">K3</f>
        <v>1</v>
      </c>
      <c r="L4">
        <f t="shared" ref="L4:L13" si="4">L3</f>
        <v>58</v>
      </c>
      <c r="M4">
        <f t="shared" ref="M4:M13" si="5">M3</f>
        <v>12</v>
      </c>
      <c r="N4" t="s">
        <v>4</v>
      </c>
      <c r="O4" s="7" t="s">
        <v>5</v>
      </c>
    </row>
    <row r="5" spans="1:15" x14ac:dyDescent="0.3">
      <c r="A5" s="3" t="s">
        <v>75</v>
      </c>
      <c r="B5" s="19">
        <v>10.1023906</v>
      </c>
      <c r="C5" s="19">
        <v>14.09976204</v>
      </c>
      <c r="D5" s="12">
        <v>73.362638000000004</v>
      </c>
      <c r="E5" s="4">
        <f t="shared" si="0"/>
        <v>0.24309934551724138</v>
      </c>
      <c r="F5" s="4">
        <f t="shared" si="1"/>
        <v>1.17498017</v>
      </c>
      <c r="G5" s="2"/>
      <c r="H5" s="5"/>
      <c r="K5">
        <f t="shared" si="3"/>
        <v>1</v>
      </c>
      <c r="L5">
        <f t="shared" si="4"/>
        <v>58</v>
      </c>
      <c r="M5">
        <f t="shared" si="5"/>
        <v>12</v>
      </c>
      <c r="N5" s="1"/>
    </row>
    <row r="6" spans="1:15" x14ac:dyDescent="0.3">
      <c r="A6" s="3" t="s">
        <v>83</v>
      </c>
      <c r="B6" s="19">
        <v>7.2327946000000004E-2</v>
      </c>
      <c r="C6" s="19">
        <v>0.15130516599999999</v>
      </c>
      <c r="D6" s="12">
        <v>6956.6295440000004</v>
      </c>
      <c r="E6" s="4">
        <f t="shared" si="0"/>
        <v>2.6087097586206896E-3</v>
      </c>
      <c r="F6" s="4">
        <f t="shared" si="1"/>
        <v>1.2608763833333333E-2</v>
      </c>
      <c r="G6" s="2"/>
      <c r="H6" s="5"/>
      <c r="K6">
        <f t="shared" si="3"/>
        <v>1</v>
      </c>
      <c r="L6">
        <f t="shared" si="4"/>
        <v>58</v>
      </c>
      <c r="M6">
        <f t="shared" si="5"/>
        <v>12</v>
      </c>
      <c r="N6" s="1"/>
    </row>
    <row r="7" spans="1:15" x14ac:dyDescent="0.3">
      <c r="A7" s="3" t="s">
        <v>34</v>
      </c>
      <c r="B7" s="19">
        <v>190.7634003</v>
      </c>
      <c r="C7" s="19">
        <v>274.20291120000002</v>
      </c>
      <c r="D7" s="12">
        <v>4.1206719999999999</v>
      </c>
      <c r="E7" s="4">
        <f t="shared" si="0"/>
        <v>4.7276364000000006</v>
      </c>
      <c r="F7" s="4">
        <f t="shared" si="1"/>
        <v>22.850242600000001</v>
      </c>
      <c r="G7" s="2"/>
      <c r="H7" s="5"/>
      <c r="K7">
        <f t="shared" si="3"/>
        <v>1</v>
      </c>
      <c r="L7">
        <f t="shared" si="4"/>
        <v>58</v>
      </c>
      <c r="M7">
        <f t="shared" si="5"/>
        <v>12</v>
      </c>
      <c r="N7" s="1"/>
    </row>
    <row r="8" spans="1:15" x14ac:dyDescent="0.3">
      <c r="A8" s="3" t="s">
        <v>25</v>
      </c>
      <c r="B8" s="19">
        <v>20.414155340000001</v>
      </c>
      <c r="C8" s="19">
        <v>45.468545929999998</v>
      </c>
      <c r="D8" s="12">
        <v>23.859206</v>
      </c>
      <c r="E8" s="4">
        <f t="shared" si="0"/>
        <v>0.78394044706896548</v>
      </c>
      <c r="F8" s="4">
        <f t="shared" si="1"/>
        <v>3.7890454941666665</v>
      </c>
      <c r="G8" s="2"/>
      <c r="H8" s="5"/>
      <c r="K8">
        <f t="shared" si="3"/>
        <v>1</v>
      </c>
      <c r="L8">
        <f t="shared" si="4"/>
        <v>58</v>
      </c>
      <c r="M8">
        <f t="shared" si="5"/>
        <v>12</v>
      </c>
      <c r="N8" s="1"/>
    </row>
    <row r="9" spans="1:15" x14ac:dyDescent="0.3">
      <c r="A9" s="3" t="s">
        <v>27</v>
      </c>
      <c r="B9" s="19">
        <v>0.357183745</v>
      </c>
      <c r="C9" s="19">
        <v>0.76155137100000003</v>
      </c>
      <c r="D9" s="12">
        <v>1330.727455</v>
      </c>
      <c r="E9" s="4">
        <f t="shared" si="0"/>
        <v>1.3130196051724139E-2</v>
      </c>
      <c r="F9" s="4">
        <f t="shared" si="1"/>
        <v>6.3462614250000007E-2</v>
      </c>
      <c r="G9" s="2"/>
      <c r="H9" s="5"/>
      <c r="K9">
        <f t="shared" si="3"/>
        <v>1</v>
      </c>
      <c r="L9">
        <f t="shared" si="4"/>
        <v>58</v>
      </c>
      <c r="M9">
        <f t="shared" si="5"/>
        <v>12</v>
      </c>
      <c r="N9" s="1"/>
    </row>
    <row r="10" spans="1:15" x14ac:dyDescent="0.3">
      <c r="A10" s="3" t="s">
        <v>84</v>
      </c>
      <c r="B10" s="19">
        <v>50.792043890000002</v>
      </c>
      <c r="C10" s="19">
        <v>97.264143020000006</v>
      </c>
      <c r="D10" s="12">
        <v>10.809896999999999</v>
      </c>
      <c r="E10" s="4">
        <f t="shared" si="0"/>
        <v>1.6769679831034483</v>
      </c>
      <c r="F10" s="4">
        <f t="shared" si="1"/>
        <v>8.1053452516666677</v>
      </c>
      <c r="G10" s="2"/>
      <c r="H10" s="5"/>
      <c r="K10">
        <f t="shared" si="3"/>
        <v>1</v>
      </c>
      <c r="L10">
        <f t="shared" si="4"/>
        <v>58</v>
      </c>
      <c r="M10">
        <f t="shared" si="5"/>
        <v>12</v>
      </c>
      <c r="N10" s="1"/>
    </row>
    <row r="11" spans="1:15" x14ac:dyDescent="0.3">
      <c r="A11" s="3" t="s">
        <v>16</v>
      </c>
      <c r="B11" s="19">
        <v>0.58107485699999994</v>
      </c>
      <c r="C11" s="19">
        <v>1.1629895349999999</v>
      </c>
      <c r="D11" s="12">
        <v>889.26095099999998</v>
      </c>
      <c r="E11" s="4">
        <f t="shared" si="0"/>
        <v>2.005154370689655E-2</v>
      </c>
      <c r="F11" s="4">
        <f t="shared" si="1"/>
        <v>9.6915794583333326E-2</v>
      </c>
      <c r="G11" s="2"/>
      <c r="H11" s="5"/>
      <c r="K11">
        <f t="shared" si="3"/>
        <v>1</v>
      </c>
      <c r="L11">
        <f t="shared" si="4"/>
        <v>58</v>
      </c>
      <c r="M11">
        <f t="shared" si="5"/>
        <v>12</v>
      </c>
      <c r="N11" s="1"/>
    </row>
    <row r="12" spans="1:15" x14ac:dyDescent="0.3">
      <c r="A12" s="3" t="s">
        <v>26</v>
      </c>
      <c r="B12" s="19">
        <v>25.746504049999999</v>
      </c>
      <c r="C12" s="19">
        <v>52.558194729999997</v>
      </c>
      <c r="D12" s="12">
        <v>20.259626999999998</v>
      </c>
      <c r="E12" s="4">
        <f t="shared" si="0"/>
        <v>0.90617577120689652</v>
      </c>
      <c r="F12" s="4">
        <f t="shared" si="1"/>
        <v>4.3798495608333328</v>
      </c>
      <c r="G12" s="2"/>
      <c r="H12" s="5"/>
      <c r="K12">
        <f t="shared" si="3"/>
        <v>1</v>
      </c>
      <c r="L12">
        <f t="shared" si="4"/>
        <v>58</v>
      </c>
      <c r="M12">
        <f t="shared" si="5"/>
        <v>12</v>
      </c>
      <c r="N12" s="1"/>
    </row>
    <row r="13" spans="1:15" x14ac:dyDescent="0.3">
      <c r="A13" s="3" t="s">
        <v>35</v>
      </c>
      <c r="B13" s="19">
        <v>12.67055049</v>
      </c>
      <c r="C13" s="19">
        <v>21.783910949999999</v>
      </c>
      <c r="D13" s="12">
        <v>47.415359000000002</v>
      </c>
      <c r="E13" s="4">
        <f t="shared" si="0"/>
        <v>0.37558467155172415</v>
      </c>
      <c r="F13" s="4">
        <f t="shared" si="1"/>
        <v>1.8153259124999999</v>
      </c>
      <c r="G13" s="2"/>
      <c r="H13" s="5"/>
      <c r="K13">
        <f t="shared" si="3"/>
        <v>1</v>
      </c>
      <c r="L13">
        <f t="shared" si="4"/>
        <v>58</v>
      </c>
      <c r="M13">
        <f t="shared" si="5"/>
        <v>12</v>
      </c>
      <c r="N13" s="1"/>
    </row>
    <row r="14" spans="1:15" x14ac:dyDescent="0.3">
      <c r="A14" s="2" t="s">
        <v>74</v>
      </c>
      <c r="B14" s="2" t="s">
        <v>13</v>
      </c>
      <c r="C14" s="2" t="s">
        <v>12</v>
      </c>
      <c r="D14" s="2" t="s">
        <v>12</v>
      </c>
      <c r="E14" s="2" t="s">
        <v>12</v>
      </c>
      <c r="F14" s="2" t="s">
        <v>12</v>
      </c>
      <c r="G14" s="2" t="s">
        <v>79</v>
      </c>
      <c r="H14" s="5"/>
      <c r="I14" s="13" t="str">
        <f>CONCATENATE(G14, ," ", C14)</f>
        <v>Intel® Atom x6425E INT8</v>
      </c>
      <c r="J14" s="13" t="str">
        <f>CONCATENATE($G14, ," ", B14)</f>
        <v>Intel® Atom x6425E FP32</v>
      </c>
      <c r="K14" s="13">
        <v>1</v>
      </c>
      <c r="L14" s="13">
        <v>67</v>
      </c>
      <c r="M14" s="13">
        <v>12</v>
      </c>
      <c r="N14" s="1"/>
    </row>
    <row r="15" spans="1:15" x14ac:dyDescent="0.3">
      <c r="A15" s="3" t="s">
        <v>14</v>
      </c>
      <c r="B15" s="19">
        <v>2.0213866290000002</v>
      </c>
      <c r="C15" s="19">
        <v>3.2711046389999998</v>
      </c>
      <c r="D15" s="12">
        <v>313.61961300000002</v>
      </c>
      <c r="E15" s="4">
        <f t="shared" ref="E15:E25" si="6">C15/(K15*L15)</f>
        <v>4.8822457298507461E-2</v>
      </c>
      <c r="F15" s="4">
        <f t="shared" ref="F15:F25" si="7">C15/(K15*M15)</f>
        <v>0.27259205324999997</v>
      </c>
      <c r="G15" s="2"/>
      <c r="H15" s="5"/>
      <c r="K15">
        <f>K14</f>
        <v>1</v>
      </c>
      <c r="L15">
        <f t="shared" ref="L15:M15" si="8">L14</f>
        <v>67</v>
      </c>
      <c r="M15">
        <f t="shared" si="8"/>
        <v>12</v>
      </c>
      <c r="N15" s="1"/>
    </row>
    <row r="16" spans="1:15" x14ac:dyDescent="0.3">
      <c r="A16" s="3" t="s">
        <v>15</v>
      </c>
      <c r="B16" s="19">
        <v>0.18348800000000001</v>
      </c>
      <c r="C16" s="19">
        <v>0.310838</v>
      </c>
      <c r="D16" s="12">
        <v>3302.3790060000001</v>
      </c>
      <c r="E16" s="4">
        <f t="shared" si="6"/>
        <v>4.6393731343283579E-3</v>
      </c>
      <c r="F16" s="4">
        <f t="shared" si="7"/>
        <v>2.5903166666666668E-2</v>
      </c>
      <c r="G16" s="2"/>
      <c r="H16" s="5"/>
      <c r="K16">
        <f t="shared" ref="K16:K25" si="9">K15</f>
        <v>1</v>
      </c>
      <c r="L16">
        <f t="shared" ref="L16:L25" si="10">L15</f>
        <v>67</v>
      </c>
      <c r="M16">
        <f t="shared" ref="M16:M25" si="11">M15</f>
        <v>12</v>
      </c>
      <c r="N16" s="1"/>
    </row>
    <row r="17" spans="1:14" x14ac:dyDescent="0.3">
      <c r="A17" s="3" t="s">
        <v>75</v>
      </c>
      <c r="B17" s="19">
        <v>5.144659109</v>
      </c>
      <c r="C17" s="19">
        <v>7.2993130590000002</v>
      </c>
      <c r="D17" s="12">
        <v>140.585959</v>
      </c>
      <c r="E17" s="4">
        <f t="shared" si="6"/>
        <v>0.10894497102985075</v>
      </c>
      <c r="F17" s="4">
        <f t="shared" si="7"/>
        <v>0.60827608825000001</v>
      </c>
      <c r="G17" s="2"/>
      <c r="H17" s="5"/>
      <c r="K17">
        <f t="shared" si="9"/>
        <v>1</v>
      </c>
      <c r="L17">
        <f t="shared" si="10"/>
        <v>67</v>
      </c>
      <c r="M17">
        <f t="shared" si="11"/>
        <v>12</v>
      </c>
      <c r="N17" s="1"/>
    </row>
    <row r="18" spans="1:14" x14ac:dyDescent="0.3">
      <c r="A18" s="3" t="s">
        <v>83</v>
      </c>
      <c r="B18" s="19">
        <v>2.7778959999999998E-2</v>
      </c>
      <c r="C18" s="19">
        <v>4.9511352000000002E-2</v>
      </c>
      <c r="D18" s="12">
        <v>20351.632409999998</v>
      </c>
      <c r="E18" s="4">
        <f t="shared" si="6"/>
        <v>7.3897540298507468E-4</v>
      </c>
      <c r="F18" s="4">
        <f t="shared" si="7"/>
        <v>4.1259460000000001E-3</v>
      </c>
      <c r="G18" s="2"/>
      <c r="H18" s="5"/>
      <c r="K18">
        <f t="shared" si="9"/>
        <v>1</v>
      </c>
      <c r="L18">
        <f t="shared" si="10"/>
        <v>67</v>
      </c>
      <c r="M18">
        <f t="shared" si="11"/>
        <v>12</v>
      </c>
      <c r="N18" s="1"/>
    </row>
    <row r="19" spans="1:14" x14ac:dyDescent="0.3">
      <c r="A19" s="3" t="s">
        <v>34</v>
      </c>
      <c r="B19" s="19">
        <v>80.81828496</v>
      </c>
      <c r="C19" s="19">
        <v>134.20885430000001</v>
      </c>
      <c r="D19" s="12">
        <v>7.8971879999999999</v>
      </c>
      <c r="E19" s="4">
        <f t="shared" si="6"/>
        <v>2.0031172283582093</v>
      </c>
      <c r="F19" s="4">
        <f t="shared" si="7"/>
        <v>11.184071191666668</v>
      </c>
      <c r="G19" s="2"/>
      <c r="H19" s="5"/>
      <c r="K19">
        <f t="shared" si="9"/>
        <v>1</v>
      </c>
      <c r="L19">
        <f t="shared" si="10"/>
        <v>67</v>
      </c>
      <c r="M19">
        <f t="shared" si="11"/>
        <v>12</v>
      </c>
      <c r="N19" s="1"/>
    </row>
    <row r="20" spans="1:14" x14ac:dyDescent="0.3">
      <c r="A20" s="3" t="s">
        <v>25</v>
      </c>
      <c r="B20" s="19">
        <v>8.1420145779999995</v>
      </c>
      <c r="C20" s="19">
        <v>19.884713649999998</v>
      </c>
      <c r="D20" s="12">
        <v>51.997016000000002</v>
      </c>
      <c r="E20" s="4">
        <f t="shared" si="6"/>
        <v>0.29678677089552236</v>
      </c>
      <c r="F20" s="4">
        <f t="shared" si="7"/>
        <v>1.6570594708333333</v>
      </c>
      <c r="G20" s="2"/>
      <c r="H20" s="5"/>
      <c r="K20">
        <f t="shared" si="9"/>
        <v>1</v>
      </c>
      <c r="L20">
        <f t="shared" si="10"/>
        <v>67</v>
      </c>
      <c r="M20">
        <f t="shared" si="11"/>
        <v>12</v>
      </c>
      <c r="N20" s="1"/>
    </row>
    <row r="21" spans="1:14" x14ac:dyDescent="0.3">
      <c r="A21" s="3" t="s">
        <v>27</v>
      </c>
      <c r="B21" s="19"/>
      <c r="C21" s="19"/>
      <c r="D21" s="12" t="s">
        <v>103</v>
      </c>
      <c r="E21" s="4">
        <f t="shared" si="6"/>
        <v>0</v>
      </c>
      <c r="F21" s="4">
        <f t="shared" si="7"/>
        <v>0</v>
      </c>
      <c r="G21" s="2"/>
      <c r="H21" s="5"/>
      <c r="K21">
        <f t="shared" si="9"/>
        <v>1</v>
      </c>
      <c r="L21">
        <f t="shared" si="10"/>
        <v>67</v>
      </c>
      <c r="M21">
        <f t="shared" si="11"/>
        <v>12</v>
      </c>
      <c r="N21" s="1"/>
    </row>
    <row r="22" spans="1:14" x14ac:dyDescent="0.3">
      <c r="A22" s="3" t="s">
        <v>84</v>
      </c>
      <c r="B22" s="19">
        <v>21.601575100000002</v>
      </c>
      <c r="C22" s="19">
        <v>45.799360450000002</v>
      </c>
      <c r="D22" s="12">
        <v>22.812304000000001</v>
      </c>
      <c r="E22" s="4">
        <f t="shared" si="6"/>
        <v>0.68357254402985079</v>
      </c>
      <c r="F22" s="4">
        <f t="shared" si="7"/>
        <v>3.8166133708333336</v>
      </c>
      <c r="G22" s="2"/>
      <c r="H22" s="5"/>
      <c r="K22">
        <f t="shared" si="9"/>
        <v>1</v>
      </c>
      <c r="L22">
        <f t="shared" si="10"/>
        <v>67</v>
      </c>
      <c r="M22">
        <f t="shared" si="11"/>
        <v>12</v>
      </c>
      <c r="N22" s="1"/>
    </row>
    <row r="23" spans="1:14" x14ac:dyDescent="0.3">
      <c r="A23" s="3" t="s">
        <v>16</v>
      </c>
      <c r="B23" s="19">
        <v>5.9338844000000002E-2</v>
      </c>
      <c r="C23" s="19">
        <v>0.48914419999999997</v>
      </c>
      <c r="D23" s="12">
        <v>2079.9771540000002</v>
      </c>
      <c r="E23" s="4">
        <f t="shared" si="6"/>
        <v>7.3006597014925369E-3</v>
      </c>
      <c r="F23" s="4">
        <f t="shared" si="7"/>
        <v>4.0762016666666664E-2</v>
      </c>
      <c r="G23" s="2"/>
      <c r="H23" s="5"/>
      <c r="K23">
        <f t="shared" si="9"/>
        <v>1</v>
      </c>
      <c r="L23">
        <f t="shared" si="10"/>
        <v>67</v>
      </c>
      <c r="M23">
        <f t="shared" si="11"/>
        <v>12</v>
      </c>
      <c r="N23" s="1"/>
    </row>
    <row r="24" spans="1:14" x14ac:dyDescent="0.3">
      <c r="A24" s="3" t="s">
        <v>26</v>
      </c>
      <c r="B24" s="19">
        <v>10.28788042</v>
      </c>
      <c r="C24" s="19">
        <v>22.840779640000001</v>
      </c>
      <c r="D24" s="12">
        <v>44.984222000000003</v>
      </c>
      <c r="E24" s="4">
        <f t="shared" si="6"/>
        <v>0.34090715880597017</v>
      </c>
      <c r="F24" s="4">
        <f t="shared" si="7"/>
        <v>1.9033983033333335</v>
      </c>
      <c r="G24" s="2"/>
      <c r="H24" s="5"/>
      <c r="K24">
        <f t="shared" si="9"/>
        <v>1</v>
      </c>
      <c r="L24">
        <f t="shared" si="10"/>
        <v>67</v>
      </c>
      <c r="M24">
        <f t="shared" si="11"/>
        <v>12</v>
      </c>
      <c r="N24" s="1"/>
    </row>
    <row r="25" spans="1:14" x14ac:dyDescent="0.3">
      <c r="A25" s="3" t="s">
        <v>35</v>
      </c>
      <c r="B25" s="19">
        <v>5.127980043</v>
      </c>
      <c r="C25" s="19">
        <v>10.31849748</v>
      </c>
      <c r="D25" s="12">
        <v>100.335938</v>
      </c>
      <c r="E25" s="4">
        <f t="shared" si="6"/>
        <v>0.15400742507462686</v>
      </c>
      <c r="F25" s="4">
        <f t="shared" si="7"/>
        <v>0.85987479</v>
      </c>
      <c r="G25" s="2"/>
      <c r="H25" s="5"/>
      <c r="K25">
        <f t="shared" si="9"/>
        <v>1</v>
      </c>
      <c r="L25">
        <f t="shared" si="10"/>
        <v>67</v>
      </c>
      <c r="M25">
        <f t="shared" si="11"/>
        <v>12</v>
      </c>
      <c r="N25" s="1"/>
    </row>
    <row r="26" spans="1:14" x14ac:dyDescent="0.3">
      <c r="A26" s="2" t="s">
        <v>74</v>
      </c>
      <c r="B26" s="2" t="s">
        <v>13</v>
      </c>
      <c r="C26" s="2" t="s">
        <v>12</v>
      </c>
      <c r="D26" s="2" t="s">
        <v>12</v>
      </c>
      <c r="E26" s="2" t="s">
        <v>12</v>
      </c>
      <c r="F26" s="2" t="s">
        <v>12</v>
      </c>
      <c r="G26" s="2" t="s">
        <v>23</v>
      </c>
      <c r="H26" s="5"/>
      <c r="I26" s="13" t="str">
        <f>CONCATENATE(G26, ," ", C26)</f>
        <v>Intel® Celeron 6305E INT8</v>
      </c>
      <c r="J26" s="13" t="str">
        <f>CONCATENATE($G26, ," ", B26)</f>
        <v>Intel® Celeron 6305E FP32</v>
      </c>
      <c r="K26" s="13">
        <v>1</v>
      </c>
      <c r="L26" s="13">
        <v>107</v>
      </c>
      <c r="M26" s="13">
        <v>15</v>
      </c>
    </row>
    <row r="27" spans="1:14" x14ac:dyDescent="0.3">
      <c r="A27" s="3" t="s">
        <v>14</v>
      </c>
      <c r="B27" s="12">
        <v>4.3022224690000002</v>
      </c>
      <c r="C27" s="12">
        <v>11.725927390000001</v>
      </c>
      <c r="D27" s="12">
        <v>88.297891000000007</v>
      </c>
      <c r="E27" s="4">
        <f t="shared" ref="E27:E37" si="12">C27/(K27*L27)</f>
        <v>0.10958810644859814</v>
      </c>
      <c r="F27" s="4">
        <f t="shared" ref="F27:F37" si="13">C27/(K27*M27)</f>
        <v>0.78172849266666666</v>
      </c>
      <c r="G27" s="3"/>
      <c r="I27" s="13"/>
      <c r="J27" s="13"/>
      <c r="K27">
        <f>K26</f>
        <v>1</v>
      </c>
      <c r="L27">
        <f>L26</f>
        <v>107</v>
      </c>
      <c r="M27">
        <f>M26</f>
        <v>15</v>
      </c>
    </row>
    <row r="28" spans="1:14" x14ac:dyDescent="0.3">
      <c r="A28" s="3" t="s">
        <v>15</v>
      </c>
      <c r="B28" s="12">
        <v>0.38282622199999999</v>
      </c>
      <c r="C28" s="12">
        <v>1.1750976019999999</v>
      </c>
      <c r="D28" s="12">
        <v>858.36774700000001</v>
      </c>
      <c r="E28" s="4">
        <f t="shared" si="12"/>
        <v>1.0982220579439251E-2</v>
      </c>
      <c r="F28" s="4">
        <f t="shared" si="13"/>
        <v>7.8339840133333324E-2</v>
      </c>
      <c r="G28" s="3"/>
      <c r="I28" s="14"/>
      <c r="J28" s="14"/>
      <c r="K28">
        <f t="shared" ref="K28:K37" si="14">K27</f>
        <v>1</v>
      </c>
      <c r="L28">
        <f t="shared" ref="L28:L37" si="15">L27</f>
        <v>107</v>
      </c>
      <c r="M28">
        <f t="shared" ref="M28:M37" si="16">M27</f>
        <v>15</v>
      </c>
    </row>
    <row r="29" spans="1:14" x14ac:dyDescent="0.3">
      <c r="A29" s="3" t="s">
        <v>75</v>
      </c>
      <c r="B29" s="12">
        <v>11.39650028</v>
      </c>
      <c r="C29" s="12">
        <v>18.90845406</v>
      </c>
      <c r="D29" s="12">
        <v>56.946598999999999</v>
      </c>
      <c r="E29" s="4">
        <f t="shared" si="12"/>
        <v>0.17671452392523365</v>
      </c>
      <c r="F29" s="4">
        <f t="shared" si="13"/>
        <v>1.2605636040000001</v>
      </c>
      <c r="G29" s="3"/>
      <c r="I29" s="13"/>
      <c r="J29" s="13"/>
      <c r="K29">
        <f t="shared" si="14"/>
        <v>1</v>
      </c>
      <c r="L29">
        <f t="shared" si="15"/>
        <v>107</v>
      </c>
      <c r="M29">
        <f t="shared" si="16"/>
        <v>15</v>
      </c>
      <c r="N29" s="1"/>
    </row>
    <row r="30" spans="1:14" x14ac:dyDescent="0.3">
      <c r="A30" s="3" t="s">
        <v>83</v>
      </c>
      <c r="B30" s="12">
        <v>4.7924976000000001E-2</v>
      </c>
      <c r="C30" s="12">
        <v>0.16541520000000001</v>
      </c>
      <c r="D30" s="12">
        <v>6110.1625080000003</v>
      </c>
      <c r="E30" s="4">
        <f t="shared" si="12"/>
        <v>1.545936448598131E-3</v>
      </c>
      <c r="F30" s="4">
        <f t="shared" si="13"/>
        <v>1.1027680000000002E-2</v>
      </c>
      <c r="G30" s="3"/>
      <c r="I30" s="13"/>
      <c r="J30" s="13"/>
      <c r="K30">
        <f t="shared" si="14"/>
        <v>1</v>
      </c>
      <c r="L30">
        <f t="shared" si="15"/>
        <v>107</v>
      </c>
      <c r="M30">
        <f t="shared" si="16"/>
        <v>15</v>
      </c>
      <c r="N30" s="1"/>
    </row>
    <row r="31" spans="1:14" x14ac:dyDescent="0.3">
      <c r="A31" s="3" t="s">
        <v>34</v>
      </c>
      <c r="B31" s="12">
        <v>133.4688252</v>
      </c>
      <c r="C31" s="12">
        <v>300.45664499999998</v>
      </c>
      <c r="D31" s="12">
        <v>3.6810580000000002</v>
      </c>
      <c r="E31" s="4">
        <f t="shared" si="12"/>
        <v>2.8080060280373829</v>
      </c>
      <c r="F31" s="4">
        <f t="shared" si="13"/>
        <v>20.030442999999998</v>
      </c>
      <c r="G31" s="3"/>
      <c r="I31" s="13"/>
      <c r="J31" s="13"/>
      <c r="K31">
        <f t="shared" si="14"/>
        <v>1</v>
      </c>
      <c r="L31">
        <f t="shared" si="15"/>
        <v>107</v>
      </c>
      <c r="M31">
        <f>M30</f>
        <v>15</v>
      </c>
      <c r="N31" s="1"/>
    </row>
    <row r="32" spans="1:14" x14ac:dyDescent="0.3">
      <c r="A32" s="3" t="s">
        <v>25</v>
      </c>
      <c r="B32" s="12">
        <v>14.42493719</v>
      </c>
      <c r="C32" s="12">
        <v>51.535374779999998</v>
      </c>
      <c r="D32" s="12">
        <v>19.920945</v>
      </c>
      <c r="E32" s="4">
        <f t="shared" si="12"/>
        <v>0.48163901663551401</v>
      </c>
      <c r="F32" s="4">
        <f t="shared" si="13"/>
        <v>3.435691652</v>
      </c>
      <c r="G32" s="3"/>
      <c r="I32" s="13"/>
      <c r="J32" s="13"/>
      <c r="K32">
        <f t="shared" si="14"/>
        <v>1</v>
      </c>
      <c r="L32">
        <f t="shared" si="15"/>
        <v>107</v>
      </c>
      <c r="M32">
        <f t="shared" si="16"/>
        <v>15</v>
      </c>
      <c r="N32" s="1"/>
    </row>
    <row r="33" spans="1:14" x14ac:dyDescent="0.3">
      <c r="A33" s="3" t="s">
        <v>27</v>
      </c>
      <c r="B33" s="12">
        <v>0.23043242899999999</v>
      </c>
      <c r="C33" s="12">
        <v>0.89480667999999997</v>
      </c>
      <c r="D33" s="12">
        <v>1121.8813700000001</v>
      </c>
      <c r="E33" s="4">
        <f t="shared" si="12"/>
        <v>8.3626792523364482E-3</v>
      </c>
      <c r="F33" s="4">
        <f t="shared" si="13"/>
        <v>5.9653778666666664E-2</v>
      </c>
      <c r="G33" s="3"/>
      <c r="I33" s="13"/>
      <c r="J33" s="13"/>
      <c r="K33">
        <f t="shared" si="14"/>
        <v>1</v>
      </c>
      <c r="L33">
        <f t="shared" si="15"/>
        <v>107</v>
      </c>
      <c r="M33">
        <f t="shared" si="16"/>
        <v>15</v>
      </c>
      <c r="N33" s="1"/>
    </row>
    <row r="34" spans="1:14" x14ac:dyDescent="0.3">
      <c r="A34" s="3" t="s">
        <v>84</v>
      </c>
      <c r="B34" s="12">
        <v>37.003734489999999</v>
      </c>
      <c r="C34" s="12">
        <v>114.6052693</v>
      </c>
      <c r="D34" s="12">
        <v>9.1646110000000007</v>
      </c>
      <c r="E34" s="4">
        <f t="shared" si="12"/>
        <v>1.0710772831775701</v>
      </c>
      <c r="F34" s="4">
        <f t="shared" si="13"/>
        <v>7.6403512866666672</v>
      </c>
      <c r="G34" s="3"/>
      <c r="I34" s="13"/>
      <c r="J34" s="13"/>
      <c r="K34">
        <f t="shared" si="14"/>
        <v>1</v>
      </c>
      <c r="L34">
        <f t="shared" si="15"/>
        <v>107</v>
      </c>
      <c r="M34">
        <f t="shared" si="16"/>
        <v>15</v>
      </c>
      <c r="N34" s="1"/>
    </row>
    <row r="35" spans="1:14" x14ac:dyDescent="0.3">
      <c r="A35" s="3" t="s">
        <v>16</v>
      </c>
      <c r="B35" s="12">
        <v>0.37434051200000001</v>
      </c>
      <c r="C35" s="12">
        <v>1.4901589479999999</v>
      </c>
      <c r="D35" s="12">
        <v>675.09346300000004</v>
      </c>
      <c r="E35" s="4">
        <f t="shared" si="12"/>
        <v>1.3926719140186915E-2</v>
      </c>
      <c r="F35" s="4">
        <f t="shared" si="13"/>
        <v>9.9343929866666666E-2</v>
      </c>
      <c r="G35" s="3"/>
      <c r="I35" s="13"/>
      <c r="J35" s="13"/>
      <c r="K35">
        <f t="shared" si="14"/>
        <v>1</v>
      </c>
      <c r="L35">
        <f t="shared" si="15"/>
        <v>107</v>
      </c>
      <c r="M35">
        <f t="shared" si="16"/>
        <v>15</v>
      </c>
      <c r="N35" s="1"/>
    </row>
    <row r="36" spans="1:14" x14ac:dyDescent="0.3">
      <c r="A36" s="3" t="s">
        <v>26</v>
      </c>
      <c r="B36" s="12">
        <v>18.227183159999999</v>
      </c>
      <c r="C36" s="12">
        <v>54.905188189999997</v>
      </c>
      <c r="D36" s="12">
        <v>18.421876000000001</v>
      </c>
      <c r="E36" s="4">
        <f t="shared" si="12"/>
        <v>0.51313259990654203</v>
      </c>
      <c r="F36" s="4">
        <f t="shared" si="13"/>
        <v>3.6603458793333332</v>
      </c>
      <c r="G36" s="3"/>
      <c r="I36" s="13"/>
      <c r="J36" s="13"/>
      <c r="K36">
        <f t="shared" si="14"/>
        <v>1</v>
      </c>
      <c r="L36">
        <f t="shared" si="15"/>
        <v>107</v>
      </c>
      <c r="M36">
        <f t="shared" si="16"/>
        <v>15</v>
      </c>
      <c r="N36" s="1"/>
    </row>
    <row r="37" spans="1:14" x14ac:dyDescent="0.3">
      <c r="A37" s="3" t="s">
        <v>35</v>
      </c>
      <c r="B37" s="12">
        <v>9.6111132749999992</v>
      </c>
      <c r="C37" s="12">
        <v>25.75135349</v>
      </c>
      <c r="D37" s="12">
        <v>40.423988999999999</v>
      </c>
      <c r="E37" s="4">
        <f t="shared" si="12"/>
        <v>0.24066685504672897</v>
      </c>
      <c r="F37" s="4">
        <f t="shared" si="13"/>
        <v>1.7167568993333333</v>
      </c>
      <c r="G37" s="3"/>
      <c r="I37" s="13"/>
      <c r="J37" s="13"/>
      <c r="K37">
        <f t="shared" si="14"/>
        <v>1</v>
      </c>
      <c r="L37">
        <f t="shared" si="15"/>
        <v>107</v>
      </c>
      <c r="M37">
        <f t="shared" si="16"/>
        <v>15</v>
      </c>
      <c r="N37" s="1"/>
    </row>
    <row r="38" spans="1:14" x14ac:dyDescent="0.3">
      <c r="A38" s="2" t="str">
        <f>A26</f>
        <v>Model name</v>
      </c>
      <c r="B38" s="2" t="s">
        <v>13</v>
      </c>
      <c r="C38" s="2" t="s">
        <v>12</v>
      </c>
      <c r="D38" s="2" t="s">
        <v>12</v>
      </c>
      <c r="E38" s="2" t="s">
        <v>12</v>
      </c>
      <c r="F38" s="2" t="s">
        <v>12</v>
      </c>
      <c r="G38" s="2" t="s">
        <v>17</v>
      </c>
      <c r="H38" s="5"/>
      <c r="I38" s="13" t="str">
        <f>CONCATENATE(G38, ," ", C38)</f>
        <v>Intel® Core™ i3-8100 INT8</v>
      </c>
      <c r="J38" s="13" t="str">
        <f>CONCATENATE($G38, ," ", B38)</f>
        <v>Intel® Core™ i3-8100 FP32</v>
      </c>
      <c r="K38" s="13">
        <v>1</v>
      </c>
      <c r="L38" s="13">
        <v>117</v>
      </c>
      <c r="M38" s="13">
        <v>65</v>
      </c>
    </row>
    <row r="39" spans="1:14" x14ac:dyDescent="0.3">
      <c r="A39" s="3" t="s">
        <v>14</v>
      </c>
      <c r="B39" s="12">
        <v>14.81535306</v>
      </c>
      <c r="C39" s="12">
        <v>21.279733929999999</v>
      </c>
      <c r="D39" s="12">
        <v>49.435104000000003</v>
      </c>
      <c r="E39" s="4">
        <f t="shared" ref="E39:E49" si="17">C39/(K39*L39)</f>
        <v>0.18187806777777776</v>
      </c>
      <c r="F39" s="4">
        <f t="shared" ref="F39:F49" si="18">C39/(K39*M39)</f>
        <v>0.32738052200000001</v>
      </c>
      <c r="G39" s="3"/>
      <c r="I39" s="13"/>
      <c r="J39" s="13"/>
      <c r="K39">
        <f>K38</f>
        <v>1</v>
      </c>
      <c r="L39">
        <f>L38</f>
        <v>117</v>
      </c>
      <c r="M39">
        <f>M38</f>
        <v>65</v>
      </c>
    </row>
    <row r="40" spans="1:14" x14ac:dyDescent="0.3">
      <c r="A40" s="3" t="s">
        <v>15</v>
      </c>
      <c r="B40" s="12">
        <v>1.3074264449999999</v>
      </c>
      <c r="C40" s="12">
        <v>2.087481307</v>
      </c>
      <c r="D40" s="12">
        <v>497.606492</v>
      </c>
      <c r="E40" s="4">
        <f t="shared" si="17"/>
        <v>1.7841720572649572E-2</v>
      </c>
      <c r="F40" s="4">
        <f t="shared" si="18"/>
        <v>3.211509703076923E-2</v>
      </c>
      <c r="G40" s="3"/>
      <c r="I40" s="13"/>
      <c r="J40" s="13"/>
      <c r="K40">
        <f t="shared" ref="K40:K61" si="19">K39</f>
        <v>1</v>
      </c>
      <c r="L40">
        <f t="shared" ref="L40:M61" si="20">L39</f>
        <v>117</v>
      </c>
      <c r="M40">
        <f t="shared" ref="M40:M49" si="21">M39</f>
        <v>65</v>
      </c>
    </row>
    <row r="41" spans="1:14" x14ac:dyDescent="0.3">
      <c r="A41" s="3" t="s">
        <v>75</v>
      </c>
      <c r="B41" s="12">
        <v>24.62898538</v>
      </c>
      <c r="C41" s="12">
        <v>36.570892579999999</v>
      </c>
      <c r="D41" s="12">
        <v>28.545938</v>
      </c>
      <c r="E41" s="4">
        <f t="shared" si="17"/>
        <v>0.31257173145299144</v>
      </c>
      <c r="F41" s="4">
        <f t="shared" si="18"/>
        <v>0.56262911661538462</v>
      </c>
      <c r="G41" s="3"/>
      <c r="I41" s="13"/>
      <c r="J41" s="13"/>
      <c r="K41">
        <f t="shared" si="19"/>
        <v>1</v>
      </c>
      <c r="L41">
        <f t="shared" si="20"/>
        <v>117</v>
      </c>
      <c r="M41">
        <f t="shared" si="21"/>
        <v>65</v>
      </c>
    </row>
    <row r="42" spans="1:14" x14ac:dyDescent="0.3">
      <c r="A42" s="3" t="s">
        <v>83</v>
      </c>
      <c r="B42" s="12">
        <v>0.18747819099999999</v>
      </c>
      <c r="C42" s="12">
        <v>0.299363616</v>
      </c>
      <c r="D42" s="12">
        <v>3383.3509989999998</v>
      </c>
      <c r="E42" s="4">
        <f t="shared" si="17"/>
        <v>2.5586633846153848E-3</v>
      </c>
      <c r="F42" s="4">
        <f t="shared" si="18"/>
        <v>4.6055940923076921E-3</v>
      </c>
      <c r="G42" s="3"/>
      <c r="I42" s="13"/>
      <c r="J42" s="13"/>
      <c r="K42">
        <f t="shared" si="19"/>
        <v>1</v>
      </c>
      <c r="L42">
        <f t="shared" si="20"/>
        <v>117</v>
      </c>
      <c r="M42">
        <f t="shared" si="21"/>
        <v>65</v>
      </c>
    </row>
    <row r="43" spans="1:14" x14ac:dyDescent="0.3">
      <c r="A43" s="3" t="s">
        <v>34</v>
      </c>
      <c r="B43" s="12">
        <v>448.09340040000001</v>
      </c>
      <c r="C43" s="12">
        <v>535.78592249999997</v>
      </c>
      <c r="D43" s="12">
        <v>2.0583429999999998</v>
      </c>
      <c r="E43" s="4">
        <f t="shared" si="17"/>
        <v>4.5793668589743586</v>
      </c>
      <c r="F43" s="4">
        <f t="shared" si="18"/>
        <v>8.2428603461538454</v>
      </c>
      <c r="G43" s="3"/>
      <c r="I43" s="13"/>
      <c r="J43" s="13"/>
      <c r="K43">
        <f t="shared" si="19"/>
        <v>1</v>
      </c>
      <c r="L43">
        <f t="shared" si="20"/>
        <v>117</v>
      </c>
      <c r="M43">
        <f t="shared" si="21"/>
        <v>65</v>
      </c>
    </row>
    <row r="44" spans="1:14" x14ac:dyDescent="0.3">
      <c r="A44" s="3" t="s">
        <v>25</v>
      </c>
      <c r="B44" s="12">
        <v>50.228947400000003</v>
      </c>
      <c r="C44" s="12">
        <v>97.063057349999994</v>
      </c>
      <c r="D44" s="12">
        <v>10.788703</v>
      </c>
      <c r="E44" s="4">
        <f t="shared" si="17"/>
        <v>0.82959878076923077</v>
      </c>
      <c r="F44" s="4">
        <f t="shared" si="18"/>
        <v>1.4932778053846152</v>
      </c>
      <c r="G44" s="3"/>
      <c r="I44" s="13"/>
      <c r="J44" s="13"/>
      <c r="K44">
        <f t="shared" si="19"/>
        <v>1</v>
      </c>
      <c r="L44">
        <f t="shared" si="20"/>
        <v>117</v>
      </c>
      <c r="M44">
        <f t="shared" si="21"/>
        <v>65</v>
      </c>
    </row>
    <row r="45" spans="1:14" x14ac:dyDescent="0.3">
      <c r="A45" s="3" t="s">
        <v>27</v>
      </c>
      <c r="B45" s="12">
        <v>0.95618077099999998</v>
      </c>
      <c r="C45" s="12">
        <v>1.669972837</v>
      </c>
      <c r="D45" s="12">
        <v>599.79670699999997</v>
      </c>
      <c r="E45" s="4">
        <f t="shared" si="17"/>
        <v>1.4273272111111112E-2</v>
      </c>
      <c r="F45" s="4">
        <f t="shared" si="18"/>
        <v>2.5691889799999999E-2</v>
      </c>
      <c r="G45" s="3"/>
      <c r="I45" s="13"/>
      <c r="J45" s="13"/>
      <c r="K45">
        <f t="shared" si="19"/>
        <v>1</v>
      </c>
      <c r="L45">
        <f t="shared" si="20"/>
        <v>117</v>
      </c>
      <c r="M45">
        <f t="shared" si="21"/>
        <v>65</v>
      </c>
    </row>
    <row r="46" spans="1:14" x14ac:dyDescent="0.3">
      <c r="A46" s="3" t="s">
        <v>84</v>
      </c>
      <c r="B46" s="12">
        <v>122.0807938</v>
      </c>
      <c r="C46" s="12">
        <v>210.0739131</v>
      </c>
      <c r="D46" s="12">
        <v>5.0210049999999997</v>
      </c>
      <c r="E46" s="4">
        <f t="shared" si="17"/>
        <v>1.7955035307692309</v>
      </c>
      <c r="F46" s="4">
        <f t="shared" si="18"/>
        <v>3.2319063553846155</v>
      </c>
      <c r="G46" s="3"/>
      <c r="I46" s="13"/>
      <c r="J46" s="13"/>
      <c r="K46">
        <f t="shared" si="19"/>
        <v>1</v>
      </c>
      <c r="L46">
        <f t="shared" si="20"/>
        <v>117</v>
      </c>
      <c r="M46">
        <f t="shared" si="21"/>
        <v>65</v>
      </c>
    </row>
    <row r="47" spans="1:14" x14ac:dyDescent="0.3">
      <c r="A47" s="3" t="s">
        <v>16</v>
      </c>
      <c r="B47" s="12">
        <v>1.54543092</v>
      </c>
      <c r="C47" s="12">
        <v>2.4277885380000002</v>
      </c>
      <c r="D47" s="12">
        <v>421.21828299999999</v>
      </c>
      <c r="E47" s="4">
        <f t="shared" si="17"/>
        <v>2.0750329384615386E-2</v>
      </c>
      <c r="F47" s="4">
        <f t="shared" si="18"/>
        <v>3.7350592892307695E-2</v>
      </c>
      <c r="G47" s="3"/>
      <c r="I47" s="13"/>
      <c r="J47" s="13"/>
      <c r="K47">
        <f t="shared" si="19"/>
        <v>1</v>
      </c>
      <c r="L47">
        <f t="shared" si="20"/>
        <v>117</v>
      </c>
      <c r="M47">
        <f t="shared" si="21"/>
        <v>65</v>
      </c>
    </row>
    <row r="48" spans="1:14" x14ac:dyDescent="0.3">
      <c r="A48" s="3" t="s">
        <v>26</v>
      </c>
      <c r="B48" s="12">
        <v>62.676135000000002</v>
      </c>
      <c r="C48" s="12">
        <v>111.1717012</v>
      </c>
      <c r="D48" s="12">
        <v>9.0446010000000001</v>
      </c>
      <c r="E48" s="4">
        <f t="shared" si="17"/>
        <v>0.95018548034188033</v>
      </c>
      <c r="F48" s="4">
        <f t="shared" si="18"/>
        <v>1.7103338646153847</v>
      </c>
      <c r="G48" s="3"/>
      <c r="I48" s="13"/>
      <c r="J48" s="13"/>
      <c r="K48">
        <f t="shared" si="19"/>
        <v>1</v>
      </c>
      <c r="L48">
        <f t="shared" si="20"/>
        <v>117</v>
      </c>
      <c r="M48">
        <f t="shared" si="21"/>
        <v>65</v>
      </c>
    </row>
    <row r="49" spans="1:13" x14ac:dyDescent="0.3">
      <c r="A49" s="3" t="s">
        <v>35</v>
      </c>
      <c r="B49" s="12">
        <v>33.07522316</v>
      </c>
      <c r="C49" s="12">
        <v>53.778752709999999</v>
      </c>
      <c r="D49" s="12">
        <v>19.029112000000001</v>
      </c>
      <c r="E49" s="4">
        <f t="shared" si="17"/>
        <v>0.45964745905982907</v>
      </c>
      <c r="F49" s="4">
        <f t="shared" si="18"/>
        <v>0.82736542630769228</v>
      </c>
      <c r="G49" s="3"/>
      <c r="I49" s="13"/>
      <c r="J49" s="13"/>
      <c r="K49">
        <f t="shared" si="19"/>
        <v>1</v>
      </c>
      <c r="L49">
        <f t="shared" si="20"/>
        <v>117</v>
      </c>
      <c r="M49">
        <f t="shared" si="21"/>
        <v>65</v>
      </c>
    </row>
    <row r="50" spans="1:13" x14ac:dyDescent="0.3">
      <c r="A50" s="2" t="str">
        <f>A38</f>
        <v>Model name</v>
      </c>
      <c r="B50" s="2" t="str">
        <f>B38</f>
        <v>FP32</v>
      </c>
      <c r="C50" s="2" t="str">
        <f t="shared" ref="C50:F50" si="22">C38</f>
        <v>INT8</v>
      </c>
      <c r="D50" s="2" t="str">
        <f t="shared" si="22"/>
        <v>INT8</v>
      </c>
      <c r="E50" s="2" t="str">
        <f t="shared" si="22"/>
        <v>INT8</v>
      </c>
      <c r="F50" s="2" t="str">
        <f t="shared" si="22"/>
        <v>INT8</v>
      </c>
      <c r="G50" s="21" t="s">
        <v>101</v>
      </c>
      <c r="I50" s="13" t="str">
        <f>CONCATENATE(G50, ," ", C50)</f>
        <v>Intel® Core™ i5-8500 INT8</v>
      </c>
      <c r="J50" s="13" t="str">
        <f>CONCATENATE($G50, ," ", B50)</f>
        <v>Intel® Core™ i5-8500 FP32</v>
      </c>
      <c r="K50">
        <v>1</v>
      </c>
      <c r="L50">
        <v>192</v>
      </c>
      <c r="M50">
        <v>65</v>
      </c>
    </row>
    <row r="51" spans="1:13" x14ac:dyDescent="0.3">
      <c r="A51" s="3" t="s">
        <v>14</v>
      </c>
      <c r="B51" s="12">
        <v>22.401783600000002</v>
      </c>
      <c r="C51" s="12">
        <v>33.237545060000002</v>
      </c>
      <c r="D51" s="12">
        <v>31.737114999999999</v>
      </c>
      <c r="E51" s="4">
        <f t="shared" ref="E51:E61" si="23">C51/(K51*L51)</f>
        <v>0.17311221385416667</v>
      </c>
      <c r="F51" s="4">
        <f t="shared" ref="F51:F61" si="24">C51/(K51*M51)</f>
        <v>0.51134684707692313</v>
      </c>
      <c r="G51" s="3"/>
      <c r="I51" s="13"/>
      <c r="J51" s="13"/>
      <c r="K51">
        <f t="shared" si="19"/>
        <v>1</v>
      </c>
      <c r="L51">
        <f t="shared" si="20"/>
        <v>192</v>
      </c>
      <c r="M51">
        <f t="shared" si="20"/>
        <v>65</v>
      </c>
    </row>
    <row r="52" spans="1:13" x14ac:dyDescent="0.3">
      <c r="A52" s="3" t="s">
        <v>15</v>
      </c>
      <c r="B52" s="12">
        <v>1.951829941</v>
      </c>
      <c r="C52" s="12">
        <v>3.2435857399999999</v>
      </c>
      <c r="D52" s="12">
        <v>302.98367999999999</v>
      </c>
      <c r="E52" s="4">
        <f t="shared" si="23"/>
        <v>1.6893675729166665E-2</v>
      </c>
      <c r="F52" s="4">
        <f t="shared" si="24"/>
        <v>4.9901319076923079E-2</v>
      </c>
      <c r="G52" s="3"/>
      <c r="I52" s="13"/>
      <c r="J52" s="13"/>
      <c r="K52">
        <f t="shared" si="19"/>
        <v>1</v>
      </c>
      <c r="L52">
        <f t="shared" si="20"/>
        <v>192</v>
      </c>
      <c r="M52">
        <f t="shared" ref="M52" si="25">M51</f>
        <v>65</v>
      </c>
    </row>
    <row r="53" spans="1:13" x14ac:dyDescent="0.3">
      <c r="A53" s="3" t="s">
        <v>75</v>
      </c>
      <c r="B53" s="12">
        <v>38.446010379999997</v>
      </c>
      <c r="C53" s="12">
        <v>58.332723690000002</v>
      </c>
      <c r="D53" s="12">
        <v>18.215743</v>
      </c>
      <c r="E53" s="4">
        <f t="shared" si="23"/>
        <v>0.30381626921874999</v>
      </c>
      <c r="F53" s="4">
        <f t="shared" si="24"/>
        <v>0.89742651830769238</v>
      </c>
      <c r="G53" s="3"/>
      <c r="I53" s="13"/>
      <c r="J53" s="13"/>
      <c r="K53">
        <f t="shared" si="19"/>
        <v>1</v>
      </c>
      <c r="L53">
        <f t="shared" si="20"/>
        <v>192</v>
      </c>
      <c r="M53">
        <f t="shared" ref="M53" si="26">M52</f>
        <v>65</v>
      </c>
    </row>
    <row r="54" spans="1:13" x14ac:dyDescent="0.3">
      <c r="A54" s="3" t="s">
        <v>83</v>
      </c>
      <c r="B54" s="12">
        <v>0.28926489799999999</v>
      </c>
      <c r="C54" s="12">
        <v>0.47020413900000002</v>
      </c>
      <c r="D54" s="12">
        <v>2236.307296</v>
      </c>
      <c r="E54" s="4">
        <f t="shared" si="23"/>
        <v>2.448979890625E-3</v>
      </c>
      <c r="F54" s="4">
        <f t="shared" si="24"/>
        <v>7.2339098307692314E-3</v>
      </c>
      <c r="G54" s="3"/>
      <c r="I54" s="13"/>
      <c r="J54" s="13"/>
      <c r="K54">
        <f t="shared" si="19"/>
        <v>1</v>
      </c>
      <c r="L54">
        <f t="shared" si="20"/>
        <v>192</v>
      </c>
      <c r="M54">
        <f t="shared" ref="M54" si="27">M53</f>
        <v>65</v>
      </c>
    </row>
    <row r="55" spans="1:13" x14ac:dyDescent="0.3">
      <c r="A55" s="3" t="s">
        <v>34</v>
      </c>
      <c r="B55" s="12">
        <v>664.56767920000004</v>
      </c>
      <c r="C55" s="12">
        <v>856.66806819999999</v>
      </c>
      <c r="D55" s="12">
        <v>1.4004369999999999</v>
      </c>
      <c r="E55" s="4">
        <f t="shared" si="23"/>
        <v>4.4618128552083336</v>
      </c>
      <c r="F55" s="4">
        <f t="shared" si="24"/>
        <v>13.179508741538461</v>
      </c>
      <c r="G55" s="3"/>
      <c r="I55" s="13"/>
      <c r="J55" s="13"/>
      <c r="K55">
        <f t="shared" si="19"/>
        <v>1</v>
      </c>
      <c r="L55">
        <f t="shared" si="20"/>
        <v>192</v>
      </c>
      <c r="M55">
        <f t="shared" ref="M55" si="28">M54</f>
        <v>65</v>
      </c>
    </row>
    <row r="56" spans="1:13" x14ac:dyDescent="0.3">
      <c r="A56" s="3" t="s">
        <v>25</v>
      </c>
      <c r="B56" s="12">
        <v>77.638942819999997</v>
      </c>
      <c r="C56" s="12">
        <v>151.29852840000001</v>
      </c>
      <c r="D56" s="12">
        <v>7.119116</v>
      </c>
      <c r="E56" s="4">
        <f t="shared" si="23"/>
        <v>0.78801316875000005</v>
      </c>
      <c r="F56" s="4">
        <f t="shared" si="24"/>
        <v>2.3276696676923079</v>
      </c>
      <c r="G56" s="3"/>
      <c r="I56" s="13"/>
      <c r="J56" s="13"/>
      <c r="K56">
        <f t="shared" si="19"/>
        <v>1</v>
      </c>
      <c r="L56">
        <f t="shared" si="20"/>
        <v>192</v>
      </c>
      <c r="M56">
        <f t="shared" ref="M56" si="29">M55</f>
        <v>65</v>
      </c>
    </row>
    <row r="57" spans="1:13" x14ac:dyDescent="0.3">
      <c r="A57" s="3" t="s">
        <v>27</v>
      </c>
      <c r="B57" s="12">
        <v>1.465177102</v>
      </c>
      <c r="C57" s="12">
        <v>2.5957315429999999</v>
      </c>
      <c r="D57" s="12">
        <v>398.98666700000001</v>
      </c>
      <c r="E57" s="4">
        <f t="shared" si="23"/>
        <v>1.3519435119791666E-2</v>
      </c>
      <c r="F57" s="4">
        <f t="shared" si="24"/>
        <v>3.9934331430769229E-2</v>
      </c>
      <c r="G57" s="3"/>
      <c r="I57" s="13"/>
      <c r="J57" s="13"/>
      <c r="K57">
        <f t="shared" si="19"/>
        <v>1</v>
      </c>
      <c r="L57">
        <f t="shared" si="20"/>
        <v>192</v>
      </c>
      <c r="M57">
        <f t="shared" ref="M57" si="30">M56</f>
        <v>65</v>
      </c>
    </row>
    <row r="58" spans="1:13" x14ac:dyDescent="0.3">
      <c r="A58" s="3" t="s">
        <v>84</v>
      </c>
      <c r="B58" s="12">
        <v>191.23274319999999</v>
      </c>
      <c r="C58" s="12">
        <v>333.01754399999999</v>
      </c>
      <c r="D58" s="12">
        <v>3.1626340000000002</v>
      </c>
      <c r="E58" s="4">
        <f t="shared" si="23"/>
        <v>1.734466375</v>
      </c>
      <c r="F58" s="4">
        <f t="shared" si="24"/>
        <v>5.1233468307692309</v>
      </c>
      <c r="G58" s="3"/>
      <c r="I58" s="13"/>
      <c r="J58" s="13"/>
      <c r="K58">
        <f t="shared" si="19"/>
        <v>1</v>
      </c>
      <c r="L58">
        <f t="shared" si="20"/>
        <v>192</v>
      </c>
      <c r="M58">
        <f t="shared" ref="M58" si="31">M57</f>
        <v>65</v>
      </c>
    </row>
    <row r="59" spans="1:13" x14ac:dyDescent="0.3">
      <c r="A59" s="3" t="s">
        <v>16</v>
      </c>
      <c r="B59" s="12">
        <v>2.3520551439999999</v>
      </c>
      <c r="C59" s="12">
        <v>3.7489803570000002</v>
      </c>
      <c r="D59" s="12">
        <v>261.628781</v>
      </c>
      <c r="E59" s="4">
        <f t="shared" si="23"/>
        <v>1.9525939359375001E-2</v>
      </c>
      <c r="F59" s="4">
        <f t="shared" si="24"/>
        <v>5.7676620876923081E-2</v>
      </c>
      <c r="G59" s="3"/>
      <c r="I59" s="13"/>
      <c r="J59" s="13"/>
      <c r="K59">
        <f t="shared" si="19"/>
        <v>1</v>
      </c>
      <c r="L59">
        <f t="shared" si="20"/>
        <v>192</v>
      </c>
      <c r="M59">
        <f t="shared" ref="M59" si="32">M58</f>
        <v>65</v>
      </c>
    </row>
    <row r="60" spans="1:13" x14ac:dyDescent="0.3">
      <c r="A60" s="3" t="s">
        <v>26</v>
      </c>
      <c r="B60" s="12">
        <v>94.912604959999996</v>
      </c>
      <c r="C60" s="12">
        <v>173.60398180000001</v>
      </c>
      <c r="D60" s="12">
        <v>6.0546189999999998</v>
      </c>
      <c r="E60" s="4">
        <f t="shared" si="23"/>
        <v>0.90418740520833341</v>
      </c>
      <c r="F60" s="4">
        <f t="shared" si="24"/>
        <v>2.6708304892307693</v>
      </c>
      <c r="G60" s="3"/>
      <c r="I60" s="13"/>
      <c r="J60" s="13"/>
      <c r="K60">
        <f t="shared" si="19"/>
        <v>1</v>
      </c>
      <c r="L60">
        <f t="shared" si="20"/>
        <v>192</v>
      </c>
      <c r="M60">
        <f t="shared" ref="M60" si="33">M59</f>
        <v>65</v>
      </c>
    </row>
    <row r="61" spans="1:13" x14ac:dyDescent="0.3">
      <c r="A61" s="3" t="s">
        <v>35</v>
      </c>
      <c r="B61" s="12">
        <v>50.558299009999999</v>
      </c>
      <c r="C61" s="12">
        <v>84.953540279999999</v>
      </c>
      <c r="D61" s="12">
        <v>11.793514</v>
      </c>
      <c r="E61" s="4">
        <f t="shared" si="23"/>
        <v>0.44246635562499997</v>
      </c>
      <c r="F61" s="4">
        <f t="shared" si="24"/>
        <v>1.3069775427692307</v>
      </c>
      <c r="G61" s="3"/>
      <c r="I61" s="13"/>
      <c r="J61" s="13"/>
      <c r="K61">
        <f t="shared" si="19"/>
        <v>1</v>
      </c>
      <c r="L61">
        <f t="shared" si="20"/>
        <v>192</v>
      </c>
      <c r="M61">
        <f t="shared" ref="M61" si="34">M60</f>
        <v>65</v>
      </c>
    </row>
    <row r="62" spans="1:13" x14ac:dyDescent="0.3">
      <c r="A62" s="2" t="str">
        <f>A38</f>
        <v>Model name</v>
      </c>
      <c r="B62" s="2" t="s">
        <v>13</v>
      </c>
      <c r="C62" s="2" t="s">
        <v>12</v>
      </c>
      <c r="D62" s="2" t="s">
        <v>12</v>
      </c>
      <c r="E62" s="2" t="s">
        <v>12</v>
      </c>
      <c r="F62" s="2" t="s">
        <v>12</v>
      </c>
      <c r="G62" s="2" t="s">
        <v>18</v>
      </c>
      <c r="H62" s="5"/>
      <c r="I62" s="13" t="str">
        <f>CONCATENATE(G62, ," ", C62)</f>
        <v>Intel® Core™ i7-8700T INT8</v>
      </c>
      <c r="J62" s="13" t="str">
        <f>CONCATENATE($G62, ," ", B62)</f>
        <v>Intel® Core™ i7-8700T FP32</v>
      </c>
      <c r="K62" s="13">
        <v>1</v>
      </c>
      <c r="L62" s="13">
        <v>303</v>
      </c>
      <c r="M62" s="13">
        <v>35</v>
      </c>
    </row>
    <row r="63" spans="1:13" x14ac:dyDescent="0.3">
      <c r="A63" s="3" t="s">
        <v>14</v>
      </c>
      <c r="B63" s="12">
        <v>18.07985845</v>
      </c>
      <c r="C63" s="12">
        <v>27.594801929999999</v>
      </c>
      <c r="D63" s="12">
        <v>43.018439999999998</v>
      </c>
      <c r="E63" s="4">
        <f t="shared" ref="E63:E73" si="35">C63/(K63*L63)</f>
        <v>9.1071953564356434E-2</v>
      </c>
      <c r="F63" s="4">
        <f t="shared" ref="F63:F73" si="36">C63/(K63*M63)</f>
        <v>0.78842291228571426</v>
      </c>
      <c r="G63" s="3"/>
      <c r="I63" s="14"/>
      <c r="J63" s="14"/>
      <c r="K63">
        <f>K62</f>
        <v>1</v>
      </c>
      <c r="L63">
        <f>L62</f>
        <v>303</v>
      </c>
      <c r="M63">
        <f>M62</f>
        <v>35</v>
      </c>
    </row>
    <row r="64" spans="1:13" x14ac:dyDescent="0.3">
      <c r="A64" s="3" t="s">
        <v>15</v>
      </c>
      <c r="B64" s="12">
        <v>1.604781367</v>
      </c>
      <c r="C64" s="12">
        <v>2.6947522149999998</v>
      </c>
      <c r="D64" s="12">
        <v>412.96693900000002</v>
      </c>
      <c r="E64" s="4">
        <f t="shared" si="35"/>
        <v>8.8935716666666657E-3</v>
      </c>
      <c r="F64" s="4">
        <f t="shared" si="36"/>
        <v>7.6992920428571421E-2</v>
      </c>
      <c r="G64" s="3"/>
      <c r="I64" s="14"/>
      <c r="J64" s="14"/>
      <c r="K64">
        <f t="shared" ref="K64:K73" si="37">K63</f>
        <v>1</v>
      </c>
      <c r="L64">
        <f t="shared" ref="L64:L73" si="38">L63</f>
        <v>303</v>
      </c>
      <c r="M64">
        <f t="shared" ref="M64:M73" si="39">M63</f>
        <v>35</v>
      </c>
    </row>
    <row r="65" spans="1:13" x14ac:dyDescent="0.3">
      <c r="A65" s="3" t="s">
        <v>75</v>
      </c>
      <c r="B65" s="12">
        <v>35.039269740000002</v>
      </c>
      <c r="C65" s="12">
        <v>51.762795220000001</v>
      </c>
      <c r="D65" s="12">
        <v>24.459047999999999</v>
      </c>
      <c r="E65" s="4">
        <f t="shared" si="35"/>
        <v>0.17083430765676569</v>
      </c>
      <c r="F65" s="4">
        <f t="shared" si="36"/>
        <v>1.4789370062857143</v>
      </c>
      <c r="G65" s="3"/>
      <c r="I65" s="14"/>
      <c r="J65" s="14"/>
      <c r="K65">
        <f t="shared" si="37"/>
        <v>1</v>
      </c>
      <c r="L65">
        <f t="shared" si="38"/>
        <v>303</v>
      </c>
      <c r="M65">
        <f t="shared" si="39"/>
        <v>35</v>
      </c>
    </row>
    <row r="66" spans="1:13" x14ac:dyDescent="0.3">
      <c r="A66" s="3" t="s">
        <v>83</v>
      </c>
      <c r="B66" s="12">
        <v>0.20962656399999999</v>
      </c>
      <c r="C66" s="12">
        <v>0.36103523199999998</v>
      </c>
      <c r="D66" s="12">
        <v>3131.4394900000002</v>
      </c>
      <c r="E66" s="4">
        <f t="shared" si="35"/>
        <v>1.1915354191419142E-3</v>
      </c>
      <c r="F66" s="4">
        <f t="shared" si="36"/>
        <v>1.0315292342857142E-2</v>
      </c>
      <c r="G66" s="3"/>
      <c r="I66" s="13"/>
      <c r="J66" s="13"/>
      <c r="K66">
        <f t="shared" si="37"/>
        <v>1</v>
      </c>
      <c r="L66">
        <f t="shared" si="38"/>
        <v>303</v>
      </c>
      <c r="M66">
        <f t="shared" si="39"/>
        <v>35</v>
      </c>
    </row>
    <row r="67" spans="1:13" x14ac:dyDescent="0.3">
      <c r="A67" s="3" t="s">
        <v>34</v>
      </c>
      <c r="B67" s="12">
        <v>511.71066839999997</v>
      </c>
      <c r="C67" s="12">
        <v>742.76927579999995</v>
      </c>
      <c r="D67" s="12">
        <v>1.8873329999999999</v>
      </c>
      <c r="E67" s="4">
        <f t="shared" si="35"/>
        <v>2.4513837485148513</v>
      </c>
      <c r="F67" s="4">
        <f t="shared" si="36"/>
        <v>21.221979308571427</v>
      </c>
      <c r="G67" s="3"/>
      <c r="I67" s="14"/>
      <c r="J67" s="14"/>
      <c r="K67">
        <f t="shared" si="37"/>
        <v>1</v>
      </c>
      <c r="L67">
        <f t="shared" si="38"/>
        <v>303</v>
      </c>
      <c r="M67">
        <f t="shared" si="39"/>
        <v>35</v>
      </c>
    </row>
    <row r="68" spans="1:13" x14ac:dyDescent="0.3">
      <c r="A68" s="3" t="s">
        <v>25</v>
      </c>
      <c r="B68" s="12">
        <v>61.110608130000003</v>
      </c>
      <c r="C68" s="12">
        <v>122.3030383</v>
      </c>
      <c r="D68" s="12">
        <v>10.053079</v>
      </c>
      <c r="E68" s="4">
        <f t="shared" si="35"/>
        <v>0.40364039042904287</v>
      </c>
      <c r="F68" s="4">
        <f t="shared" si="36"/>
        <v>3.4943725228571427</v>
      </c>
      <c r="G68" s="3"/>
      <c r="I68" s="14"/>
      <c r="J68" s="14"/>
      <c r="K68">
        <f t="shared" si="37"/>
        <v>1</v>
      </c>
      <c r="L68">
        <f t="shared" si="38"/>
        <v>303</v>
      </c>
      <c r="M68">
        <f t="shared" si="39"/>
        <v>35</v>
      </c>
    </row>
    <row r="69" spans="1:13" x14ac:dyDescent="0.3">
      <c r="A69" s="3" t="s">
        <v>27</v>
      </c>
      <c r="B69" s="12">
        <v>1.12688258</v>
      </c>
      <c r="C69" s="12">
        <v>2.0091470259999999</v>
      </c>
      <c r="D69" s="12">
        <v>563.984195</v>
      </c>
      <c r="E69" s="4">
        <f t="shared" si="35"/>
        <v>6.6308482706270624E-3</v>
      </c>
      <c r="F69" s="4">
        <f t="shared" si="36"/>
        <v>5.7404200742857139E-2</v>
      </c>
      <c r="G69" s="3"/>
      <c r="I69" s="14"/>
      <c r="J69" s="14"/>
      <c r="K69">
        <f t="shared" si="37"/>
        <v>1</v>
      </c>
      <c r="L69">
        <f t="shared" si="38"/>
        <v>303</v>
      </c>
      <c r="M69">
        <f t="shared" si="39"/>
        <v>35</v>
      </c>
    </row>
    <row r="70" spans="1:13" x14ac:dyDescent="0.3">
      <c r="A70" s="3" t="s">
        <v>84</v>
      </c>
      <c r="B70" s="12">
        <v>156.99795359999999</v>
      </c>
      <c r="C70" s="12">
        <v>275.7148464</v>
      </c>
      <c r="D70" s="12">
        <v>4.3796650000000001</v>
      </c>
      <c r="E70" s="4">
        <f t="shared" si="35"/>
        <v>0.90994998811881189</v>
      </c>
      <c r="F70" s="4">
        <f t="shared" si="36"/>
        <v>7.8775670399999997</v>
      </c>
      <c r="G70" s="3"/>
      <c r="I70" s="14"/>
      <c r="J70" s="14"/>
      <c r="K70">
        <f t="shared" si="37"/>
        <v>1</v>
      </c>
      <c r="L70">
        <f t="shared" si="38"/>
        <v>303</v>
      </c>
      <c r="M70">
        <f t="shared" si="39"/>
        <v>35</v>
      </c>
    </row>
    <row r="71" spans="1:13" x14ac:dyDescent="0.3">
      <c r="A71" s="3" t="s">
        <v>16</v>
      </c>
      <c r="B71" s="12">
        <v>1.838982495</v>
      </c>
      <c r="C71" s="12">
        <v>3.0192407999999999</v>
      </c>
      <c r="D71" s="12">
        <v>387.773686</v>
      </c>
      <c r="E71" s="4">
        <f t="shared" si="35"/>
        <v>9.9644910891089102E-3</v>
      </c>
      <c r="F71" s="4">
        <f t="shared" si="36"/>
        <v>8.6264022857142852E-2</v>
      </c>
      <c r="G71" s="3"/>
      <c r="I71" s="14"/>
      <c r="J71" s="14"/>
      <c r="K71">
        <f t="shared" si="37"/>
        <v>1</v>
      </c>
      <c r="L71">
        <f t="shared" si="38"/>
        <v>303</v>
      </c>
      <c r="M71">
        <f t="shared" si="39"/>
        <v>35</v>
      </c>
    </row>
    <row r="72" spans="1:13" x14ac:dyDescent="0.3">
      <c r="A72" s="3" t="s">
        <v>26</v>
      </c>
      <c r="B72" s="12">
        <v>74.995558059999993</v>
      </c>
      <c r="C72" s="12">
        <v>137.3548725</v>
      </c>
      <c r="D72" s="12">
        <v>8.2458349999999996</v>
      </c>
      <c r="E72" s="4">
        <f t="shared" si="35"/>
        <v>0.45331641089108909</v>
      </c>
      <c r="F72" s="4">
        <f t="shared" si="36"/>
        <v>3.9244249285714283</v>
      </c>
      <c r="G72" s="3"/>
      <c r="I72" s="14"/>
      <c r="J72" s="14"/>
      <c r="K72">
        <f t="shared" si="37"/>
        <v>1</v>
      </c>
      <c r="L72">
        <f t="shared" si="38"/>
        <v>303</v>
      </c>
      <c r="M72">
        <f t="shared" si="39"/>
        <v>35</v>
      </c>
    </row>
    <row r="73" spans="1:13" x14ac:dyDescent="0.3">
      <c r="A73" s="3" t="s">
        <v>35</v>
      </c>
      <c r="B73" s="12">
        <v>42.551315600000002</v>
      </c>
      <c r="C73" s="12">
        <v>71.702073960000007</v>
      </c>
      <c r="D73" s="12">
        <v>16.400186000000001</v>
      </c>
      <c r="E73" s="4">
        <f t="shared" si="35"/>
        <v>0.2366405081188119</v>
      </c>
      <c r="F73" s="4">
        <f t="shared" si="36"/>
        <v>2.0486306845714286</v>
      </c>
      <c r="G73" s="3"/>
      <c r="I73" s="14"/>
      <c r="J73" s="14"/>
      <c r="K73">
        <f t="shared" si="37"/>
        <v>1</v>
      </c>
      <c r="L73">
        <f t="shared" si="38"/>
        <v>303</v>
      </c>
      <c r="M73">
        <f t="shared" si="39"/>
        <v>35</v>
      </c>
    </row>
    <row r="74" spans="1:13" x14ac:dyDescent="0.3">
      <c r="A74" s="2" t="str">
        <f>A62</f>
        <v>Model name</v>
      </c>
      <c r="B74" s="2" t="s">
        <v>13</v>
      </c>
      <c r="C74" s="2" t="s">
        <v>12</v>
      </c>
      <c r="D74" s="2" t="s">
        <v>12</v>
      </c>
      <c r="E74" s="2" t="s">
        <v>12</v>
      </c>
      <c r="F74" s="2" t="s">
        <v>12</v>
      </c>
      <c r="G74" s="2" t="s">
        <v>36</v>
      </c>
      <c r="H74" s="5"/>
      <c r="I74" s="13" t="str">
        <f>CONCATENATE(G74, ," ", C74)</f>
        <v>Intel® Core™ i5-10500TE INT8</v>
      </c>
      <c r="J74" s="13" t="str">
        <f>CONCATENATE($G74, ," ", B74)</f>
        <v>Intel® Core™ i5-10500TE FP32</v>
      </c>
      <c r="K74" s="13">
        <v>1</v>
      </c>
      <c r="L74" s="13">
        <v>214</v>
      </c>
      <c r="M74" s="13">
        <v>35</v>
      </c>
    </row>
    <row r="75" spans="1:13" x14ac:dyDescent="0.3">
      <c r="A75" s="3" t="s">
        <v>14</v>
      </c>
      <c r="B75" s="12">
        <v>21.604340000000001</v>
      </c>
      <c r="C75" s="12">
        <v>32.417960000000001</v>
      </c>
      <c r="D75" s="12">
        <v>36.503369999999997</v>
      </c>
      <c r="E75" s="4">
        <f t="shared" ref="E75:E85" si="40">C75/(K75*L75)</f>
        <v>0.15148579439252338</v>
      </c>
      <c r="F75" s="4">
        <f t="shared" ref="F75:F85" si="41">C75/(K75*M75)</f>
        <v>0.92622742857142859</v>
      </c>
      <c r="G75" s="3"/>
      <c r="I75" s="14"/>
      <c r="J75" s="14"/>
      <c r="K75">
        <f>K74</f>
        <v>1</v>
      </c>
      <c r="L75">
        <f>L74</f>
        <v>214</v>
      </c>
      <c r="M75">
        <f>M74</f>
        <v>35</v>
      </c>
    </row>
    <row r="76" spans="1:13" x14ac:dyDescent="0.3">
      <c r="A76" s="3" t="s">
        <v>15</v>
      </c>
      <c r="B76" s="12">
        <v>1.8612869999999999</v>
      </c>
      <c r="C76" s="12">
        <v>2.993719</v>
      </c>
      <c r="D76" s="12">
        <v>350.37119999999999</v>
      </c>
      <c r="E76" s="4">
        <f t="shared" si="40"/>
        <v>1.3989341121495327E-2</v>
      </c>
      <c r="F76" s="4">
        <f t="shared" si="41"/>
        <v>8.5534828571428578E-2</v>
      </c>
      <c r="G76" s="3"/>
      <c r="I76" s="14"/>
      <c r="J76" s="14"/>
      <c r="K76">
        <f t="shared" ref="K76:K85" si="42">K75</f>
        <v>1</v>
      </c>
      <c r="L76">
        <f t="shared" ref="L76:L85" si="43">L75</f>
        <v>214</v>
      </c>
      <c r="M76">
        <f t="shared" ref="M76:M85" si="44">M75</f>
        <v>35</v>
      </c>
    </row>
    <row r="77" spans="1:13" x14ac:dyDescent="0.3">
      <c r="A77" s="3" t="s">
        <v>75</v>
      </c>
      <c r="B77" s="12">
        <v>30.00047</v>
      </c>
      <c r="C77" s="12">
        <v>59.040129999999998</v>
      </c>
      <c r="D77" s="12">
        <v>21.27055</v>
      </c>
      <c r="E77" s="4">
        <f t="shared" si="40"/>
        <v>0.27588845794392525</v>
      </c>
      <c r="F77" s="4">
        <f t="shared" si="41"/>
        <v>1.6868608571428572</v>
      </c>
      <c r="G77" s="3"/>
      <c r="I77" s="14"/>
      <c r="J77" s="14"/>
      <c r="K77">
        <f t="shared" si="42"/>
        <v>1</v>
      </c>
      <c r="L77">
        <f t="shared" si="43"/>
        <v>214</v>
      </c>
      <c r="M77">
        <f t="shared" si="44"/>
        <v>35</v>
      </c>
    </row>
    <row r="78" spans="1:13" x14ac:dyDescent="0.3">
      <c r="A78" s="3" t="s">
        <v>83</v>
      </c>
      <c r="B78" s="12">
        <v>0.27057300000000001</v>
      </c>
      <c r="C78" s="12">
        <v>0.42840499999999998</v>
      </c>
      <c r="D78" s="12">
        <v>2638.5349999999999</v>
      </c>
      <c r="E78" s="4">
        <f t="shared" si="40"/>
        <v>2.0018925233644858E-3</v>
      </c>
      <c r="F78" s="4">
        <f t="shared" si="41"/>
        <v>1.2240142857142857E-2</v>
      </c>
      <c r="G78" s="3"/>
      <c r="I78" s="13"/>
      <c r="J78" s="13"/>
      <c r="K78">
        <f t="shared" si="42"/>
        <v>1</v>
      </c>
      <c r="L78">
        <f t="shared" si="43"/>
        <v>214</v>
      </c>
      <c r="M78">
        <f t="shared" si="44"/>
        <v>35</v>
      </c>
    </row>
    <row r="79" spans="1:13" x14ac:dyDescent="0.3">
      <c r="A79" s="3" t="s">
        <v>34</v>
      </c>
      <c r="B79" s="12">
        <v>489.096</v>
      </c>
      <c r="C79" s="12">
        <v>893.54409999999996</v>
      </c>
      <c r="D79" s="12">
        <v>1.622984</v>
      </c>
      <c r="E79" s="4">
        <f t="shared" si="40"/>
        <v>4.1754397196261683</v>
      </c>
      <c r="F79" s="4">
        <f t="shared" si="41"/>
        <v>25.529831428571427</v>
      </c>
      <c r="G79" s="3"/>
      <c r="I79" s="14"/>
      <c r="J79" s="14"/>
      <c r="K79">
        <f t="shared" si="42"/>
        <v>1</v>
      </c>
      <c r="L79">
        <f t="shared" si="43"/>
        <v>214</v>
      </c>
      <c r="M79">
        <f t="shared" si="44"/>
        <v>35</v>
      </c>
    </row>
    <row r="80" spans="1:13" x14ac:dyDescent="0.3">
      <c r="A80" s="3" t="s">
        <v>25</v>
      </c>
      <c r="B80" s="12">
        <v>73.655240000000006</v>
      </c>
      <c r="C80" s="12">
        <v>144.8229</v>
      </c>
      <c r="D80" s="12">
        <v>8.2636520000000004</v>
      </c>
      <c r="E80" s="4">
        <f t="shared" si="40"/>
        <v>0.67674252336448604</v>
      </c>
      <c r="F80" s="4">
        <f t="shared" si="41"/>
        <v>4.137797142857143</v>
      </c>
      <c r="G80" s="3"/>
      <c r="I80" s="14"/>
      <c r="J80" s="14"/>
      <c r="K80">
        <f t="shared" si="42"/>
        <v>1</v>
      </c>
      <c r="L80">
        <f t="shared" si="43"/>
        <v>214</v>
      </c>
      <c r="M80">
        <f t="shared" si="44"/>
        <v>35</v>
      </c>
    </row>
    <row r="81" spans="1:13" x14ac:dyDescent="0.3">
      <c r="A81" s="3" t="s">
        <v>27</v>
      </c>
      <c r="B81" s="12">
        <v>1.396523</v>
      </c>
      <c r="C81" s="12">
        <v>2.4116529999999998</v>
      </c>
      <c r="D81" s="12">
        <v>459.02030000000002</v>
      </c>
      <c r="E81" s="4">
        <f t="shared" si="40"/>
        <v>1.1269406542056075E-2</v>
      </c>
      <c r="F81" s="4">
        <f t="shared" si="41"/>
        <v>6.890437142857142E-2</v>
      </c>
      <c r="G81" s="3"/>
      <c r="I81" s="14"/>
      <c r="J81" s="14"/>
      <c r="K81">
        <f t="shared" si="42"/>
        <v>1</v>
      </c>
      <c r="L81">
        <f t="shared" si="43"/>
        <v>214</v>
      </c>
      <c r="M81">
        <f t="shared" si="44"/>
        <v>35</v>
      </c>
    </row>
    <row r="82" spans="1:13" x14ac:dyDescent="0.3">
      <c r="A82" s="3" t="s">
        <v>84</v>
      </c>
      <c r="B82" s="12">
        <v>169.27440000000001</v>
      </c>
      <c r="C82" s="12">
        <v>327.63720000000001</v>
      </c>
      <c r="D82" s="12">
        <v>3.6545990000000002</v>
      </c>
      <c r="E82" s="4">
        <f t="shared" si="40"/>
        <v>1.531014953271028</v>
      </c>
      <c r="F82" s="4">
        <f t="shared" si="41"/>
        <v>9.3610628571428567</v>
      </c>
      <c r="G82" s="3"/>
      <c r="I82" s="14"/>
      <c r="J82" s="14"/>
      <c r="K82">
        <f t="shared" si="42"/>
        <v>1</v>
      </c>
      <c r="L82">
        <f t="shared" si="43"/>
        <v>214</v>
      </c>
      <c r="M82">
        <f t="shared" si="44"/>
        <v>35</v>
      </c>
    </row>
    <row r="83" spans="1:13" x14ac:dyDescent="0.3">
      <c r="A83" s="3" t="s">
        <v>16</v>
      </c>
      <c r="B83" s="12">
        <v>2.2721070000000001</v>
      </c>
      <c r="C83" s="12">
        <v>3.608209</v>
      </c>
      <c r="D83" s="12">
        <v>322.24369999999999</v>
      </c>
      <c r="E83" s="4">
        <f t="shared" si="40"/>
        <v>1.6860789719626169E-2</v>
      </c>
      <c r="F83" s="4">
        <f t="shared" si="41"/>
        <v>0.10309168571428572</v>
      </c>
      <c r="G83" s="3"/>
      <c r="I83" s="14"/>
      <c r="J83" s="14"/>
      <c r="K83">
        <f t="shared" si="42"/>
        <v>1</v>
      </c>
      <c r="L83">
        <f t="shared" si="43"/>
        <v>214</v>
      </c>
      <c r="M83">
        <f t="shared" si="44"/>
        <v>35</v>
      </c>
    </row>
    <row r="84" spans="1:13" x14ac:dyDescent="0.3">
      <c r="A84" s="3" t="s">
        <v>26</v>
      </c>
      <c r="B84" s="12">
        <v>90.019030000000001</v>
      </c>
      <c r="C84" s="12">
        <v>167.0729</v>
      </c>
      <c r="D84" s="12">
        <v>6.5020519999999999</v>
      </c>
      <c r="E84" s="4">
        <f t="shared" si="40"/>
        <v>0.78071448598130844</v>
      </c>
      <c r="F84" s="4">
        <f t="shared" si="41"/>
        <v>4.7735114285714291</v>
      </c>
      <c r="G84" s="3"/>
      <c r="I84" s="14"/>
      <c r="J84" s="14"/>
      <c r="K84">
        <f t="shared" si="42"/>
        <v>1</v>
      </c>
      <c r="L84">
        <f t="shared" si="43"/>
        <v>214</v>
      </c>
      <c r="M84">
        <f t="shared" si="44"/>
        <v>35</v>
      </c>
    </row>
    <row r="85" spans="1:13" x14ac:dyDescent="0.3">
      <c r="A85" s="3" t="s">
        <v>35</v>
      </c>
      <c r="B85" s="12">
        <v>47.23048</v>
      </c>
      <c r="C85" s="12">
        <v>81.470950000000002</v>
      </c>
      <c r="D85" s="12">
        <v>13.50742</v>
      </c>
      <c r="E85" s="4">
        <f t="shared" si="40"/>
        <v>0.38070537383177572</v>
      </c>
      <c r="F85" s="4">
        <f t="shared" si="41"/>
        <v>2.3277414285714286</v>
      </c>
      <c r="G85" s="3"/>
      <c r="I85" s="14"/>
      <c r="J85" s="14"/>
      <c r="K85">
        <f t="shared" si="42"/>
        <v>1</v>
      </c>
      <c r="L85">
        <f t="shared" si="43"/>
        <v>214</v>
      </c>
      <c r="M85">
        <f t="shared" si="44"/>
        <v>35</v>
      </c>
    </row>
    <row r="86" spans="1:13" x14ac:dyDescent="0.3">
      <c r="A86" s="2" t="str">
        <f>A74</f>
        <v>Model name</v>
      </c>
      <c r="B86" s="2" t="s">
        <v>13</v>
      </c>
      <c r="C86" s="2" t="s">
        <v>12</v>
      </c>
      <c r="D86" s="2" t="s">
        <v>12</v>
      </c>
      <c r="E86" s="2" t="s">
        <v>12</v>
      </c>
      <c r="F86" s="2" t="s">
        <v>12</v>
      </c>
      <c r="G86" s="2" t="s">
        <v>24</v>
      </c>
      <c r="H86" s="5"/>
      <c r="I86" s="13" t="str">
        <f>CONCATENATE(G86, ," ", C86)</f>
        <v>Intel® Core™ i9-10900TE INT8</v>
      </c>
      <c r="J86" s="13" t="str">
        <f>CONCATENATE($G86, ," ", B86)</f>
        <v>Intel® Core™ i9-10900TE FP32</v>
      </c>
      <c r="K86" s="13">
        <v>1</v>
      </c>
      <c r="L86" s="13">
        <v>488</v>
      </c>
      <c r="M86" s="13">
        <v>35</v>
      </c>
    </row>
    <row r="87" spans="1:13" x14ac:dyDescent="0.3">
      <c r="A87" s="3" t="s">
        <v>14</v>
      </c>
      <c r="B87" s="12">
        <v>21.315639999999998</v>
      </c>
      <c r="C87" s="12">
        <v>32.858469999999997</v>
      </c>
      <c r="D87" s="12">
        <v>37.60568</v>
      </c>
      <c r="E87" s="4">
        <f t="shared" ref="E87:E97" si="45">C87/(K87*L87)</f>
        <v>6.7332930327868842E-2</v>
      </c>
      <c r="F87" s="4">
        <f t="shared" ref="F87:F97" si="46">C87/(K87*M87)</f>
        <v>0.93881342857142847</v>
      </c>
      <c r="G87" s="3"/>
      <c r="I87" s="13"/>
      <c r="J87" s="13"/>
      <c r="K87">
        <f>K86</f>
        <v>1</v>
      </c>
      <c r="L87">
        <f>L86</f>
        <v>488</v>
      </c>
      <c r="M87">
        <f>M86</f>
        <v>35</v>
      </c>
    </row>
    <row r="88" spans="1:13" x14ac:dyDescent="0.3">
      <c r="A88" s="3" t="s">
        <v>15</v>
      </c>
      <c r="B88" s="12">
        <v>1.9370620000000001</v>
      </c>
      <c r="C88" s="12">
        <v>3.255722</v>
      </c>
      <c r="D88" s="12">
        <v>331.60590000000002</v>
      </c>
      <c r="E88" s="4">
        <f t="shared" si="45"/>
        <v>6.671561475409836E-3</v>
      </c>
      <c r="F88" s="4">
        <f t="shared" si="46"/>
        <v>9.3020628571428565E-2</v>
      </c>
      <c r="G88" s="3"/>
      <c r="I88" s="13"/>
      <c r="J88" s="13"/>
      <c r="K88">
        <f t="shared" ref="K88:K97" si="47">K87</f>
        <v>1</v>
      </c>
      <c r="L88">
        <f t="shared" ref="L88:L97" si="48">L87</f>
        <v>488</v>
      </c>
      <c r="M88">
        <f t="shared" ref="M88:M97" si="49">M87</f>
        <v>35</v>
      </c>
    </row>
    <row r="89" spans="1:13" x14ac:dyDescent="0.3">
      <c r="A89" s="3" t="s">
        <v>75</v>
      </c>
      <c r="B89" s="12">
        <v>36.420349999999999</v>
      </c>
      <c r="C89" s="12">
        <v>64.83954</v>
      </c>
      <c r="D89" s="12">
        <v>18.99579</v>
      </c>
      <c r="E89" s="4">
        <f t="shared" si="45"/>
        <v>0.13286790983606558</v>
      </c>
      <c r="F89" s="4">
        <f t="shared" si="46"/>
        <v>1.8525582857142857</v>
      </c>
      <c r="G89" s="3"/>
      <c r="I89" s="13"/>
      <c r="J89" s="13"/>
      <c r="K89">
        <f t="shared" si="47"/>
        <v>1</v>
      </c>
      <c r="L89">
        <f t="shared" si="48"/>
        <v>488</v>
      </c>
      <c r="M89">
        <f t="shared" si="49"/>
        <v>35</v>
      </c>
    </row>
    <row r="90" spans="1:13" x14ac:dyDescent="0.3">
      <c r="A90" s="3" t="s">
        <v>83</v>
      </c>
      <c r="B90" s="12">
        <v>0.26500400000000002</v>
      </c>
      <c r="C90" s="12">
        <v>0.45866699999999999</v>
      </c>
      <c r="D90" s="12">
        <v>2478.0569999999998</v>
      </c>
      <c r="E90" s="4">
        <f t="shared" si="45"/>
        <v>9.3989139344262298E-4</v>
      </c>
      <c r="F90" s="4">
        <f t="shared" si="46"/>
        <v>1.3104771428571428E-2</v>
      </c>
      <c r="G90" s="3"/>
      <c r="I90" s="13"/>
      <c r="J90" s="13"/>
      <c r="K90">
        <f t="shared" si="47"/>
        <v>1</v>
      </c>
      <c r="L90">
        <f t="shared" si="48"/>
        <v>488</v>
      </c>
      <c r="M90">
        <f t="shared" si="49"/>
        <v>35</v>
      </c>
    </row>
    <row r="91" spans="1:13" x14ac:dyDescent="0.3">
      <c r="A91" s="3" t="s">
        <v>34</v>
      </c>
      <c r="B91" s="12">
        <v>597.02319999999997</v>
      </c>
      <c r="C91" s="12">
        <v>912.88490000000002</v>
      </c>
      <c r="D91" s="12">
        <v>1.5664340000000001</v>
      </c>
      <c r="E91" s="4">
        <f t="shared" si="45"/>
        <v>1.8706657786885246</v>
      </c>
      <c r="F91" s="4">
        <f t="shared" si="46"/>
        <v>26.082425714285716</v>
      </c>
      <c r="G91" s="3"/>
      <c r="I91" s="13"/>
      <c r="J91" s="13"/>
      <c r="K91">
        <f t="shared" si="47"/>
        <v>1</v>
      </c>
      <c r="L91">
        <f t="shared" si="48"/>
        <v>488</v>
      </c>
      <c r="M91">
        <f t="shared" si="49"/>
        <v>35</v>
      </c>
    </row>
    <row r="92" spans="1:13" x14ac:dyDescent="0.3">
      <c r="A92" s="3" t="s">
        <v>25</v>
      </c>
      <c r="B92" s="12">
        <v>73.315219999999997</v>
      </c>
      <c r="C92" s="12">
        <v>152.65039999999999</v>
      </c>
      <c r="D92" s="12">
        <v>7.6809000000000003</v>
      </c>
      <c r="E92" s="4">
        <f t="shared" si="45"/>
        <v>0.31280819672131144</v>
      </c>
      <c r="F92" s="4">
        <f t="shared" si="46"/>
        <v>4.36144</v>
      </c>
      <c r="G92" s="3"/>
      <c r="I92" s="13"/>
      <c r="J92" s="13"/>
      <c r="K92">
        <f t="shared" si="47"/>
        <v>1</v>
      </c>
      <c r="L92">
        <f t="shared" si="48"/>
        <v>488</v>
      </c>
      <c r="M92">
        <f t="shared" si="49"/>
        <v>35</v>
      </c>
    </row>
    <row r="93" spans="1:13" x14ac:dyDescent="0.3">
      <c r="A93" s="3" t="s">
        <v>27</v>
      </c>
      <c r="B93" s="12">
        <v>1.426231</v>
      </c>
      <c r="C93" s="12">
        <v>2.591218</v>
      </c>
      <c r="D93" s="12">
        <v>411.84570000000002</v>
      </c>
      <c r="E93" s="4">
        <f t="shared" si="45"/>
        <v>5.3098729508196723E-3</v>
      </c>
      <c r="F93" s="4">
        <f t="shared" si="46"/>
        <v>7.4034799999999998E-2</v>
      </c>
      <c r="G93" s="3"/>
      <c r="I93" s="13"/>
      <c r="J93" s="13"/>
      <c r="K93">
        <f t="shared" si="47"/>
        <v>1</v>
      </c>
      <c r="L93">
        <f t="shared" si="48"/>
        <v>488</v>
      </c>
      <c r="M93">
        <f t="shared" si="49"/>
        <v>35</v>
      </c>
    </row>
    <row r="94" spans="1:13" x14ac:dyDescent="0.3">
      <c r="A94" s="3" t="s">
        <v>84</v>
      </c>
      <c r="B94" s="12">
        <v>186.70670000000001</v>
      </c>
      <c r="C94" s="12">
        <v>353.1354</v>
      </c>
      <c r="D94" s="12">
        <v>3.418393</v>
      </c>
      <c r="E94" s="4">
        <f t="shared" si="45"/>
        <v>0.72363811475409834</v>
      </c>
      <c r="F94" s="4">
        <f t="shared" si="46"/>
        <v>10.089582857142858</v>
      </c>
      <c r="G94" s="3"/>
      <c r="I94" s="13"/>
      <c r="J94" s="13"/>
      <c r="K94">
        <f t="shared" si="47"/>
        <v>1</v>
      </c>
      <c r="L94">
        <f t="shared" si="48"/>
        <v>488</v>
      </c>
      <c r="M94">
        <f t="shared" si="49"/>
        <v>35</v>
      </c>
    </row>
    <row r="95" spans="1:13" x14ac:dyDescent="0.3">
      <c r="A95" s="3" t="s">
        <v>16</v>
      </c>
      <c r="B95" s="12">
        <v>2.325977</v>
      </c>
      <c r="C95" s="12">
        <v>3.7342900000000001</v>
      </c>
      <c r="D95" s="12">
        <v>282.55149999999998</v>
      </c>
      <c r="E95" s="4">
        <f t="shared" si="45"/>
        <v>7.6522336065573768E-3</v>
      </c>
      <c r="F95" s="4">
        <f t="shared" si="46"/>
        <v>0.106694</v>
      </c>
      <c r="G95" s="3"/>
      <c r="I95" s="13"/>
      <c r="J95" s="13"/>
      <c r="K95">
        <f t="shared" si="47"/>
        <v>1</v>
      </c>
      <c r="L95">
        <f t="shared" si="48"/>
        <v>488</v>
      </c>
      <c r="M95">
        <f t="shared" si="49"/>
        <v>35</v>
      </c>
    </row>
    <row r="96" spans="1:13" x14ac:dyDescent="0.3">
      <c r="A96" s="3" t="s">
        <v>26</v>
      </c>
      <c r="B96" s="12">
        <v>91.641549999999995</v>
      </c>
      <c r="C96" s="12">
        <v>178.48410000000001</v>
      </c>
      <c r="D96" s="12">
        <v>6.3392949999999999</v>
      </c>
      <c r="E96" s="4">
        <f t="shared" si="45"/>
        <v>0.36574610655737705</v>
      </c>
      <c r="F96" s="4">
        <f t="shared" si="46"/>
        <v>5.099545714285715</v>
      </c>
      <c r="G96" s="3"/>
      <c r="I96" s="14"/>
      <c r="J96" s="14"/>
      <c r="K96">
        <f t="shared" si="47"/>
        <v>1</v>
      </c>
      <c r="L96">
        <f t="shared" si="48"/>
        <v>488</v>
      </c>
      <c r="M96">
        <f t="shared" si="49"/>
        <v>35</v>
      </c>
    </row>
    <row r="97" spans="1:13" x14ac:dyDescent="0.3">
      <c r="A97" s="3" t="s">
        <v>35</v>
      </c>
      <c r="B97" s="12">
        <v>52.189749999999997</v>
      </c>
      <c r="C97" s="12">
        <v>91.268010000000004</v>
      </c>
      <c r="D97" s="12">
        <v>12.66545</v>
      </c>
      <c r="E97" s="4">
        <f t="shared" si="45"/>
        <v>0.18702461065573772</v>
      </c>
      <c r="F97" s="4">
        <f t="shared" si="46"/>
        <v>2.6076574285714287</v>
      </c>
      <c r="G97" s="3"/>
      <c r="I97" s="13"/>
      <c r="J97" s="13"/>
      <c r="K97">
        <f t="shared" si="47"/>
        <v>1</v>
      </c>
      <c r="L97">
        <f t="shared" si="48"/>
        <v>488</v>
      </c>
      <c r="M97">
        <f t="shared" si="49"/>
        <v>35</v>
      </c>
    </row>
    <row r="98" spans="1:13" x14ac:dyDescent="0.3">
      <c r="A98" s="2" t="str">
        <f>A86</f>
        <v>Model name</v>
      </c>
      <c r="B98" s="2" t="s">
        <v>13</v>
      </c>
      <c r="C98" s="2" t="s">
        <v>12</v>
      </c>
      <c r="D98" s="2" t="s">
        <v>12</v>
      </c>
      <c r="E98" s="2" t="s">
        <v>12</v>
      </c>
      <c r="F98" s="2" t="s">
        <v>12</v>
      </c>
      <c r="G98" s="2" t="s">
        <v>109</v>
      </c>
      <c r="H98" s="5"/>
      <c r="I98" s="13" t="str">
        <f>CONCATENATE(G98, ," ", C98)</f>
        <v>Intel® Core™ i7-1185GRE INT8</v>
      </c>
      <c r="J98" s="13" t="str">
        <f>CONCATENATE($G98, ," ", B98)</f>
        <v>Intel® Core™ i7-1185GRE FP32</v>
      </c>
      <c r="K98" s="13">
        <v>1</v>
      </c>
      <c r="L98" s="13">
        <v>480</v>
      </c>
      <c r="M98" s="13">
        <v>28</v>
      </c>
    </row>
    <row r="99" spans="1:13" x14ac:dyDescent="0.3">
      <c r="A99" s="3" t="s">
        <v>14</v>
      </c>
      <c r="B99" s="12">
        <v>13.638212299999999</v>
      </c>
      <c r="C99" s="12">
        <v>38.876344250000002</v>
      </c>
      <c r="D99" s="12">
        <v>28.366211</v>
      </c>
      <c r="E99" s="4">
        <f t="shared" ref="E99:E109" si="50">C99/(K99*L99)</f>
        <v>8.0992383854166669E-2</v>
      </c>
      <c r="F99" s="4">
        <f t="shared" ref="F99:F109" si="51">C99/(K99*M99)</f>
        <v>1.3884408660714287</v>
      </c>
      <c r="G99" s="3"/>
      <c r="I99" s="13"/>
      <c r="J99" s="13"/>
      <c r="K99">
        <f>K98</f>
        <v>1</v>
      </c>
      <c r="L99">
        <f>L98</f>
        <v>480</v>
      </c>
      <c r="M99">
        <f>M98</f>
        <v>28</v>
      </c>
    </row>
    <row r="100" spans="1:13" x14ac:dyDescent="0.3">
      <c r="A100" s="3" t="s">
        <v>15</v>
      </c>
      <c r="B100" s="12">
        <v>1.1978301119999999</v>
      </c>
      <c r="C100" s="12">
        <v>3.664419471</v>
      </c>
      <c r="D100" s="12">
        <v>267.81012099999998</v>
      </c>
      <c r="E100" s="4">
        <f t="shared" si="50"/>
        <v>7.6342072312499997E-3</v>
      </c>
      <c r="F100" s="4">
        <f t="shared" si="51"/>
        <v>0.13087212396428571</v>
      </c>
      <c r="G100" s="3"/>
      <c r="I100" s="13"/>
      <c r="J100" s="13"/>
      <c r="K100">
        <f t="shared" ref="K100:M109" si="52">K99</f>
        <v>1</v>
      </c>
      <c r="L100">
        <f t="shared" si="52"/>
        <v>480</v>
      </c>
      <c r="M100">
        <f t="shared" si="52"/>
        <v>28</v>
      </c>
    </row>
    <row r="101" spans="1:13" x14ac:dyDescent="0.3">
      <c r="A101" s="3" t="s">
        <v>75</v>
      </c>
      <c r="B101" s="12">
        <v>21.66452971</v>
      </c>
      <c r="C101" s="12">
        <v>53.089624780000001</v>
      </c>
      <c r="D101" s="12">
        <v>20.687987</v>
      </c>
      <c r="E101" s="4">
        <f t="shared" si="50"/>
        <v>0.11060338495833334</v>
      </c>
      <c r="F101" s="4">
        <f t="shared" si="51"/>
        <v>1.8960580278571428</v>
      </c>
      <c r="G101" s="3"/>
      <c r="I101" s="13"/>
      <c r="J101" s="13"/>
      <c r="K101">
        <f t="shared" si="52"/>
        <v>1</v>
      </c>
      <c r="L101">
        <f t="shared" si="52"/>
        <v>480</v>
      </c>
      <c r="M101">
        <f t="shared" si="52"/>
        <v>28</v>
      </c>
    </row>
    <row r="102" spans="1:13" x14ac:dyDescent="0.3">
      <c r="A102" s="3" t="s">
        <v>83</v>
      </c>
      <c r="B102" s="12">
        <v>0.144806459</v>
      </c>
      <c r="C102" s="12">
        <v>0.50558508499999999</v>
      </c>
      <c r="D102" s="12">
        <v>1869.3237569999999</v>
      </c>
      <c r="E102" s="4">
        <f t="shared" si="50"/>
        <v>1.0533022604166666E-3</v>
      </c>
      <c r="F102" s="4">
        <f t="shared" si="51"/>
        <v>1.8056610178571429E-2</v>
      </c>
      <c r="G102" s="3"/>
      <c r="I102" s="13"/>
      <c r="J102" s="13"/>
      <c r="K102">
        <f t="shared" ref="K102:M102" si="53">K101</f>
        <v>1</v>
      </c>
      <c r="L102">
        <f t="shared" si="53"/>
        <v>480</v>
      </c>
      <c r="M102">
        <f t="shared" si="53"/>
        <v>28</v>
      </c>
    </row>
    <row r="103" spans="1:13" x14ac:dyDescent="0.3">
      <c r="A103" s="3" t="s">
        <v>34</v>
      </c>
      <c r="B103" s="12">
        <v>314.82173999999998</v>
      </c>
      <c r="C103" s="12">
        <v>969.67080150000004</v>
      </c>
      <c r="D103" s="12">
        <v>1.216348</v>
      </c>
      <c r="E103" s="4">
        <f t="shared" si="50"/>
        <v>2.020147503125</v>
      </c>
      <c r="F103" s="4">
        <f t="shared" si="51"/>
        <v>34.63110005357143</v>
      </c>
      <c r="G103" s="3"/>
      <c r="I103" s="13"/>
      <c r="J103" s="13"/>
      <c r="K103">
        <f t="shared" ref="K103:M103" si="54">K102</f>
        <v>1</v>
      </c>
      <c r="L103">
        <f t="shared" si="54"/>
        <v>480</v>
      </c>
      <c r="M103">
        <f t="shared" si="54"/>
        <v>28</v>
      </c>
    </row>
    <row r="104" spans="1:13" x14ac:dyDescent="0.3">
      <c r="A104" s="3" t="s">
        <v>25</v>
      </c>
      <c r="B104" s="12">
        <v>44.958092020000002</v>
      </c>
      <c r="C104" s="12">
        <v>174.3513696</v>
      </c>
      <c r="D104" s="12">
        <v>6.4709209999999997</v>
      </c>
      <c r="E104" s="4">
        <f t="shared" si="50"/>
        <v>0.36323201999999999</v>
      </c>
      <c r="F104" s="4">
        <f t="shared" si="51"/>
        <v>6.2268346285714289</v>
      </c>
      <c r="G104" s="3"/>
      <c r="I104" s="13"/>
      <c r="J104" s="13"/>
      <c r="K104">
        <f t="shared" ref="K104:M104" si="55">K103</f>
        <v>1</v>
      </c>
      <c r="L104">
        <f t="shared" si="55"/>
        <v>480</v>
      </c>
      <c r="M104">
        <f t="shared" si="55"/>
        <v>28</v>
      </c>
    </row>
    <row r="105" spans="1:13" x14ac:dyDescent="0.3">
      <c r="A105" s="3" t="s">
        <v>27</v>
      </c>
      <c r="B105" s="12">
        <v>0.72884337399999999</v>
      </c>
      <c r="C105" s="12">
        <v>2.9887877669999998</v>
      </c>
      <c r="D105" s="12">
        <v>333.23944899999998</v>
      </c>
      <c r="E105" s="4">
        <f t="shared" si="50"/>
        <v>6.22664118125E-3</v>
      </c>
      <c r="F105" s="4">
        <f t="shared" si="51"/>
        <v>0.10674242025</v>
      </c>
      <c r="G105" s="3"/>
      <c r="I105" s="13"/>
      <c r="J105" s="13"/>
      <c r="K105">
        <f t="shared" si="52"/>
        <v>1</v>
      </c>
      <c r="L105">
        <f t="shared" si="52"/>
        <v>480</v>
      </c>
      <c r="M105">
        <f t="shared" si="52"/>
        <v>28</v>
      </c>
    </row>
    <row r="106" spans="1:13" x14ac:dyDescent="0.3">
      <c r="A106" s="3" t="s">
        <v>84</v>
      </c>
      <c r="B106" s="12">
        <v>100.5696464</v>
      </c>
      <c r="C106" s="12">
        <v>389.50566800000001</v>
      </c>
      <c r="D106" s="12">
        <v>2.8416899999999998</v>
      </c>
      <c r="E106" s="4">
        <f t="shared" si="50"/>
        <v>0.81147014166666664</v>
      </c>
      <c r="F106" s="4">
        <f t="shared" si="51"/>
        <v>13.910916714285715</v>
      </c>
      <c r="G106" s="3"/>
      <c r="I106" s="13"/>
      <c r="J106" s="13"/>
      <c r="K106">
        <f t="shared" si="52"/>
        <v>1</v>
      </c>
      <c r="L106">
        <f t="shared" si="52"/>
        <v>480</v>
      </c>
      <c r="M106">
        <f t="shared" si="52"/>
        <v>28</v>
      </c>
    </row>
    <row r="107" spans="1:13" x14ac:dyDescent="0.3">
      <c r="A107" s="3" t="s">
        <v>16</v>
      </c>
      <c r="B107" s="12">
        <v>1.2347000159999999</v>
      </c>
      <c r="C107" s="12">
        <v>4.9454817880000004</v>
      </c>
      <c r="D107" s="12">
        <v>202.15375399999999</v>
      </c>
      <c r="E107" s="4">
        <f t="shared" si="50"/>
        <v>1.0303087058333334E-2</v>
      </c>
      <c r="F107" s="4">
        <f t="shared" si="51"/>
        <v>0.17662434957142858</v>
      </c>
      <c r="G107" s="3"/>
      <c r="I107" s="13"/>
      <c r="J107" s="13"/>
      <c r="K107">
        <f t="shared" si="52"/>
        <v>1</v>
      </c>
      <c r="L107">
        <f t="shared" si="52"/>
        <v>480</v>
      </c>
      <c r="M107">
        <f t="shared" si="52"/>
        <v>28</v>
      </c>
    </row>
    <row r="108" spans="1:13" x14ac:dyDescent="0.3">
      <c r="A108" s="3" t="s">
        <v>26</v>
      </c>
      <c r="B108" s="12">
        <v>55.351725260000002</v>
      </c>
      <c r="C108" s="12">
        <v>186.03133750000001</v>
      </c>
      <c r="D108" s="12">
        <v>5.6326479999999997</v>
      </c>
      <c r="E108" s="4">
        <f t="shared" si="50"/>
        <v>0.38756528645833332</v>
      </c>
      <c r="F108" s="4">
        <f t="shared" si="51"/>
        <v>6.6439763392857145</v>
      </c>
      <c r="G108" s="3"/>
      <c r="I108" s="14"/>
      <c r="J108" s="14"/>
      <c r="K108">
        <f t="shared" si="52"/>
        <v>1</v>
      </c>
      <c r="L108">
        <f t="shared" si="52"/>
        <v>480</v>
      </c>
      <c r="M108">
        <f t="shared" si="52"/>
        <v>28</v>
      </c>
    </row>
    <row r="109" spans="1:13" x14ac:dyDescent="0.3">
      <c r="A109" s="3" t="s">
        <v>35</v>
      </c>
      <c r="B109" s="12">
        <v>27.774616940000001</v>
      </c>
      <c r="C109" s="12">
        <v>76.650138569999996</v>
      </c>
      <c r="D109" s="12">
        <v>13.28941</v>
      </c>
      <c r="E109" s="4">
        <f t="shared" si="50"/>
        <v>0.1596877886875</v>
      </c>
      <c r="F109" s="4">
        <f t="shared" si="51"/>
        <v>2.7375049489285712</v>
      </c>
      <c r="G109" s="3"/>
      <c r="I109" s="13"/>
      <c r="J109" s="13"/>
      <c r="K109">
        <f t="shared" si="52"/>
        <v>1</v>
      </c>
      <c r="L109">
        <f t="shared" si="52"/>
        <v>480</v>
      </c>
      <c r="M109">
        <f t="shared" si="52"/>
        <v>28</v>
      </c>
    </row>
    <row r="110" spans="1:13" x14ac:dyDescent="0.3">
      <c r="A110" s="2" t="str">
        <f>A98</f>
        <v>Model name</v>
      </c>
      <c r="B110" s="2" t="s">
        <v>13</v>
      </c>
      <c r="C110" s="2" t="s">
        <v>12</v>
      </c>
      <c r="D110" s="2" t="s">
        <v>12</v>
      </c>
      <c r="E110" s="2" t="s">
        <v>12</v>
      </c>
      <c r="F110" s="2" t="s">
        <v>12</v>
      </c>
      <c r="G110" s="2" t="s">
        <v>91</v>
      </c>
      <c r="I110" s="13" t="str">
        <f>CONCATENATE(G110, ," ", C110)</f>
        <v>Intel® Core™Ultra7-165H INT8</v>
      </c>
      <c r="J110" s="13" t="str">
        <f>CONCATENATE($G110, ," ", B110)</f>
        <v>Intel® Core™Ultra7-165H FP32</v>
      </c>
      <c r="K110">
        <v>1</v>
      </c>
      <c r="L110">
        <v>460</v>
      </c>
      <c r="M110">
        <v>28</v>
      </c>
    </row>
    <row r="111" spans="1:13" x14ac:dyDescent="0.3">
      <c r="A111" s="3" t="s">
        <v>14</v>
      </c>
      <c r="B111" s="12">
        <v>17</v>
      </c>
      <c r="C111" s="12">
        <v>43.94</v>
      </c>
      <c r="D111" s="12">
        <v>40.909999999999997</v>
      </c>
      <c r="E111" s="4">
        <f t="shared" ref="E111:E121" si="56">C111/(K111*L111)</f>
        <v>9.5521739130434782E-2</v>
      </c>
      <c r="F111" s="4">
        <f t="shared" ref="F111:F121" si="57">C111/(K111*M111)</f>
        <v>1.5692857142857142</v>
      </c>
      <c r="G111" s="3"/>
      <c r="I111" s="13"/>
      <c r="J111" s="13"/>
      <c r="K111">
        <f>K110</f>
        <v>1</v>
      </c>
      <c r="L111">
        <f t="shared" ref="L111:M111" si="58">L110</f>
        <v>460</v>
      </c>
      <c r="M111">
        <f t="shared" si="58"/>
        <v>28</v>
      </c>
    </row>
    <row r="112" spans="1:13" x14ac:dyDescent="0.3">
      <c r="A112" s="3" t="s">
        <v>15</v>
      </c>
      <c r="B112" s="12">
        <v>1.45</v>
      </c>
      <c r="C112" s="12">
        <v>4.26</v>
      </c>
      <c r="D112" s="12">
        <v>270.22000000000003</v>
      </c>
      <c r="E112" s="4">
        <f t="shared" si="56"/>
        <v>9.2608695652173917E-3</v>
      </c>
      <c r="F112" s="4">
        <f t="shared" si="57"/>
        <v>0.15214285714285714</v>
      </c>
      <c r="G112" s="3"/>
      <c r="I112" s="13"/>
      <c r="J112" s="13"/>
      <c r="K112">
        <f t="shared" ref="K112:K121" si="59">K111</f>
        <v>1</v>
      </c>
      <c r="L112">
        <f t="shared" ref="L112:L121" si="60">L111</f>
        <v>460</v>
      </c>
      <c r="M112">
        <f t="shared" ref="M112:M121" si="61">M111</f>
        <v>28</v>
      </c>
    </row>
    <row r="113" spans="1:13" x14ac:dyDescent="0.3">
      <c r="A113" s="3" t="s">
        <v>75</v>
      </c>
      <c r="B113" s="12">
        <v>39.92</v>
      </c>
      <c r="C113" s="12"/>
      <c r="D113" s="12"/>
      <c r="E113" s="4">
        <f t="shared" si="56"/>
        <v>0</v>
      </c>
      <c r="F113" s="4">
        <f t="shared" si="57"/>
        <v>0</v>
      </c>
      <c r="G113" s="3"/>
      <c r="I113" s="13"/>
      <c r="J113" s="13"/>
      <c r="K113">
        <f t="shared" si="59"/>
        <v>1</v>
      </c>
      <c r="L113">
        <f t="shared" si="60"/>
        <v>460</v>
      </c>
      <c r="M113">
        <f t="shared" si="61"/>
        <v>28</v>
      </c>
    </row>
    <row r="114" spans="1:13" x14ac:dyDescent="0.3">
      <c r="A114" s="3" t="s">
        <v>83</v>
      </c>
      <c r="B114" s="12">
        <v>0.23</v>
      </c>
      <c r="C114" s="12">
        <v>0.83</v>
      </c>
      <c r="D114" s="12">
        <v>1659.96</v>
      </c>
      <c r="E114" s="4">
        <f t="shared" si="56"/>
        <v>1.8043478260869564E-3</v>
      </c>
      <c r="F114" s="4">
        <f t="shared" si="57"/>
        <v>2.9642857142857141E-2</v>
      </c>
      <c r="G114" s="3"/>
      <c r="I114" s="13"/>
      <c r="J114" s="13"/>
      <c r="K114">
        <f t="shared" si="59"/>
        <v>1</v>
      </c>
      <c r="L114">
        <f t="shared" si="60"/>
        <v>460</v>
      </c>
      <c r="M114">
        <f t="shared" si="61"/>
        <v>28</v>
      </c>
    </row>
    <row r="115" spans="1:13" x14ac:dyDescent="0.3">
      <c r="A115" s="3" t="s">
        <v>34</v>
      </c>
      <c r="B115" s="12">
        <v>606.33000000000004</v>
      </c>
      <c r="C115" s="12">
        <v>1335.3</v>
      </c>
      <c r="D115" s="12">
        <v>1.66</v>
      </c>
      <c r="E115" s="4">
        <f t="shared" si="56"/>
        <v>2.9028260869565217</v>
      </c>
      <c r="F115" s="4">
        <f t="shared" si="57"/>
        <v>47.68928571428571</v>
      </c>
      <c r="G115" s="3"/>
      <c r="I115" s="13"/>
      <c r="J115" s="13"/>
      <c r="K115">
        <f t="shared" si="59"/>
        <v>1</v>
      </c>
      <c r="L115">
        <f t="shared" si="60"/>
        <v>460</v>
      </c>
      <c r="M115">
        <f t="shared" si="61"/>
        <v>28</v>
      </c>
    </row>
    <row r="116" spans="1:13" x14ac:dyDescent="0.3">
      <c r="A116" s="3" t="s">
        <v>25</v>
      </c>
      <c r="B116" s="12">
        <v>58.85</v>
      </c>
      <c r="C116" s="12">
        <v>257.66000000000003</v>
      </c>
      <c r="D116" s="12">
        <v>7.98</v>
      </c>
      <c r="E116" s="4">
        <f t="shared" si="56"/>
        <v>0.56013043478260871</v>
      </c>
      <c r="F116" s="4">
        <f t="shared" si="57"/>
        <v>9.2021428571428583</v>
      </c>
      <c r="G116" s="3"/>
      <c r="I116" s="13"/>
      <c r="J116" s="13"/>
      <c r="K116">
        <f t="shared" si="59"/>
        <v>1</v>
      </c>
      <c r="L116">
        <f t="shared" si="60"/>
        <v>460</v>
      </c>
      <c r="M116">
        <f t="shared" si="61"/>
        <v>28</v>
      </c>
    </row>
    <row r="117" spans="1:13" x14ac:dyDescent="0.3">
      <c r="A117" s="3" t="s">
        <v>27</v>
      </c>
      <c r="B117" s="12">
        <v>1.1200000000000001</v>
      </c>
      <c r="C117" s="12">
        <v>4.0199999999999996</v>
      </c>
      <c r="D117" s="12">
        <v>260.23</v>
      </c>
      <c r="E117" s="4">
        <f t="shared" si="56"/>
        <v>8.739130434782607E-3</v>
      </c>
      <c r="F117" s="4">
        <f t="shared" si="57"/>
        <v>0.14357142857142854</v>
      </c>
      <c r="G117" s="3"/>
      <c r="I117" s="13"/>
      <c r="J117" s="13"/>
      <c r="K117">
        <f t="shared" si="59"/>
        <v>1</v>
      </c>
      <c r="L117">
        <f t="shared" si="60"/>
        <v>460</v>
      </c>
      <c r="M117">
        <f t="shared" si="61"/>
        <v>28</v>
      </c>
    </row>
    <row r="118" spans="1:13" x14ac:dyDescent="0.3">
      <c r="A118" s="3" t="s">
        <v>84</v>
      </c>
      <c r="B118" s="12">
        <v>152.66999999999999</v>
      </c>
      <c r="C118" s="12">
        <v>538.96</v>
      </c>
      <c r="D118" s="12">
        <v>3.69</v>
      </c>
      <c r="E118" s="4">
        <f t="shared" si="56"/>
        <v>1.1716521739130437</v>
      </c>
      <c r="F118" s="4">
        <f t="shared" si="57"/>
        <v>19.248571428571431</v>
      </c>
      <c r="G118" s="3"/>
      <c r="K118">
        <f t="shared" si="59"/>
        <v>1</v>
      </c>
      <c r="L118">
        <f t="shared" si="60"/>
        <v>460</v>
      </c>
      <c r="M118">
        <f t="shared" si="61"/>
        <v>28</v>
      </c>
    </row>
    <row r="119" spans="1:13" x14ac:dyDescent="0.3">
      <c r="A119" s="3" t="s">
        <v>16</v>
      </c>
      <c r="B119" s="12">
        <v>1.88</v>
      </c>
      <c r="C119" s="12">
        <v>5.44</v>
      </c>
      <c r="D119" s="12">
        <v>193.84</v>
      </c>
      <c r="E119" s="4">
        <f t="shared" si="56"/>
        <v>1.182608695652174E-2</v>
      </c>
      <c r="F119" s="4">
        <f t="shared" si="57"/>
        <v>0.19428571428571431</v>
      </c>
      <c r="G119" s="3"/>
      <c r="I119" s="13"/>
      <c r="J119" s="13"/>
      <c r="K119">
        <f t="shared" si="59"/>
        <v>1</v>
      </c>
      <c r="L119">
        <f t="shared" si="60"/>
        <v>460</v>
      </c>
      <c r="M119">
        <f t="shared" si="61"/>
        <v>28</v>
      </c>
    </row>
    <row r="120" spans="1:13" x14ac:dyDescent="0.3">
      <c r="A120" s="3" t="s">
        <v>26</v>
      </c>
      <c r="B120" s="12">
        <v>79.010000000000005</v>
      </c>
      <c r="C120" s="12">
        <v>275.83</v>
      </c>
      <c r="D120" s="12">
        <v>5.54</v>
      </c>
      <c r="E120" s="4">
        <f t="shared" si="56"/>
        <v>0.59963043478260869</v>
      </c>
      <c r="F120" s="4">
        <f t="shared" si="57"/>
        <v>9.8510714285714283</v>
      </c>
      <c r="G120" s="3"/>
      <c r="I120" s="13"/>
      <c r="J120" s="13"/>
      <c r="K120">
        <f t="shared" si="59"/>
        <v>1</v>
      </c>
      <c r="L120">
        <f t="shared" si="60"/>
        <v>460</v>
      </c>
      <c r="M120">
        <f t="shared" si="61"/>
        <v>28</v>
      </c>
    </row>
    <row r="121" spans="1:13" x14ac:dyDescent="0.3">
      <c r="A121" s="3" t="s">
        <v>35</v>
      </c>
      <c r="B121" s="12">
        <v>43.58</v>
      </c>
      <c r="C121" s="12">
        <v>111.98</v>
      </c>
      <c r="D121" s="12">
        <v>15.57</v>
      </c>
      <c r="E121" s="4">
        <f t="shared" si="56"/>
        <v>0.24343478260869567</v>
      </c>
      <c r="F121" s="4">
        <f t="shared" si="57"/>
        <v>3.9992857142857146</v>
      </c>
      <c r="G121" s="3"/>
      <c r="I121" s="13"/>
      <c r="J121" s="13"/>
      <c r="K121">
        <f t="shared" si="59"/>
        <v>1</v>
      </c>
      <c r="L121">
        <f t="shared" si="60"/>
        <v>460</v>
      </c>
      <c r="M121">
        <f t="shared" si="61"/>
        <v>28</v>
      </c>
    </row>
    <row r="122" spans="1:13" x14ac:dyDescent="0.3">
      <c r="A122" s="2" t="str">
        <f>A86</f>
        <v>Model name</v>
      </c>
      <c r="B122" s="2" t="s">
        <v>13</v>
      </c>
      <c r="C122" s="2" t="s">
        <v>12</v>
      </c>
      <c r="D122" s="2" t="s">
        <v>12</v>
      </c>
      <c r="E122" s="2" t="s">
        <v>12</v>
      </c>
      <c r="F122" s="2" t="s">
        <v>12</v>
      </c>
      <c r="G122" s="2" t="s">
        <v>105</v>
      </c>
      <c r="H122" s="5"/>
      <c r="I122" s="13" t="str">
        <f>CONCATENATE(G122, ," ", C122)</f>
        <v>Intel® Core™ i7-1185G7 INT8</v>
      </c>
      <c r="J122" s="13" t="str">
        <f>CONCATENATE($G122, ," ", B122)</f>
        <v>Intel® Core™ i7-1185G7 FP32</v>
      </c>
      <c r="K122" s="13">
        <v>1</v>
      </c>
      <c r="L122" s="13">
        <v>589</v>
      </c>
      <c r="M122" s="13">
        <v>15</v>
      </c>
    </row>
    <row r="123" spans="1:13" x14ac:dyDescent="0.3">
      <c r="A123" s="3" t="s">
        <v>14</v>
      </c>
      <c r="B123" s="12">
        <v>18.395497079999998</v>
      </c>
      <c r="C123" s="12">
        <v>51.458189500000003</v>
      </c>
      <c r="D123" s="12">
        <v>22.874203000000001</v>
      </c>
      <c r="E123" s="4">
        <f t="shared" ref="E123:E133" si="62">C123/(K123*L123)</f>
        <v>8.7365347198641766E-2</v>
      </c>
      <c r="F123" s="4">
        <f t="shared" ref="F123:F133" si="63">C123/(K123*M123)</f>
        <v>3.4305459666666667</v>
      </c>
      <c r="G123" s="3"/>
      <c r="I123" s="13"/>
      <c r="J123" s="13"/>
      <c r="K123">
        <f>K122</f>
        <v>1</v>
      </c>
      <c r="L123">
        <f>L122</f>
        <v>589</v>
      </c>
      <c r="M123">
        <f>M122</f>
        <v>15</v>
      </c>
    </row>
    <row r="124" spans="1:13" x14ac:dyDescent="0.3">
      <c r="A124" s="3" t="s">
        <v>15</v>
      </c>
      <c r="B124" s="12">
        <v>1.647144433</v>
      </c>
      <c r="C124" s="12">
        <v>5.0698033599999999</v>
      </c>
      <c r="D124" s="12">
        <v>200.37124</v>
      </c>
      <c r="E124" s="4">
        <f t="shared" si="62"/>
        <v>8.6074759932088275E-3</v>
      </c>
      <c r="F124" s="4">
        <f t="shared" si="63"/>
        <v>0.33798689066666665</v>
      </c>
      <c r="G124" s="3"/>
      <c r="I124" s="13"/>
      <c r="J124" s="13"/>
      <c r="K124">
        <f t="shared" ref="K124:K133" si="64">K123</f>
        <v>1</v>
      </c>
      <c r="L124">
        <f t="shared" ref="L124:L133" si="65">L123</f>
        <v>589</v>
      </c>
      <c r="M124">
        <f t="shared" ref="M124:M133" si="66">M123</f>
        <v>15</v>
      </c>
    </row>
    <row r="125" spans="1:13" x14ac:dyDescent="0.3">
      <c r="A125" s="3" t="s">
        <v>75</v>
      </c>
      <c r="B125" s="12">
        <v>40.762003329999999</v>
      </c>
      <c r="C125" s="12">
        <v>76.466227200000006</v>
      </c>
      <c r="D125" s="12">
        <v>15.090344999999999</v>
      </c>
      <c r="E125" s="4">
        <f t="shared" si="62"/>
        <v>0.12982381528013584</v>
      </c>
      <c r="F125" s="4">
        <f t="shared" si="63"/>
        <v>5.0977484800000008</v>
      </c>
      <c r="G125" s="3"/>
      <c r="I125" s="13"/>
      <c r="J125" s="13"/>
      <c r="K125">
        <f t="shared" si="64"/>
        <v>1</v>
      </c>
      <c r="L125">
        <f t="shared" si="65"/>
        <v>589</v>
      </c>
      <c r="M125">
        <f t="shared" si="66"/>
        <v>15</v>
      </c>
    </row>
    <row r="126" spans="1:13" x14ac:dyDescent="0.3">
      <c r="A126" s="3" t="s">
        <v>83</v>
      </c>
      <c r="B126" s="12">
        <v>0.198438472</v>
      </c>
      <c r="C126" s="12">
        <v>0.70734384500000003</v>
      </c>
      <c r="D126" s="12">
        <v>1433.131267</v>
      </c>
      <c r="E126" s="4">
        <f t="shared" si="62"/>
        <v>1.2009233361629881E-3</v>
      </c>
      <c r="F126" s="4">
        <f t="shared" si="63"/>
        <v>4.7156256333333334E-2</v>
      </c>
      <c r="G126" s="3"/>
      <c r="I126" s="13"/>
      <c r="J126" s="13"/>
      <c r="K126">
        <f t="shared" si="64"/>
        <v>1</v>
      </c>
      <c r="L126">
        <f t="shared" si="65"/>
        <v>589</v>
      </c>
      <c r="M126">
        <f t="shared" si="66"/>
        <v>15</v>
      </c>
    </row>
    <row r="127" spans="1:13" x14ac:dyDescent="0.3">
      <c r="A127" s="3" t="s">
        <v>34</v>
      </c>
      <c r="B127" s="12">
        <v>517.32067300000006</v>
      </c>
      <c r="C127" s="12">
        <v>1370.637725</v>
      </c>
      <c r="D127" s="12">
        <v>0.96666799999999997</v>
      </c>
      <c r="E127" s="4">
        <f t="shared" si="62"/>
        <v>2.3270589558573853</v>
      </c>
      <c r="F127" s="4">
        <f t="shared" si="63"/>
        <v>91.375848333333337</v>
      </c>
      <c r="G127" s="3"/>
      <c r="I127" s="13"/>
      <c r="J127" s="13"/>
      <c r="K127">
        <f t="shared" si="64"/>
        <v>1</v>
      </c>
      <c r="L127">
        <f t="shared" si="65"/>
        <v>589</v>
      </c>
      <c r="M127">
        <f t="shared" si="66"/>
        <v>15</v>
      </c>
    </row>
    <row r="128" spans="1:13" x14ac:dyDescent="0.3">
      <c r="A128" s="3" t="s">
        <v>25</v>
      </c>
      <c r="B128" s="12">
        <v>61.250785499999999</v>
      </c>
      <c r="C128" s="12">
        <v>226.7705833</v>
      </c>
      <c r="D128" s="12">
        <v>5.0057239999999998</v>
      </c>
      <c r="E128" s="4">
        <f t="shared" si="62"/>
        <v>0.38500947928692697</v>
      </c>
      <c r="F128" s="4">
        <f t="shared" si="63"/>
        <v>15.118038886666666</v>
      </c>
      <c r="G128" s="3"/>
      <c r="I128" s="13"/>
      <c r="J128" s="13"/>
      <c r="K128">
        <f t="shared" si="64"/>
        <v>1</v>
      </c>
      <c r="L128">
        <f t="shared" si="65"/>
        <v>589</v>
      </c>
      <c r="M128">
        <f t="shared" si="66"/>
        <v>15</v>
      </c>
    </row>
    <row r="129" spans="1:13" x14ac:dyDescent="0.3">
      <c r="A129" s="3" t="s">
        <v>27</v>
      </c>
      <c r="B129" s="12">
        <v>1.021414416</v>
      </c>
      <c r="C129" s="12">
        <v>3.9729661460000001</v>
      </c>
      <c r="D129" s="12">
        <v>250.073454</v>
      </c>
      <c r="E129" s="4">
        <f t="shared" si="62"/>
        <v>6.7452735925297115E-3</v>
      </c>
      <c r="F129" s="4">
        <f t="shared" si="63"/>
        <v>0.26486440973333336</v>
      </c>
      <c r="G129" s="3"/>
      <c r="I129" s="13"/>
      <c r="J129" s="13"/>
      <c r="K129">
        <f t="shared" si="64"/>
        <v>1</v>
      </c>
      <c r="L129">
        <f t="shared" si="65"/>
        <v>589</v>
      </c>
      <c r="M129">
        <f t="shared" si="66"/>
        <v>15</v>
      </c>
    </row>
    <row r="130" spans="1:13" x14ac:dyDescent="0.3">
      <c r="A130" s="3" t="s">
        <v>84</v>
      </c>
      <c r="B130" s="12">
        <v>147.64328739999999</v>
      </c>
      <c r="C130" s="12">
        <v>517.03219239999999</v>
      </c>
      <c r="D130" s="12">
        <v>2.2151109999999998</v>
      </c>
      <c r="E130" s="4">
        <f t="shared" si="62"/>
        <v>0.87781356943972833</v>
      </c>
      <c r="F130" s="4">
        <f t="shared" si="63"/>
        <v>34.468812826666664</v>
      </c>
      <c r="G130" s="3"/>
      <c r="I130" s="13"/>
      <c r="J130" s="13"/>
      <c r="K130">
        <f t="shared" si="64"/>
        <v>1</v>
      </c>
      <c r="L130">
        <f t="shared" si="65"/>
        <v>589</v>
      </c>
      <c r="M130">
        <f t="shared" si="66"/>
        <v>15</v>
      </c>
    </row>
    <row r="131" spans="1:13" x14ac:dyDescent="0.3">
      <c r="A131" s="3" t="s">
        <v>16</v>
      </c>
      <c r="B131" s="12">
        <v>1.663620571</v>
      </c>
      <c r="C131" s="12">
        <v>6.6000067099999997</v>
      </c>
      <c r="D131" s="12">
        <v>155.79310599999999</v>
      </c>
      <c r="E131" s="4">
        <f t="shared" si="62"/>
        <v>1.1205444329371816E-2</v>
      </c>
      <c r="F131" s="4">
        <f t="shared" si="63"/>
        <v>0.44000044733333332</v>
      </c>
      <c r="G131" s="3"/>
      <c r="I131" s="13"/>
      <c r="J131" s="13"/>
      <c r="K131">
        <f t="shared" si="64"/>
        <v>1</v>
      </c>
      <c r="L131">
        <f t="shared" si="65"/>
        <v>589</v>
      </c>
      <c r="M131">
        <f t="shared" si="66"/>
        <v>15</v>
      </c>
    </row>
    <row r="132" spans="1:13" x14ac:dyDescent="0.3">
      <c r="A132" s="3" t="s">
        <v>26</v>
      </c>
      <c r="B132" s="12">
        <v>77.272482999999994</v>
      </c>
      <c r="C132" s="12">
        <v>247.9833553</v>
      </c>
      <c r="D132" s="12">
        <v>4.2708779999999997</v>
      </c>
      <c r="E132" s="4">
        <f t="shared" si="62"/>
        <v>0.42102437232597623</v>
      </c>
      <c r="F132" s="4">
        <f t="shared" si="63"/>
        <v>16.532223686666665</v>
      </c>
      <c r="G132" s="3"/>
      <c r="I132" s="14"/>
      <c r="J132" s="14"/>
      <c r="K132">
        <f t="shared" si="64"/>
        <v>1</v>
      </c>
      <c r="L132">
        <f t="shared" si="65"/>
        <v>589</v>
      </c>
      <c r="M132">
        <f t="shared" si="66"/>
        <v>15</v>
      </c>
    </row>
    <row r="133" spans="1:13" x14ac:dyDescent="0.3">
      <c r="A133" s="3" t="s">
        <v>35</v>
      </c>
      <c r="B133" s="12">
        <v>40.80786586</v>
      </c>
      <c r="C133" s="12">
        <v>111.724932</v>
      </c>
      <c r="D133" s="12">
        <v>10.322047</v>
      </c>
      <c r="E133" s="4">
        <f t="shared" si="62"/>
        <v>0.18968579286926995</v>
      </c>
      <c r="F133" s="4">
        <f t="shared" si="63"/>
        <v>7.4483287999999996</v>
      </c>
      <c r="G133" s="3"/>
      <c r="I133" s="13"/>
      <c r="J133" s="13"/>
      <c r="K133">
        <f t="shared" si="64"/>
        <v>1</v>
      </c>
      <c r="L133">
        <f t="shared" si="65"/>
        <v>589</v>
      </c>
      <c r="M133">
        <f t="shared" si="66"/>
        <v>15</v>
      </c>
    </row>
    <row r="134" spans="1:13" hidden="1" x14ac:dyDescent="0.3">
      <c r="A134" s="2" t="str">
        <f>A122</f>
        <v>Model name</v>
      </c>
      <c r="B134" s="2" t="s">
        <v>13</v>
      </c>
      <c r="C134" s="2" t="s">
        <v>12</v>
      </c>
      <c r="D134" s="2" t="s">
        <v>12</v>
      </c>
      <c r="E134" s="2" t="s">
        <v>12</v>
      </c>
      <c r="F134" s="2" t="s">
        <v>12</v>
      </c>
      <c r="G134" s="2" t="s">
        <v>28</v>
      </c>
      <c r="H134" s="5"/>
      <c r="I134" s="13" t="str">
        <f>CONCATENATE(G134, ," ", C134)</f>
        <v>Intel® Core™ i9-12900TE INT8</v>
      </c>
      <c r="J134" s="13" t="str">
        <f>CONCATENATE($G134, ," ", B134)</f>
        <v>Intel® Core™ i9-12900TE FP32</v>
      </c>
      <c r="K134" s="13">
        <v>1</v>
      </c>
      <c r="L134" s="13">
        <v>544</v>
      </c>
      <c r="M134" s="13">
        <v>35</v>
      </c>
    </row>
    <row r="135" spans="1:13" hidden="1" x14ac:dyDescent="0.3">
      <c r="A135" s="3" t="s">
        <v>14</v>
      </c>
      <c r="B135" s="12"/>
      <c r="C135" s="12"/>
      <c r="D135" s="12"/>
      <c r="E135" s="4">
        <f t="shared" ref="E135:E145" si="67">C135/(K135*L135)</f>
        <v>0</v>
      </c>
      <c r="F135" s="4">
        <f t="shared" ref="F135:F145" si="68">C135/(K135*M135)</f>
        <v>0</v>
      </c>
      <c r="G135" s="3"/>
      <c r="I135" s="13"/>
      <c r="J135" s="13"/>
      <c r="K135">
        <f>K134</f>
        <v>1</v>
      </c>
      <c r="L135">
        <f>L134</f>
        <v>544</v>
      </c>
      <c r="M135">
        <f>M134</f>
        <v>35</v>
      </c>
    </row>
    <row r="136" spans="1:13" hidden="1" x14ac:dyDescent="0.3">
      <c r="A136" s="3" t="s">
        <v>15</v>
      </c>
      <c r="B136" s="12"/>
      <c r="C136" s="12"/>
      <c r="D136" s="12"/>
      <c r="E136" s="4">
        <f t="shared" si="67"/>
        <v>0</v>
      </c>
      <c r="F136" s="4">
        <f t="shared" si="68"/>
        <v>0</v>
      </c>
      <c r="G136" s="3"/>
      <c r="I136" s="14"/>
      <c r="J136" s="14"/>
      <c r="K136">
        <f t="shared" ref="K136:K145" si="69">K135</f>
        <v>1</v>
      </c>
      <c r="L136">
        <f t="shared" ref="L136:L145" si="70">L135</f>
        <v>544</v>
      </c>
      <c r="M136">
        <f t="shared" ref="M136:M145" si="71">M135</f>
        <v>35</v>
      </c>
    </row>
    <row r="137" spans="1:13" hidden="1" x14ac:dyDescent="0.3">
      <c r="A137" s="3" t="s">
        <v>75</v>
      </c>
      <c r="B137" s="12"/>
      <c r="C137" s="12"/>
      <c r="D137" s="12"/>
      <c r="E137" s="4">
        <f t="shared" si="67"/>
        <v>0</v>
      </c>
      <c r="F137" s="4">
        <f t="shared" si="68"/>
        <v>0</v>
      </c>
      <c r="G137" s="3"/>
      <c r="I137" s="13"/>
      <c r="J137" s="13"/>
      <c r="K137">
        <f t="shared" si="69"/>
        <v>1</v>
      </c>
      <c r="L137">
        <f t="shared" si="70"/>
        <v>544</v>
      </c>
      <c r="M137">
        <f t="shared" si="71"/>
        <v>35</v>
      </c>
    </row>
    <row r="138" spans="1:13" hidden="1" x14ac:dyDescent="0.3">
      <c r="A138" s="3" t="s">
        <v>83</v>
      </c>
      <c r="B138" s="12"/>
      <c r="C138" s="12"/>
      <c r="D138" s="12"/>
      <c r="E138" s="4">
        <f t="shared" si="67"/>
        <v>0</v>
      </c>
      <c r="F138" s="4">
        <f t="shared" si="68"/>
        <v>0</v>
      </c>
      <c r="G138" s="3"/>
      <c r="I138" s="13"/>
      <c r="J138" s="13"/>
      <c r="K138">
        <f t="shared" si="69"/>
        <v>1</v>
      </c>
      <c r="L138">
        <f t="shared" si="70"/>
        <v>544</v>
      </c>
      <c r="M138">
        <f t="shared" si="71"/>
        <v>35</v>
      </c>
    </row>
    <row r="139" spans="1:13" hidden="1" x14ac:dyDescent="0.3">
      <c r="A139" s="3" t="s">
        <v>34</v>
      </c>
      <c r="B139" s="12"/>
      <c r="C139" s="12"/>
      <c r="D139" s="12"/>
      <c r="E139" s="4">
        <f t="shared" si="67"/>
        <v>0</v>
      </c>
      <c r="F139" s="4">
        <f t="shared" si="68"/>
        <v>0</v>
      </c>
      <c r="G139" s="3"/>
      <c r="I139" s="13"/>
      <c r="J139" s="13"/>
      <c r="K139">
        <f t="shared" si="69"/>
        <v>1</v>
      </c>
      <c r="L139">
        <f t="shared" si="70"/>
        <v>544</v>
      </c>
      <c r="M139">
        <f t="shared" si="71"/>
        <v>35</v>
      </c>
    </row>
    <row r="140" spans="1:13" hidden="1" x14ac:dyDescent="0.3">
      <c r="A140" s="3" t="s">
        <v>25</v>
      </c>
      <c r="B140" s="12"/>
      <c r="C140" s="12"/>
      <c r="D140" s="12"/>
      <c r="E140" s="4">
        <f t="shared" si="67"/>
        <v>0</v>
      </c>
      <c r="F140" s="4">
        <f t="shared" si="68"/>
        <v>0</v>
      </c>
      <c r="G140" s="3"/>
      <c r="I140" s="13"/>
      <c r="J140" s="13"/>
      <c r="K140">
        <f t="shared" si="69"/>
        <v>1</v>
      </c>
      <c r="L140">
        <f t="shared" si="70"/>
        <v>544</v>
      </c>
      <c r="M140">
        <f t="shared" si="71"/>
        <v>35</v>
      </c>
    </row>
    <row r="141" spans="1:13" hidden="1" x14ac:dyDescent="0.3">
      <c r="A141" s="3" t="s">
        <v>27</v>
      </c>
      <c r="B141" s="12"/>
      <c r="C141" s="12"/>
      <c r="D141" s="12"/>
      <c r="E141" s="4">
        <f t="shared" si="67"/>
        <v>0</v>
      </c>
      <c r="F141" s="4">
        <f t="shared" si="68"/>
        <v>0</v>
      </c>
      <c r="G141" s="3"/>
      <c r="I141" s="13"/>
      <c r="J141" s="13"/>
      <c r="K141">
        <f t="shared" si="69"/>
        <v>1</v>
      </c>
      <c r="L141">
        <f t="shared" si="70"/>
        <v>544</v>
      </c>
      <c r="M141">
        <f t="shared" si="71"/>
        <v>35</v>
      </c>
    </row>
    <row r="142" spans="1:13" hidden="1" x14ac:dyDescent="0.3">
      <c r="A142" s="3" t="s">
        <v>84</v>
      </c>
      <c r="B142" s="12"/>
      <c r="C142" s="12"/>
      <c r="D142" s="12"/>
      <c r="E142" s="4">
        <f t="shared" si="67"/>
        <v>0</v>
      </c>
      <c r="F142" s="4">
        <f t="shared" si="68"/>
        <v>0</v>
      </c>
      <c r="G142" s="3"/>
      <c r="I142" s="13"/>
      <c r="J142" s="13"/>
      <c r="K142">
        <f t="shared" si="69"/>
        <v>1</v>
      </c>
      <c r="L142">
        <f t="shared" si="70"/>
        <v>544</v>
      </c>
      <c r="M142">
        <f t="shared" si="71"/>
        <v>35</v>
      </c>
    </row>
    <row r="143" spans="1:13" hidden="1" x14ac:dyDescent="0.3">
      <c r="A143" s="3" t="s">
        <v>16</v>
      </c>
      <c r="B143" s="12"/>
      <c r="C143" s="12"/>
      <c r="D143" s="12"/>
      <c r="E143" s="4">
        <f t="shared" si="67"/>
        <v>0</v>
      </c>
      <c r="F143" s="4">
        <f t="shared" si="68"/>
        <v>0</v>
      </c>
      <c r="G143" s="3"/>
      <c r="I143" s="13"/>
      <c r="J143" s="13"/>
      <c r="K143">
        <f t="shared" si="69"/>
        <v>1</v>
      </c>
      <c r="L143">
        <f t="shared" si="70"/>
        <v>544</v>
      </c>
      <c r="M143">
        <f t="shared" si="71"/>
        <v>35</v>
      </c>
    </row>
    <row r="144" spans="1:13" hidden="1" x14ac:dyDescent="0.3">
      <c r="A144" s="3" t="s">
        <v>26</v>
      </c>
      <c r="B144" s="12"/>
      <c r="C144" s="12"/>
      <c r="D144" s="12"/>
      <c r="E144" s="4">
        <f t="shared" si="67"/>
        <v>0</v>
      </c>
      <c r="F144" s="4">
        <f t="shared" si="68"/>
        <v>0</v>
      </c>
      <c r="G144" s="3"/>
      <c r="I144" s="13"/>
      <c r="J144" s="13"/>
      <c r="K144">
        <f t="shared" si="69"/>
        <v>1</v>
      </c>
      <c r="L144">
        <f t="shared" si="70"/>
        <v>544</v>
      </c>
      <c r="M144">
        <f t="shared" si="71"/>
        <v>35</v>
      </c>
    </row>
    <row r="145" spans="1:13" hidden="1" x14ac:dyDescent="0.3">
      <c r="A145" s="3" t="s">
        <v>35</v>
      </c>
      <c r="B145" s="12"/>
      <c r="C145" s="12"/>
      <c r="D145" s="12"/>
      <c r="E145" s="4">
        <f t="shared" si="67"/>
        <v>0</v>
      </c>
      <c r="F145" s="4">
        <f t="shared" si="68"/>
        <v>0</v>
      </c>
      <c r="G145" s="3"/>
      <c r="I145" s="13"/>
      <c r="J145" s="13"/>
      <c r="K145">
        <f t="shared" si="69"/>
        <v>1</v>
      </c>
      <c r="L145">
        <f t="shared" si="70"/>
        <v>544</v>
      </c>
      <c r="M145">
        <f t="shared" si="71"/>
        <v>35</v>
      </c>
    </row>
    <row r="146" spans="1:13" x14ac:dyDescent="0.3">
      <c r="A146" s="2" t="str">
        <f>A122</f>
        <v>Model name</v>
      </c>
      <c r="B146" s="2" t="s">
        <v>13</v>
      </c>
      <c r="C146" s="2" t="s">
        <v>12</v>
      </c>
      <c r="D146" s="2" t="s">
        <v>12</v>
      </c>
      <c r="E146" s="2" t="s">
        <v>12</v>
      </c>
      <c r="F146" s="2" t="s">
        <v>12</v>
      </c>
      <c r="G146" s="2" t="s">
        <v>77</v>
      </c>
      <c r="H146" s="5"/>
      <c r="I146" s="13" t="str">
        <f>CONCATENATE(G146, ," ", C146)</f>
        <v>Intel® Core™ i7-12700H INT8</v>
      </c>
      <c r="J146" s="13" t="str">
        <f>CONCATENATE($G146, ," ", B146)</f>
        <v>Intel® Core™ i7-12700H FP32</v>
      </c>
      <c r="K146" s="13">
        <v>1</v>
      </c>
      <c r="L146" s="13">
        <v>502</v>
      </c>
      <c r="M146" s="13">
        <v>45</v>
      </c>
    </row>
    <row r="147" spans="1:13" x14ac:dyDescent="0.3">
      <c r="A147" s="3" t="s">
        <v>14</v>
      </c>
      <c r="B147" s="12">
        <v>32.832003389999997</v>
      </c>
      <c r="C147" s="12">
        <v>82.776748449999999</v>
      </c>
      <c r="D147" s="12">
        <v>17.283536999999999</v>
      </c>
      <c r="E147" s="4">
        <f t="shared" ref="E147:E157" si="72">C147/(K147*L147)</f>
        <v>0.16489392121513943</v>
      </c>
      <c r="F147" s="4">
        <f t="shared" ref="F147:F157" si="73">C147/(K147*M147)</f>
        <v>1.839483298888889</v>
      </c>
      <c r="G147" s="3"/>
      <c r="I147" s="13"/>
      <c r="J147" s="13"/>
      <c r="K147">
        <f>K146</f>
        <v>1</v>
      </c>
      <c r="L147">
        <f t="shared" ref="L147:M147" si="74">L146</f>
        <v>502</v>
      </c>
      <c r="M147">
        <f t="shared" si="74"/>
        <v>45</v>
      </c>
    </row>
    <row r="148" spans="1:13" x14ac:dyDescent="0.3">
      <c r="A148" s="3" t="s">
        <v>15</v>
      </c>
      <c r="B148" s="12">
        <v>2.836127678</v>
      </c>
      <c r="C148" s="12">
        <v>7.9271591179999996</v>
      </c>
      <c r="D148" s="12">
        <v>164.163882</v>
      </c>
      <c r="E148" s="4">
        <f t="shared" si="72"/>
        <v>1.5791153621513943E-2</v>
      </c>
      <c r="F148" s="4">
        <f t="shared" si="73"/>
        <v>0.17615909151111112</v>
      </c>
      <c r="G148" s="3"/>
      <c r="I148" s="13"/>
      <c r="J148" s="13"/>
      <c r="K148">
        <f t="shared" ref="K148:K157" si="75">K147</f>
        <v>1</v>
      </c>
      <c r="L148">
        <f t="shared" ref="L148:L157" si="76">L147</f>
        <v>502</v>
      </c>
      <c r="M148">
        <f t="shared" ref="M148:M157" si="77">M147</f>
        <v>45</v>
      </c>
    </row>
    <row r="149" spans="1:13" x14ac:dyDescent="0.3">
      <c r="A149" s="3" t="s">
        <v>75</v>
      </c>
      <c r="B149" s="12">
        <v>56.753937630000003</v>
      </c>
      <c r="C149" s="12">
        <v>107.6584999</v>
      </c>
      <c r="D149" s="12">
        <v>11.900154000000001</v>
      </c>
      <c r="E149" s="4">
        <f t="shared" si="72"/>
        <v>0.21445916314741034</v>
      </c>
      <c r="F149" s="4">
        <f t="shared" si="73"/>
        <v>2.3924111088888886</v>
      </c>
      <c r="G149" s="3"/>
      <c r="I149" s="13"/>
      <c r="J149" s="13"/>
      <c r="K149">
        <f t="shared" si="75"/>
        <v>1</v>
      </c>
      <c r="L149">
        <f t="shared" si="76"/>
        <v>502</v>
      </c>
      <c r="M149">
        <f t="shared" si="77"/>
        <v>45</v>
      </c>
    </row>
    <row r="150" spans="1:13" x14ac:dyDescent="0.3">
      <c r="A150" s="3" t="s">
        <v>83</v>
      </c>
      <c r="B150" s="12">
        <v>0.38933990200000002</v>
      </c>
      <c r="C150" s="12">
        <v>1.253259613</v>
      </c>
      <c r="D150" s="12">
        <v>1069.7000419999999</v>
      </c>
      <c r="E150" s="4">
        <f t="shared" si="72"/>
        <v>2.496533093625498E-3</v>
      </c>
      <c r="F150" s="4">
        <f t="shared" si="73"/>
        <v>2.7850213622222224E-2</v>
      </c>
      <c r="G150" s="3"/>
      <c r="I150" s="13"/>
      <c r="J150" s="13"/>
      <c r="K150">
        <f t="shared" si="75"/>
        <v>1</v>
      </c>
      <c r="L150">
        <f t="shared" si="76"/>
        <v>502</v>
      </c>
      <c r="M150">
        <f t="shared" si="77"/>
        <v>45</v>
      </c>
    </row>
    <row r="151" spans="1:13" x14ac:dyDescent="0.3">
      <c r="A151" s="3" t="s">
        <v>34</v>
      </c>
      <c r="B151" s="12">
        <v>986.87971170000003</v>
      </c>
      <c r="C151" s="12">
        <v>1892.9847520000001</v>
      </c>
      <c r="D151" s="12">
        <v>0.93189599999999995</v>
      </c>
      <c r="E151" s="4">
        <f t="shared" si="72"/>
        <v>3.7708859601593625</v>
      </c>
      <c r="F151" s="4">
        <f t="shared" si="73"/>
        <v>42.06632782222222</v>
      </c>
      <c r="G151" s="3"/>
      <c r="I151" s="13"/>
      <c r="J151" s="13"/>
      <c r="K151">
        <f t="shared" si="75"/>
        <v>1</v>
      </c>
      <c r="L151">
        <f t="shared" si="76"/>
        <v>502</v>
      </c>
      <c r="M151">
        <f t="shared" si="77"/>
        <v>45</v>
      </c>
    </row>
    <row r="152" spans="1:13" x14ac:dyDescent="0.3">
      <c r="A152" s="3" t="s">
        <v>25</v>
      </c>
      <c r="B152" s="12">
        <v>114.3407266</v>
      </c>
      <c r="C152" s="12">
        <v>417.7950836</v>
      </c>
      <c r="D152" s="12">
        <v>3.8926729999999998</v>
      </c>
      <c r="E152" s="4">
        <f t="shared" si="72"/>
        <v>0.8322611227091633</v>
      </c>
      <c r="F152" s="4">
        <f t="shared" si="73"/>
        <v>9.2843351911111114</v>
      </c>
      <c r="G152" s="3"/>
      <c r="I152" s="13"/>
      <c r="J152" s="13"/>
      <c r="K152">
        <f t="shared" si="75"/>
        <v>1</v>
      </c>
      <c r="L152">
        <f t="shared" si="76"/>
        <v>502</v>
      </c>
      <c r="M152">
        <f t="shared" si="77"/>
        <v>45</v>
      </c>
    </row>
    <row r="153" spans="1:13" x14ac:dyDescent="0.3">
      <c r="A153" s="3" t="s">
        <v>27</v>
      </c>
      <c r="B153" s="12">
        <v>2.0233690850000001</v>
      </c>
      <c r="C153" s="12">
        <v>6.8048724229999999</v>
      </c>
      <c r="D153" s="12">
        <v>172.930576</v>
      </c>
      <c r="E153" s="4">
        <f t="shared" si="72"/>
        <v>1.3555522754980079E-2</v>
      </c>
      <c r="F153" s="4">
        <f t="shared" si="73"/>
        <v>0.15121938717777778</v>
      </c>
      <c r="G153" s="3"/>
      <c r="I153" s="13"/>
      <c r="J153" s="13"/>
      <c r="K153">
        <f t="shared" si="75"/>
        <v>1</v>
      </c>
      <c r="L153">
        <f t="shared" si="76"/>
        <v>502</v>
      </c>
      <c r="M153">
        <f t="shared" si="77"/>
        <v>45</v>
      </c>
    </row>
    <row r="154" spans="1:13" x14ac:dyDescent="0.3">
      <c r="A154" s="3" t="s">
        <v>84</v>
      </c>
      <c r="B154" s="12">
        <v>294.59514189999999</v>
      </c>
      <c r="C154" s="12">
        <v>817.31724510000004</v>
      </c>
      <c r="D154" s="12">
        <v>1.891427</v>
      </c>
      <c r="E154" s="4">
        <f t="shared" si="72"/>
        <v>1.628122002191235</v>
      </c>
      <c r="F154" s="4">
        <f t="shared" si="73"/>
        <v>18.162605446666667</v>
      </c>
      <c r="G154" s="3"/>
      <c r="I154" s="13"/>
      <c r="J154" s="13"/>
      <c r="K154">
        <f t="shared" si="75"/>
        <v>1</v>
      </c>
      <c r="L154">
        <f t="shared" si="76"/>
        <v>502</v>
      </c>
      <c r="M154">
        <f t="shared" si="77"/>
        <v>45</v>
      </c>
    </row>
    <row r="155" spans="1:13" x14ac:dyDescent="0.3">
      <c r="A155" s="3" t="s">
        <v>16</v>
      </c>
      <c r="B155" s="12">
        <v>3.305643823</v>
      </c>
      <c r="C155" s="12">
        <v>9.6505263560000003</v>
      </c>
      <c r="D155" s="12">
        <v>127.88464399999999</v>
      </c>
      <c r="E155" s="4">
        <f t="shared" si="72"/>
        <v>1.9224156087649404E-2</v>
      </c>
      <c r="F155" s="4">
        <f t="shared" si="73"/>
        <v>0.21445614124444445</v>
      </c>
      <c r="G155" s="3"/>
      <c r="I155" s="13"/>
      <c r="J155" s="13"/>
      <c r="K155">
        <f t="shared" si="75"/>
        <v>1</v>
      </c>
      <c r="L155">
        <f t="shared" si="76"/>
        <v>502</v>
      </c>
      <c r="M155">
        <f t="shared" si="77"/>
        <v>45</v>
      </c>
    </row>
    <row r="156" spans="1:13" x14ac:dyDescent="0.3">
      <c r="A156" s="3" t="s">
        <v>26</v>
      </c>
      <c r="B156" s="12">
        <v>145.670886</v>
      </c>
      <c r="C156" s="12">
        <v>472.59826040000002</v>
      </c>
      <c r="D156" s="12">
        <v>3.0781580000000002</v>
      </c>
      <c r="E156" s="4">
        <f t="shared" si="72"/>
        <v>0.94143079760956183</v>
      </c>
      <c r="F156" s="4">
        <f t="shared" si="73"/>
        <v>10.502183564444445</v>
      </c>
      <c r="G156" s="3"/>
      <c r="I156" s="13"/>
      <c r="J156" s="13"/>
      <c r="K156">
        <f t="shared" si="75"/>
        <v>1</v>
      </c>
      <c r="L156">
        <f t="shared" si="76"/>
        <v>502</v>
      </c>
      <c r="M156">
        <f t="shared" si="77"/>
        <v>45</v>
      </c>
    </row>
    <row r="157" spans="1:13" x14ac:dyDescent="0.3">
      <c r="A157" s="3" t="s">
        <v>35</v>
      </c>
      <c r="B157" s="12">
        <v>78.26212443</v>
      </c>
      <c r="C157" s="12">
        <v>200.31018080000001</v>
      </c>
      <c r="D157" s="12">
        <v>6.6041179999999997</v>
      </c>
      <c r="E157" s="4">
        <f t="shared" si="72"/>
        <v>0.39902426454183271</v>
      </c>
      <c r="F157" s="4">
        <f t="shared" si="73"/>
        <v>4.4513373511111114</v>
      </c>
      <c r="G157" s="3"/>
      <c r="I157" s="13"/>
      <c r="J157" s="13"/>
      <c r="K157">
        <f t="shared" si="75"/>
        <v>1</v>
      </c>
      <c r="L157">
        <f t="shared" si="76"/>
        <v>502</v>
      </c>
      <c r="M157">
        <f t="shared" si="77"/>
        <v>45</v>
      </c>
    </row>
    <row r="158" spans="1:13" x14ac:dyDescent="0.3">
      <c r="A158" s="2" t="str">
        <f>A134</f>
        <v>Model name</v>
      </c>
      <c r="B158" s="2" t="s">
        <v>13</v>
      </c>
      <c r="C158" s="2" t="s">
        <v>12</v>
      </c>
      <c r="D158" s="2" t="s">
        <v>12</v>
      </c>
      <c r="E158" s="2" t="s">
        <v>12</v>
      </c>
      <c r="F158" s="2" t="s">
        <v>12</v>
      </c>
      <c r="G158" s="2" t="s">
        <v>33</v>
      </c>
      <c r="H158" s="5"/>
      <c r="I158" s="13" t="str">
        <f>CONCATENATE(G158, ," ", C158)</f>
        <v>Intel® Core™ i5-13600K INT8</v>
      </c>
      <c r="J158" s="13" t="str">
        <f>CONCATENATE($G158, ," ", B158)</f>
        <v>Intel® Core™ i5-13600K FP32</v>
      </c>
      <c r="K158" s="13">
        <v>1</v>
      </c>
      <c r="L158" s="13">
        <v>329</v>
      </c>
      <c r="M158" s="13">
        <v>125</v>
      </c>
    </row>
    <row r="159" spans="1:13" x14ac:dyDescent="0.3">
      <c r="A159" s="3" t="s">
        <v>14</v>
      </c>
      <c r="B159" s="12">
        <v>47.444819889999998</v>
      </c>
      <c r="C159" s="12">
        <v>119.2420235</v>
      </c>
      <c r="D159" s="12">
        <v>13.895918</v>
      </c>
      <c r="E159" s="4">
        <f t="shared" ref="E159:E169" si="78">C159/(K159*L159)</f>
        <v>0.36243776139817629</v>
      </c>
      <c r="F159" s="4">
        <f t="shared" ref="F159:F169" si="79">C159/(K159*M159)</f>
        <v>0.95393618800000002</v>
      </c>
      <c r="G159" s="3"/>
      <c r="I159" s="14"/>
      <c r="J159" s="14"/>
      <c r="K159">
        <f>K158</f>
        <v>1</v>
      </c>
      <c r="L159">
        <f>L158</f>
        <v>329</v>
      </c>
      <c r="M159">
        <f>M158</f>
        <v>125</v>
      </c>
    </row>
    <row r="160" spans="1:13" x14ac:dyDescent="0.3">
      <c r="A160" s="3" t="s">
        <v>15</v>
      </c>
      <c r="B160" s="12">
        <v>3.9613414320000002</v>
      </c>
      <c r="C160" s="12">
        <v>10.9027327</v>
      </c>
      <c r="D160" s="12">
        <v>124.827178</v>
      </c>
      <c r="E160" s="4">
        <f t="shared" si="78"/>
        <v>3.3139005167173254E-2</v>
      </c>
      <c r="F160" s="4">
        <f t="shared" si="79"/>
        <v>8.7221861599999992E-2</v>
      </c>
      <c r="G160" s="3"/>
      <c r="I160" s="14"/>
      <c r="J160" s="14"/>
      <c r="K160">
        <f t="shared" ref="K160:K169" si="80">K159</f>
        <v>1</v>
      </c>
      <c r="L160">
        <f t="shared" ref="L160:L169" si="81">L159</f>
        <v>329</v>
      </c>
      <c r="M160">
        <f t="shared" ref="M160:M169" si="82">M159</f>
        <v>125</v>
      </c>
    </row>
    <row r="161" spans="1:13" x14ac:dyDescent="0.3">
      <c r="A161" s="3" t="s">
        <v>75</v>
      </c>
      <c r="B161" s="12">
        <v>90.434977700000005</v>
      </c>
      <c r="C161" s="12">
        <v>153.46991059999999</v>
      </c>
      <c r="D161" s="12">
        <v>9.4473800000000008</v>
      </c>
      <c r="E161" s="4">
        <f t="shared" si="78"/>
        <v>0.46647389240121578</v>
      </c>
      <c r="F161" s="4">
        <f t="shared" si="79"/>
        <v>1.2277592847999999</v>
      </c>
      <c r="G161" s="3"/>
      <c r="I161" s="14"/>
      <c r="J161" s="14"/>
      <c r="K161">
        <f t="shared" si="80"/>
        <v>1</v>
      </c>
      <c r="L161">
        <f t="shared" si="81"/>
        <v>329</v>
      </c>
      <c r="M161">
        <f t="shared" si="82"/>
        <v>125</v>
      </c>
    </row>
    <row r="162" spans="1:13" x14ac:dyDescent="0.3">
      <c r="A162" s="3" t="s">
        <v>83</v>
      </c>
      <c r="B162" s="12">
        <v>0.52669611299999997</v>
      </c>
      <c r="C162" s="12">
        <v>1.6082382879999999</v>
      </c>
      <c r="D162" s="12">
        <v>823.04992300000004</v>
      </c>
      <c r="E162" s="4">
        <f t="shared" si="78"/>
        <v>4.8882622735562306E-3</v>
      </c>
      <c r="F162" s="4">
        <f t="shared" si="79"/>
        <v>1.2865906303999999E-2</v>
      </c>
      <c r="G162" s="3"/>
      <c r="I162" s="13"/>
      <c r="J162" s="13"/>
      <c r="K162">
        <f t="shared" si="80"/>
        <v>1</v>
      </c>
      <c r="L162">
        <f t="shared" si="81"/>
        <v>329</v>
      </c>
      <c r="M162">
        <f t="shared" si="82"/>
        <v>125</v>
      </c>
    </row>
    <row r="163" spans="1:13" x14ac:dyDescent="0.3">
      <c r="A163" s="3" t="s">
        <v>34</v>
      </c>
      <c r="B163" s="12">
        <v>1380.2406510000001</v>
      </c>
      <c r="C163" s="12">
        <v>2984.145908</v>
      </c>
      <c r="D163" s="12">
        <v>0.70435800000000004</v>
      </c>
      <c r="E163" s="4">
        <f t="shared" si="78"/>
        <v>9.0703523039513669</v>
      </c>
      <c r="F163" s="4">
        <f t="shared" si="79"/>
        <v>23.873167263999999</v>
      </c>
      <c r="G163" s="3"/>
      <c r="I163" s="14"/>
      <c r="J163" s="14"/>
      <c r="K163">
        <f t="shared" si="80"/>
        <v>1</v>
      </c>
      <c r="L163">
        <f t="shared" si="81"/>
        <v>329</v>
      </c>
      <c r="M163">
        <f t="shared" si="82"/>
        <v>125</v>
      </c>
    </row>
    <row r="164" spans="1:13" x14ac:dyDescent="0.3">
      <c r="A164" s="3" t="s">
        <v>25</v>
      </c>
      <c r="B164" s="12">
        <v>151.848175</v>
      </c>
      <c r="C164" s="12">
        <v>557.61171839999997</v>
      </c>
      <c r="D164" s="12">
        <v>3.1347680000000002</v>
      </c>
      <c r="E164" s="4">
        <f t="shared" si="78"/>
        <v>1.6948684449848024</v>
      </c>
      <c r="F164" s="4">
        <f t="shared" si="79"/>
        <v>4.4608937472000001</v>
      </c>
      <c r="G164" s="3"/>
      <c r="I164" s="14"/>
      <c r="J164" s="14"/>
      <c r="K164">
        <f t="shared" si="80"/>
        <v>1</v>
      </c>
      <c r="L164">
        <f t="shared" si="81"/>
        <v>329</v>
      </c>
      <c r="M164">
        <f t="shared" si="82"/>
        <v>125</v>
      </c>
    </row>
    <row r="165" spans="1:13" x14ac:dyDescent="0.3">
      <c r="A165" s="3" t="s">
        <v>27</v>
      </c>
      <c r="B165" s="12">
        <v>2.672129333</v>
      </c>
      <c r="C165" s="12">
        <v>8.9824752809999993</v>
      </c>
      <c r="D165" s="12">
        <v>129.635921</v>
      </c>
      <c r="E165" s="4">
        <f t="shared" si="78"/>
        <v>2.7302356477203645E-2</v>
      </c>
      <c r="F165" s="4">
        <f t="shared" si="79"/>
        <v>7.1859802247999996E-2</v>
      </c>
      <c r="G165" s="3"/>
      <c r="I165" s="14"/>
      <c r="J165" s="14"/>
      <c r="K165">
        <f t="shared" si="80"/>
        <v>1</v>
      </c>
      <c r="L165">
        <f t="shared" si="81"/>
        <v>329</v>
      </c>
      <c r="M165">
        <f t="shared" si="82"/>
        <v>125</v>
      </c>
    </row>
    <row r="166" spans="1:13" x14ac:dyDescent="0.3">
      <c r="A166" s="3" t="s">
        <v>84</v>
      </c>
      <c r="B166" s="12">
        <v>389.63593020000002</v>
      </c>
      <c r="C166" s="12">
        <v>1090.5589669999999</v>
      </c>
      <c r="D166" s="12">
        <v>1.4313549999999999</v>
      </c>
      <c r="E166" s="4">
        <f t="shared" si="78"/>
        <v>3.3147688966565347</v>
      </c>
      <c r="F166" s="4">
        <f t="shared" si="79"/>
        <v>8.7244717359999999</v>
      </c>
      <c r="G166" s="3"/>
      <c r="I166" s="14"/>
      <c r="J166" s="14"/>
      <c r="K166">
        <f t="shared" si="80"/>
        <v>1</v>
      </c>
      <c r="L166">
        <f t="shared" si="81"/>
        <v>329</v>
      </c>
      <c r="M166">
        <f t="shared" si="82"/>
        <v>125</v>
      </c>
    </row>
    <row r="167" spans="1:13" x14ac:dyDescent="0.3">
      <c r="A167" s="3" t="s">
        <v>16</v>
      </c>
      <c r="B167" s="12">
        <v>4.3859101530000002</v>
      </c>
      <c r="C167" s="12">
        <v>12.679962700000001</v>
      </c>
      <c r="D167" s="12">
        <v>96.971136999999999</v>
      </c>
      <c r="E167" s="4">
        <f t="shared" si="78"/>
        <v>3.8540920060790275E-2</v>
      </c>
      <c r="F167" s="4">
        <f t="shared" si="79"/>
        <v>0.1014397016</v>
      </c>
      <c r="G167" s="3"/>
      <c r="I167" s="14"/>
      <c r="J167" s="14"/>
      <c r="K167">
        <f t="shared" si="80"/>
        <v>1</v>
      </c>
      <c r="L167">
        <f t="shared" si="81"/>
        <v>329</v>
      </c>
      <c r="M167">
        <f t="shared" si="82"/>
        <v>125</v>
      </c>
    </row>
    <row r="168" spans="1:13" x14ac:dyDescent="0.3">
      <c r="A168" s="3" t="s">
        <v>26</v>
      </c>
      <c r="B168" s="12">
        <v>205.6616822</v>
      </c>
      <c r="C168" s="12">
        <v>632.16153880000002</v>
      </c>
      <c r="D168" s="12">
        <v>2.3982700000000001</v>
      </c>
      <c r="E168" s="4">
        <f t="shared" si="78"/>
        <v>1.9214636437689969</v>
      </c>
      <c r="F168" s="4">
        <f t="shared" si="79"/>
        <v>5.0572923104000003</v>
      </c>
      <c r="G168" s="3"/>
      <c r="I168" s="14"/>
      <c r="J168" s="14"/>
      <c r="K168">
        <f t="shared" si="80"/>
        <v>1</v>
      </c>
      <c r="L168">
        <f t="shared" si="81"/>
        <v>329</v>
      </c>
      <c r="M168">
        <f t="shared" si="82"/>
        <v>125</v>
      </c>
    </row>
    <row r="169" spans="1:13" x14ac:dyDescent="0.3">
      <c r="A169" s="3" t="s">
        <v>35</v>
      </c>
      <c r="B169" s="12">
        <v>104.0199708</v>
      </c>
      <c r="C169" s="12">
        <v>274.23054930000001</v>
      </c>
      <c r="D169" s="12">
        <v>5.2440949999999997</v>
      </c>
      <c r="E169" s="4">
        <f t="shared" si="78"/>
        <v>0.83352750547112464</v>
      </c>
      <c r="F169" s="4">
        <f t="shared" si="79"/>
        <v>2.1938443944000001</v>
      </c>
      <c r="G169" s="3"/>
      <c r="I169" s="14"/>
      <c r="J169" s="14"/>
      <c r="K169">
        <f t="shared" si="80"/>
        <v>1</v>
      </c>
      <c r="L169">
        <f t="shared" si="81"/>
        <v>329</v>
      </c>
      <c r="M169">
        <f t="shared" si="82"/>
        <v>125</v>
      </c>
    </row>
    <row r="170" spans="1:13" x14ac:dyDescent="0.3">
      <c r="A170" s="2" t="str">
        <f>A158</f>
        <v>Model name</v>
      </c>
      <c r="B170" s="2" t="s">
        <v>13</v>
      </c>
      <c r="C170" s="2" t="s">
        <v>12</v>
      </c>
      <c r="D170" s="2" t="s">
        <v>12</v>
      </c>
      <c r="E170" s="2" t="s">
        <v>12</v>
      </c>
      <c r="F170" s="2" t="s">
        <v>12</v>
      </c>
      <c r="G170" s="2" t="s">
        <v>41</v>
      </c>
      <c r="H170" s="5"/>
      <c r="I170" s="13" t="str">
        <f>CONCATENATE(G170, ," ", C170)</f>
        <v>Intel® Core™  i9-13900K INT8</v>
      </c>
      <c r="J170" s="13" t="str">
        <f>CONCATENATE($G170, ," ", B170)</f>
        <v>Intel® Core™  i9-13900K FP32</v>
      </c>
      <c r="K170" s="13">
        <v>1</v>
      </c>
      <c r="L170" s="13">
        <v>599</v>
      </c>
      <c r="M170" s="13">
        <v>125</v>
      </c>
    </row>
    <row r="171" spans="1:13" x14ac:dyDescent="0.3">
      <c r="A171" s="3" t="s">
        <v>14</v>
      </c>
      <c r="B171" s="12">
        <v>67.841795379999994</v>
      </c>
      <c r="C171" s="12">
        <v>171.00418790000001</v>
      </c>
      <c r="D171" s="12">
        <v>10.790854</v>
      </c>
      <c r="E171" s="4">
        <f t="shared" ref="E171:E181" si="83">C171/(K171*L171)</f>
        <v>0.28548278447412356</v>
      </c>
      <c r="F171" s="4">
        <f t="shared" ref="F171:F181" si="84">C171/(K171*M171)</f>
        <v>1.3680335031999999</v>
      </c>
      <c r="G171" s="3"/>
      <c r="I171" s="14"/>
      <c r="J171" s="14"/>
      <c r="K171">
        <f>K170</f>
        <v>1</v>
      </c>
      <c r="L171">
        <f>L170</f>
        <v>599</v>
      </c>
      <c r="M171">
        <f>M170</f>
        <v>125</v>
      </c>
    </row>
    <row r="172" spans="1:13" x14ac:dyDescent="0.3">
      <c r="A172" s="3" t="s">
        <v>15</v>
      </c>
      <c r="B172" s="12">
        <v>6.0574297939999999</v>
      </c>
      <c r="C172" s="12">
        <v>16.126171379999999</v>
      </c>
      <c r="D172" s="12">
        <v>91.442556999999994</v>
      </c>
      <c r="E172" s="4">
        <f t="shared" si="83"/>
        <v>2.6921822003338897E-2</v>
      </c>
      <c r="F172" s="4">
        <f t="shared" si="84"/>
        <v>0.12900937103999999</v>
      </c>
      <c r="G172" s="3"/>
      <c r="I172" s="14"/>
      <c r="J172" s="14"/>
      <c r="K172">
        <f t="shared" ref="K172:K181" si="85">K171</f>
        <v>1</v>
      </c>
      <c r="L172">
        <f t="shared" ref="L172:L181" si="86">L171</f>
        <v>599</v>
      </c>
      <c r="M172">
        <f t="shared" ref="M172:M181" si="87">M171</f>
        <v>125</v>
      </c>
    </row>
    <row r="173" spans="1:13" x14ac:dyDescent="0.3">
      <c r="A173" s="3" t="s">
        <v>75</v>
      </c>
      <c r="B173" s="12">
        <v>111.6001133</v>
      </c>
      <c r="C173" s="12">
        <v>220.0668422</v>
      </c>
      <c r="D173" s="12">
        <v>7.2093230000000004</v>
      </c>
      <c r="E173" s="4">
        <f t="shared" si="83"/>
        <v>0.36739038764607679</v>
      </c>
      <c r="F173" s="4">
        <f t="shared" si="84"/>
        <v>1.7605347376</v>
      </c>
      <c r="G173" s="3"/>
      <c r="I173" s="14"/>
      <c r="J173" s="14"/>
      <c r="K173">
        <f t="shared" si="85"/>
        <v>1</v>
      </c>
      <c r="L173">
        <f t="shared" si="86"/>
        <v>599</v>
      </c>
      <c r="M173">
        <f t="shared" si="87"/>
        <v>125</v>
      </c>
    </row>
    <row r="174" spans="1:13" x14ac:dyDescent="0.3">
      <c r="A174" s="3" t="s">
        <v>83</v>
      </c>
      <c r="B174" s="12">
        <v>0.81204806500000004</v>
      </c>
      <c r="C174" s="12">
        <v>2.482392892</v>
      </c>
      <c r="D174" s="12">
        <v>645.94562599999995</v>
      </c>
      <c r="E174" s="4">
        <f t="shared" si="83"/>
        <v>4.1442285342237059E-3</v>
      </c>
      <c r="F174" s="4">
        <f t="shared" si="84"/>
        <v>1.9859143135999999E-2</v>
      </c>
      <c r="G174" s="3"/>
      <c r="I174" s="13"/>
      <c r="J174" s="13"/>
      <c r="K174">
        <f t="shared" si="85"/>
        <v>1</v>
      </c>
      <c r="L174">
        <f t="shared" si="86"/>
        <v>599</v>
      </c>
      <c r="M174">
        <f t="shared" si="87"/>
        <v>125</v>
      </c>
    </row>
    <row r="175" spans="1:13" x14ac:dyDescent="0.3">
      <c r="A175" s="3" t="s">
        <v>34</v>
      </c>
      <c r="B175" s="12">
        <v>2075.1873249999999</v>
      </c>
      <c r="C175" s="12">
        <v>4327.787327</v>
      </c>
      <c r="D175" s="12">
        <v>0.575708</v>
      </c>
      <c r="E175" s="4">
        <f t="shared" si="83"/>
        <v>7.2250205792988318</v>
      </c>
      <c r="F175" s="4">
        <f t="shared" si="84"/>
        <v>34.622298616000002</v>
      </c>
      <c r="G175" s="3"/>
      <c r="I175" s="14"/>
      <c r="J175" s="14"/>
      <c r="K175">
        <f>K174</f>
        <v>1</v>
      </c>
      <c r="L175">
        <f>L174</f>
        <v>599</v>
      </c>
      <c r="M175">
        <f>M174</f>
        <v>125</v>
      </c>
    </row>
    <row r="176" spans="1:13" x14ac:dyDescent="0.3">
      <c r="A176" s="3" t="s">
        <v>25</v>
      </c>
      <c r="B176" s="12">
        <v>235.56580260000001</v>
      </c>
      <c r="C176" s="12">
        <v>795.74796470000001</v>
      </c>
      <c r="D176" s="12">
        <v>2.2220780000000002</v>
      </c>
      <c r="E176" s="4">
        <f t="shared" si="83"/>
        <v>1.3284607090150251</v>
      </c>
      <c r="F176" s="4">
        <f t="shared" si="84"/>
        <v>6.3659837175999998</v>
      </c>
      <c r="G176" s="3"/>
      <c r="I176" s="14"/>
      <c r="J176" s="14"/>
      <c r="K176">
        <f t="shared" si="85"/>
        <v>1</v>
      </c>
      <c r="L176">
        <f t="shared" si="86"/>
        <v>599</v>
      </c>
      <c r="M176">
        <f t="shared" si="87"/>
        <v>125</v>
      </c>
    </row>
    <row r="177" spans="1:13" x14ac:dyDescent="0.3">
      <c r="A177" s="3" t="s">
        <v>27</v>
      </c>
      <c r="B177" s="12">
        <v>4.192542145</v>
      </c>
      <c r="C177" s="12">
        <v>13.13657791</v>
      </c>
      <c r="D177" s="12">
        <v>99.929629000000006</v>
      </c>
      <c r="E177" s="4">
        <f t="shared" si="83"/>
        <v>2.1930847929883139E-2</v>
      </c>
      <c r="F177" s="4">
        <f t="shared" si="84"/>
        <v>0.10509262327999999</v>
      </c>
      <c r="G177" s="3"/>
      <c r="I177" s="14"/>
      <c r="J177" s="14"/>
      <c r="K177">
        <f t="shared" si="85"/>
        <v>1</v>
      </c>
      <c r="L177">
        <f t="shared" si="86"/>
        <v>599</v>
      </c>
      <c r="M177">
        <f t="shared" si="87"/>
        <v>125</v>
      </c>
    </row>
    <row r="178" spans="1:13" x14ac:dyDescent="0.3">
      <c r="A178" s="3" t="s">
        <v>84</v>
      </c>
      <c r="B178" s="12">
        <v>605.30082779999998</v>
      </c>
      <c r="C178" s="12">
        <v>1617.119224</v>
      </c>
      <c r="D178" s="12">
        <v>1.1515169999999999</v>
      </c>
      <c r="E178" s="4">
        <f t="shared" si="83"/>
        <v>2.6996982036727881</v>
      </c>
      <c r="F178" s="4">
        <f t="shared" si="84"/>
        <v>12.936953792000001</v>
      </c>
      <c r="G178" s="3"/>
      <c r="I178" s="14"/>
      <c r="J178" s="14"/>
      <c r="K178">
        <f t="shared" si="85"/>
        <v>1</v>
      </c>
      <c r="L178">
        <f t="shared" si="86"/>
        <v>599</v>
      </c>
      <c r="M178">
        <f t="shared" si="87"/>
        <v>125</v>
      </c>
    </row>
    <row r="179" spans="1:13" x14ac:dyDescent="0.3">
      <c r="A179" s="3" t="s">
        <v>16</v>
      </c>
      <c r="B179" s="12">
        <v>6.9255069310000001</v>
      </c>
      <c r="C179" s="12">
        <v>18.91197601</v>
      </c>
      <c r="D179" s="12">
        <v>73.460561999999996</v>
      </c>
      <c r="E179" s="4">
        <f t="shared" si="83"/>
        <v>3.1572580984974959E-2</v>
      </c>
      <c r="F179" s="4">
        <f t="shared" si="84"/>
        <v>0.15129580808000001</v>
      </c>
      <c r="G179" s="3"/>
      <c r="I179" s="14"/>
      <c r="J179" s="14"/>
      <c r="K179">
        <f t="shared" si="85"/>
        <v>1</v>
      </c>
      <c r="L179">
        <f t="shared" si="86"/>
        <v>599</v>
      </c>
      <c r="M179">
        <f t="shared" si="87"/>
        <v>125</v>
      </c>
    </row>
    <row r="180" spans="1:13" x14ac:dyDescent="0.3">
      <c r="A180" s="3" t="s">
        <v>26</v>
      </c>
      <c r="B180" s="12">
        <v>298.58491620000001</v>
      </c>
      <c r="C180" s="12">
        <v>897.6292929</v>
      </c>
      <c r="D180" s="12">
        <v>1.8037000000000001</v>
      </c>
      <c r="E180" s="4">
        <f t="shared" si="83"/>
        <v>1.4985463988313856</v>
      </c>
      <c r="F180" s="4">
        <f t="shared" si="84"/>
        <v>7.1810343432000003</v>
      </c>
      <c r="G180" s="3"/>
      <c r="I180" s="14"/>
      <c r="J180" s="14"/>
      <c r="K180">
        <f t="shared" si="85"/>
        <v>1</v>
      </c>
      <c r="L180">
        <f t="shared" si="86"/>
        <v>599</v>
      </c>
      <c r="M180">
        <f t="shared" si="87"/>
        <v>125</v>
      </c>
    </row>
    <row r="181" spans="1:13" x14ac:dyDescent="0.3">
      <c r="A181" s="3" t="s">
        <v>35</v>
      </c>
      <c r="B181" s="12">
        <v>160.0750932</v>
      </c>
      <c r="C181" s="12">
        <v>399.04740650000002</v>
      </c>
      <c r="D181" s="12">
        <v>4.0158550000000002</v>
      </c>
      <c r="E181" s="4">
        <f t="shared" si="83"/>
        <v>0.66618932637729555</v>
      </c>
      <c r="F181" s="4">
        <f t="shared" si="84"/>
        <v>3.1923792520000003</v>
      </c>
      <c r="G181" s="3"/>
      <c r="I181" s="14"/>
      <c r="J181" s="14"/>
      <c r="K181">
        <f t="shared" si="85"/>
        <v>1</v>
      </c>
      <c r="L181">
        <f t="shared" si="86"/>
        <v>599</v>
      </c>
      <c r="M181">
        <f t="shared" si="87"/>
        <v>125</v>
      </c>
    </row>
    <row r="182" spans="1:13" x14ac:dyDescent="0.3">
      <c r="A182" s="2" t="str">
        <f>A170</f>
        <v>Model name</v>
      </c>
      <c r="B182" s="2" t="s">
        <v>13</v>
      </c>
      <c r="C182" s="2" t="s">
        <v>12</v>
      </c>
      <c r="D182" s="2" t="s">
        <v>12</v>
      </c>
      <c r="E182" s="2" t="s">
        <v>12</v>
      </c>
      <c r="F182" s="2" t="s">
        <v>12</v>
      </c>
      <c r="G182" s="2" t="s">
        <v>37</v>
      </c>
      <c r="H182" s="5"/>
      <c r="I182" s="13" t="str">
        <f>CONCATENATE(G182, ," ", C182)</f>
        <v>Intel® Xeon® E2124G INT8</v>
      </c>
      <c r="J182" s="13" t="str">
        <f>CONCATENATE($G182, ," ", B182)</f>
        <v>Intel® Xeon® E2124G FP32</v>
      </c>
      <c r="K182" s="13">
        <v>1</v>
      </c>
      <c r="L182" s="13">
        <v>506</v>
      </c>
      <c r="M182" s="13">
        <v>71</v>
      </c>
    </row>
    <row r="183" spans="1:13" x14ac:dyDescent="0.3">
      <c r="A183" s="3" t="s">
        <v>14</v>
      </c>
      <c r="B183" s="12">
        <v>14.506458970000001</v>
      </c>
      <c r="C183" s="12">
        <v>20.718975140000001</v>
      </c>
      <c r="D183" s="12">
        <v>50.187652999999997</v>
      </c>
      <c r="E183" s="4">
        <f t="shared" ref="E183:E193" si="88">C183/(K183*L183)</f>
        <v>4.094659118577075E-2</v>
      </c>
      <c r="F183" s="4">
        <f t="shared" ref="F183:F193" si="89">C183/(K183*M183)</f>
        <v>0.29181655126760564</v>
      </c>
      <c r="G183" s="3"/>
      <c r="I183" s="14"/>
      <c r="J183" s="14"/>
      <c r="K183">
        <f>K182</f>
        <v>1</v>
      </c>
      <c r="L183">
        <f>L182</f>
        <v>506</v>
      </c>
      <c r="M183">
        <f>M182</f>
        <v>71</v>
      </c>
    </row>
    <row r="184" spans="1:13" x14ac:dyDescent="0.3">
      <c r="A184" s="3" t="s">
        <v>15</v>
      </c>
      <c r="B184" s="12">
        <v>1.322317199</v>
      </c>
      <c r="C184" s="12">
        <v>2.1042347709999998</v>
      </c>
      <c r="D184" s="12">
        <v>486.38546400000001</v>
      </c>
      <c r="E184" s="4">
        <f t="shared" si="88"/>
        <v>4.1585667411067192E-3</v>
      </c>
      <c r="F184" s="4">
        <f t="shared" si="89"/>
        <v>2.9637109450704222E-2</v>
      </c>
      <c r="G184" s="3"/>
      <c r="I184" s="14"/>
      <c r="J184" s="14"/>
      <c r="K184">
        <f t="shared" ref="K184:K193" si="90">K183</f>
        <v>1</v>
      </c>
      <c r="L184">
        <f t="shared" ref="L184:L193" si="91">L183</f>
        <v>506</v>
      </c>
      <c r="M184">
        <f t="shared" ref="M184:M193" si="92">M183</f>
        <v>71</v>
      </c>
    </row>
    <row r="185" spans="1:13" x14ac:dyDescent="0.3">
      <c r="A185" s="3" t="s">
        <v>75</v>
      </c>
      <c r="B185" s="12">
        <v>27.246830320000001</v>
      </c>
      <c r="C185" s="12">
        <v>35.017119360000002</v>
      </c>
      <c r="D185" s="12">
        <v>29.622026000000002</v>
      </c>
      <c r="E185" s="4">
        <f t="shared" si="88"/>
        <v>6.9203793201581029E-2</v>
      </c>
      <c r="F185" s="4">
        <f t="shared" si="89"/>
        <v>0.49319886422535214</v>
      </c>
      <c r="G185" s="3"/>
      <c r="I185" s="14"/>
      <c r="J185" s="14"/>
      <c r="K185">
        <f t="shared" si="90"/>
        <v>1</v>
      </c>
      <c r="L185">
        <f t="shared" si="91"/>
        <v>506</v>
      </c>
      <c r="M185">
        <f t="shared" si="92"/>
        <v>71</v>
      </c>
    </row>
    <row r="186" spans="1:13" x14ac:dyDescent="0.3">
      <c r="A186" s="3" t="s">
        <v>83</v>
      </c>
      <c r="B186" s="12">
        <v>0.17896795800000001</v>
      </c>
      <c r="C186" s="12">
        <v>0.28896186200000001</v>
      </c>
      <c r="D186" s="12">
        <v>3515.5427319999999</v>
      </c>
      <c r="E186" s="4">
        <f t="shared" si="88"/>
        <v>5.7107087351778655E-4</v>
      </c>
      <c r="F186" s="4">
        <f t="shared" si="89"/>
        <v>4.0698853802816903E-3</v>
      </c>
      <c r="G186" s="3"/>
      <c r="I186" s="13"/>
      <c r="J186" s="13"/>
      <c r="K186">
        <f t="shared" si="90"/>
        <v>1</v>
      </c>
      <c r="L186">
        <f t="shared" si="91"/>
        <v>506</v>
      </c>
      <c r="M186">
        <f t="shared" si="92"/>
        <v>71</v>
      </c>
    </row>
    <row r="187" spans="1:13" x14ac:dyDescent="0.3">
      <c r="A187" s="3" t="s">
        <v>34</v>
      </c>
      <c r="B187" s="12">
        <v>445.72439450000002</v>
      </c>
      <c r="C187" s="12">
        <v>521.20319649999999</v>
      </c>
      <c r="D187" s="12">
        <v>2.1012840000000002</v>
      </c>
      <c r="E187" s="4">
        <f t="shared" si="88"/>
        <v>1.0300458428853754</v>
      </c>
      <c r="F187" s="4">
        <f t="shared" si="89"/>
        <v>7.3408900915492961</v>
      </c>
      <c r="G187" s="3"/>
      <c r="I187" s="14"/>
      <c r="J187" s="14"/>
      <c r="K187">
        <f t="shared" si="90"/>
        <v>1</v>
      </c>
      <c r="L187">
        <f t="shared" si="91"/>
        <v>506</v>
      </c>
      <c r="M187">
        <f t="shared" si="92"/>
        <v>71</v>
      </c>
    </row>
    <row r="188" spans="1:13" x14ac:dyDescent="0.3">
      <c r="A188" s="3" t="s">
        <v>25</v>
      </c>
      <c r="B188" s="12">
        <v>49.323403620000001</v>
      </c>
      <c r="C188" s="12">
        <v>92.600076079999994</v>
      </c>
      <c r="D188" s="12">
        <v>11.168282</v>
      </c>
      <c r="E188" s="4">
        <f t="shared" si="88"/>
        <v>0.18300410292490119</v>
      </c>
      <c r="F188" s="4">
        <f t="shared" si="89"/>
        <v>1.3042264236619718</v>
      </c>
      <c r="G188" s="3"/>
      <c r="I188" s="14"/>
      <c r="J188" s="14"/>
      <c r="K188">
        <f t="shared" si="90"/>
        <v>1</v>
      </c>
      <c r="L188">
        <f t="shared" si="91"/>
        <v>506</v>
      </c>
      <c r="M188">
        <f t="shared" si="92"/>
        <v>71</v>
      </c>
    </row>
    <row r="189" spans="1:13" x14ac:dyDescent="0.3">
      <c r="A189" s="3" t="s">
        <v>27</v>
      </c>
      <c r="B189" s="12">
        <v>0.91004908200000001</v>
      </c>
      <c r="C189" s="12">
        <v>1.592765974</v>
      </c>
      <c r="D189" s="12">
        <v>629.887877</v>
      </c>
      <c r="E189" s="4">
        <f t="shared" si="88"/>
        <v>3.147758841897233E-3</v>
      </c>
      <c r="F189" s="4">
        <f t="shared" si="89"/>
        <v>2.2433323577464789E-2</v>
      </c>
      <c r="G189" s="3"/>
      <c r="I189" s="14"/>
      <c r="J189" s="14"/>
      <c r="K189">
        <f t="shared" si="90"/>
        <v>1</v>
      </c>
      <c r="L189">
        <f t="shared" si="91"/>
        <v>506</v>
      </c>
      <c r="M189">
        <f t="shared" si="92"/>
        <v>71</v>
      </c>
    </row>
    <row r="190" spans="1:13" x14ac:dyDescent="0.3">
      <c r="A190" s="3" t="s">
        <v>84</v>
      </c>
      <c r="B190" s="12">
        <v>124.90074250000001</v>
      </c>
      <c r="C190" s="12">
        <v>201.39607100000001</v>
      </c>
      <c r="D190" s="12">
        <v>5.1676710000000003</v>
      </c>
      <c r="E190" s="4">
        <f t="shared" si="88"/>
        <v>0.39801595059288541</v>
      </c>
      <c r="F190" s="4">
        <f t="shared" si="89"/>
        <v>2.8365643802816902</v>
      </c>
      <c r="G190" s="3"/>
      <c r="I190" s="14"/>
      <c r="J190" s="14"/>
      <c r="K190">
        <f t="shared" si="90"/>
        <v>1</v>
      </c>
      <c r="L190">
        <f t="shared" si="91"/>
        <v>506</v>
      </c>
      <c r="M190">
        <f t="shared" si="92"/>
        <v>71</v>
      </c>
    </row>
    <row r="191" spans="1:13" x14ac:dyDescent="0.3">
      <c r="A191" s="3" t="s">
        <v>16</v>
      </c>
      <c r="B191" s="12">
        <v>1.464138768</v>
      </c>
      <c r="C191" s="12">
        <v>2.3342809130000002</v>
      </c>
      <c r="D191" s="12">
        <v>442.99229200000002</v>
      </c>
      <c r="E191" s="4">
        <f t="shared" si="88"/>
        <v>4.6132033853754943E-3</v>
      </c>
      <c r="F191" s="4">
        <f t="shared" si="89"/>
        <v>3.2877195957746484E-2</v>
      </c>
      <c r="G191" s="3"/>
      <c r="I191" s="14"/>
      <c r="J191" s="14"/>
      <c r="K191">
        <f t="shared" si="90"/>
        <v>1</v>
      </c>
      <c r="L191">
        <f t="shared" si="91"/>
        <v>506</v>
      </c>
      <c r="M191">
        <f t="shared" si="92"/>
        <v>71</v>
      </c>
    </row>
    <row r="192" spans="1:13" x14ac:dyDescent="0.3">
      <c r="A192" s="3" t="s">
        <v>26</v>
      </c>
      <c r="B192" s="12">
        <v>61.465170329999999</v>
      </c>
      <c r="C192" s="12">
        <v>105.4592456</v>
      </c>
      <c r="D192" s="12">
        <v>9.5112489999999994</v>
      </c>
      <c r="E192" s="4">
        <f t="shared" si="88"/>
        <v>0.20841748142292491</v>
      </c>
      <c r="F192" s="4">
        <f t="shared" si="89"/>
        <v>1.4853414873239437</v>
      </c>
      <c r="G192" s="3"/>
      <c r="I192" s="14"/>
      <c r="J192" s="14"/>
      <c r="K192">
        <f t="shared" si="90"/>
        <v>1</v>
      </c>
      <c r="L192">
        <f t="shared" si="91"/>
        <v>506</v>
      </c>
      <c r="M192">
        <f t="shared" si="92"/>
        <v>71</v>
      </c>
    </row>
    <row r="193" spans="1:13" x14ac:dyDescent="0.3">
      <c r="A193" s="3" t="s">
        <v>35</v>
      </c>
      <c r="B193" s="12">
        <v>32.952510599999997</v>
      </c>
      <c r="C193" s="12">
        <v>52.41213879</v>
      </c>
      <c r="D193" s="12">
        <v>19.281320000000001</v>
      </c>
      <c r="E193" s="4">
        <f t="shared" si="88"/>
        <v>0.10358130195652174</v>
      </c>
      <c r="F193" s="4">
        <f t="shared" si="89"/>
        <v>0.73819913788732394</v>
      </c>
      <c r="G193" s="3"/>
      <c r="I193" s="14"/>
      <c r="J193" s="14"/>
      <c r="K193">
        <f t="shared" si="90"/>
        <v>1</v>
      </c>
      <c r="L193">
        <f t="shared" si="91"/>
        <v>506</v>
      </c>
      <c r="M193">
        <f t="shared" si="92"/>
        <v>71</v>
      </c>
    </row>
    <row r="194" spans="1:13" x14ac:dyDescent="0.3">
      <c r="A194" s="2" t="str">
        <f>A182</f>
        <v>Model name</v>
      </c>
      <c r="B194" s="2" t="s">
        <v>13</v>
      </c>
      <c r="C194" s="2" t="s">
        <v>12</v>
      </c>
      <c r="D194" s="2" t="s">
        <v>12</v>
      </c>
      <c r="E194" s="2" t="s">
        <v>12</v>
      </c>
      <c r="F194" s="2" t="s">
        <v>12</v>
      </c>
      <c r="G194" s="2" t="s">
        <v>22</v>
      </c>
      <c r="H194" s="5"/>
      <c r="I194" s="13" t="str">
        <f>CONCATENATE(G194, ," ", C194)</f>
        <v>Intel® Xeon® W1290P INT8</v>
      </c>
      <c r="J194" s="13" t="str">
        <f>CONCATENATE($G194, ," ", B194)</f>
        <v>Intel® Xeon® W1290P FP32</v>
      </c>
      <c r="K194" s="13">
        <v>1</v>
      </c>
      <c r="L194" s="13">
        <v>594</v>
      </c>
      <c r="M194" s="13">
        <v>125</v>
      </c>
    </row>
    <row r="195" spans="1:13" x14ac:dyDescent="0.3">
      <c r="A195" s="3" t="s">
        <v>14</v>
      </c>
      <c r="B195" s="12">
        <v>33.808811409999997</v>
      </c>
      <c r="C195" s="12">
        <v>51.223765110000002</v>
      </c>
      <c r="D195" s="12">
        <v>28.373107999999998</v>
      </c>
      <c r="E195" s="4">
        <f t="shared" ref="E195:E205" si="93">C195/(K195*L195)</f>
        <v>8.6235294797979797E-2</v>
      </c>
      <c r="F195" s="4">
        <f t="shared" ref="F195:F205" si="94">C195/(K195*M195)</f>
        <v>0.40979012088</v>
      </c>
      <c r="G195" s="3"/>
      <c r="I195" s="14"/>
      <c r="J195" s="14"/>
      <c r="K195">
        <f>K194</f>
        <v>1</v>
      </c>
      <c r="L195">
        <f>L194</f>
        <v>594</v>
      </c>
      <c r="M195">
        <f>M194</f>
        <v>125</v>
      </c>
    </row>
    <row r="196" spans="1:13" x14ac:dyDescent="0.3">
      <c r="A196" s="3" t="s">
        <v>15</v>
      </c>
      <c r="B196" s="12">
        <v>3.090775721</v>
      </c>
      <c r="C196" s="12">
        <v>4.6750617559999998</v>
      </c>
      <c r="D196" s="12">
        <v>225.83996500000001</v>
      </c>
      <c r="E196" s="4">
        <f t="shared" si="93"/>
        <v>7.8704743367003366E-3</v>
      </c>
      <c r="F196" s="4">
        <f t="shared" si="94"/>
        <v>3.7400494047999999E-2</v>
      </c>
      <c r="G196" s="3"/>
      <c r="I196" s="14"/>
      <c r="J196" s="14"/>
      <c r="K196">
        <f t="shared" ref="K196:K205" si="95">K195</f>
        <v>1</v>
      </c>
      <c r="L196">
        <f t="shared" ref="L196:L205" si="96">L195</f>
        <v>594</v>
      </c>
      <c r="M196">
        <f t="shared" ref="M196:M205" si="97">M195</f>
        <v>125</v>
      </c>
    </row>
    <row r="197" spans="1:13" x14ac:dyDescent="0.3">
      <c r="A197" s="3" t="s">
        <v>75</v>
      </c>
      <c r="B197" s="12">
        <v>39.835830229999999</v>
      </c>
      <c r="C197" s="12">
        <v>97.056601040000004</v>
      </c>
      <c r="D197" s="12">
        <v>14.284798</v>
      </c>
      <c r="E197" s="4">
        <f t="shared" si="93"/>
        <v>0.16339495124579126</v>
      </c>
      <c r="F197" s="4">
        <f t="shared" si="94"/>
        <v>0.77645280832000008</v>
      </c>
      <c r="G197" s="3"/>
      <c r="I197" s="14"/>
      <c r="J197" s="14"/>
      <c r="K197">
        <f t="shared" si="95"/>
        <v>1</v>
      </c>
      <c r="L197">
        <f t="shared" si="96"/>
        <v>594</v>
      </c>
      <c r="M197">
        <f t="shared" si="97"/>
        <v>125</v>
      </c>
    </row>
    <row r="198" spans="1:13" x14ac:dyDescent="0.3">
      <c r="A198" s="3" t="s">
        <v>83</v>
      </c>
      <c r="B198" s="12">
        <v>0.47167109400000001</v>
      </c>
      <c r="C198" s="12">
        <v>0.71555581499999998</v>
      </c>
      <c r="D198" s="12">
        <v>1656.135536</v>
      </c>
      <c r="E198" s="4">
        <f t="shared" si="93"/>
        <v>1.2046394191919192E-3</v>
      </c>
      <c r="F198" s="4">
        <f t="shared" si="94"/>
        <v>5.7244465199999999E-3</v>
      </c>
      <c r="G198" s="3"/>
      <c r="I198" s="13"/>
      <c r="J198" s="13"/>
      <c r="K198">
        <f t="shared" si="95"/>
        <v>1</v>
      </c>
      <c r="L198">
        <f t="shared" si="96"/>
        <v>594</v>
      </c>
      <c r="M198">
        <f t="shared" si="97"/>
        <v>125</v>
      </c>
    </row>
    <row r="199" spans="1:13" x14ac:dyDescent="0.3">
      <c r="A199" s="3" t="s">
        <v>34</v>
      </c>
      <c r="B199" s="12">
        <v>552.73624729999995</v>
      </c>
      <c r="C199" s="12">
        <v>1440.202914</v>
      </c>
      <c r="D199" s="12">
        <v>1.3130649999999999</v>
      </c>
      <c r="E199" s="4">
        <f t="shared" si="93"/>
        <v>2.4245840303030302</v>
      </c>
      <c r="F199" s="4">
        <f t="shared" si="94"/>
        <v>11.521623311999999</v>
      </c>
      <c r="G199" s="3"/>
      <c r="I199" s="14"/>
      <c r="J199" s="14"/>
      <c r="K199">
        <f t="shared" si="95"/>
        <v>1</v>
      </c>
      <c r="L199">
        <f t="shared" si="96"/>
        <v>594</v>
      </c>
      <c r="M199">
        <f t="shared" si="97"/>
        <v>125</v>
      </c>
    </row>
    <row r="200" spans="1:13" x14ac:dyDescent="0.3">
      <c r="A200" s="3" t="s">
        <v>25</v>
      </c>
      <c r="B200" s="12">
        <v>97.708699229999993</v>
      </c>
      <c r="C200" s="12">
        <v>241.82936179999999</v>
      </c>
      <c r="D200" s="12">
        <v>5.4385409999999998</v>
      </c>
      <c r="E200" s="4">
        <f t="shared" si="93"/>
        <v>0.4071201377104377</v>
      </c>
      <c r="F200" s="4">
        <f t="shared" si="94"/>
        <v>1.9346348943999998</v>
      </c>
      <c r="G200" s="3"/>
      <c r="I200" s="14"/>
      <c r="J200" s="14"/>
      <c r="K200">
        <f t="shared" si="95"/>
        <v>1</v>
      </c>
      <c r="L200">
        <f t="shared" si="96"/>
        <v>594</v>
      </c>
      <c r="M200">
        <f t="shared" si="97"/>
        <v>125</v>
      </c>
    </row>
    <row r="201" spans="1:13" x14ac:dyDescent="0.3">
      <c r="A201" s="3" t="s">
        <v>27</v>
      </c>
      <c r="B201" s="12">
        <v>2.4410221459999999</v>
      </c>
      <c r="C201" s="12">
        <v>4.3397530790000003</v>
      </c>
      <c r="D201" s="12">
        <v>239.88432399999999</v>
      </c>
      <c r="E201" s="4">
        <f t="shared" si="93"/>
        <v>7.3059816144781147E-3</v>
      </c>
      <c r="F201" s="4">
        <f t="shared" si="94"/>
        <v>3.4718024632000001E-2</v>
      </c>
      <c r="G201" s="3"/>
      <c r="I201" s="14"/>
      <c r="J201" s="14"/>
      <c r="K201">
        <f t="shared" si="95"/>
        <v>1</v>
      </c>
      <c r="L201">
        <f t="shared" si="96"/>
        <v>594</v>
      </c>
      <c r="M201">
        <f t="shared" si="97"/>
        <v>125</v>
      </c>
    </row>
    <row r="202" spans="1:13" x14ac:dyDescent="0.3">
      <c r="A202" s="3" t="s">
        <v>84</v>
      </c>
      <c r="B202" s="12">
        <v>222.78363759999999</v>
      </c>
      <c r="C202" s="12">
        <v>574.42115699999999</v>
      </c>
      <c r="D202" s="12">
        <v>2.3785699999999999</v>
      </c>
      <c r="E202" s="4">
        <f t="shared" si="93"/>
        <v>0.96703898484848483</v>
      </c>
      <c r="F202" s="4">
        <f t="shared" si="94"/>
        <v>4.5953692559999997</v>
      </c>
      <c r="G202" s="3"/>
      <c r="I202" s="14"/>
      <c r="J202" s="14"/>
      <c r="K202">
        <f t="shared" si="95"/>
        <v>1</v>
      </c>
      <c r="L202">
        <f t="shared" si="96"/>
        <v>594</v>
      </c>
      <c r="M202">
        <f t="shared" si="97"/>
        <v>125</v>
      </c>
    </row>
    <row r="203" spans="1:13" x14ac:dyDescent="0.3">
      <c r="A203" s="3" t="s">
        <v>16</v>
      </c>
      <c r="B203" s="12">
        <v>3.957497891</v>
      </c>
      <c r="C203" s="12">
        <v>6.1892897739999997</v>
      </c>
      <c r="D203" s="12">
        <v>180.68157500000001</v>
      </c>
      <c r="E203" s="4">
        <f t="shared" si="93"/>
        <v>1.0419679754208754E-2</v>
      </c>
      <c r="F203" s="4">
        <f t="shared" si="94"/>
        <v>4.9514318192000001E-2</v>
      </c>
      <c r="G203" s="3"/>
      <c r="I203" s="14"/>
      <c r="J203" s="14"/>
      <c r="K203">
        <f t="shared" si="95"/>
        <v>1</v>
      </c>
      <c r="L203">
        <f t="shared" si="96"/>
        <v>594</v>
      </c>
      <c r="M203">
        <f t="shared" si="97"/>
        <v>125</v>
      </c>
    </row>
    <row r="204" spans="1:13" x14ac:dyDescent="0.3">
      <c r="A204" s="3" t="s">
        <v>26</v>
      </c>
      <c r="B204" s="12">
        <v>147.52859079999999</v>
      </c>
      <c r="C204" s="12">
        <v>297.46506060000002</v>
      </c>
      <c r="D204" s="12">
        <v>3.9962979999999999</v>
      </c>
      <c r="E204" s="4">
        <f t="shared" si="93"/>
        <v>0.50078293030303034</v>
      </c>
      <c r="F204" s="4">
        <f t="shared" si="94"/>
        <v>2.3797204848</v>
      </c>
      <c r="G204" s="3"/>
      <c r="I204" s="14"/>
      <c r="J204" s="14"/>
      <c r="K204">
        <f t="shared" si="95"/>
        <v>1</v>
      </c>
      <c r="L204">
        <f t="shared" si="96"/>
        <v>594</v>
      </c>
      <c r="M204">
        <f t="shared" si="97"/>
        <v>125</v>
      </c>
    </row>
    <row r="205" spans="1:13" x14ac:dyDescent="0.3">
      <c r="A205" s="3" t="s">
        <v>35</v>
      </c>
      <c r="B205" s="12">
        <v>75.141670680000004</v>
      </c>
      <c r="C205" s="12">
        <v>139.8232419</v>
      </c>
      <c r="D205" s="12">
        <v>9.0109919999999999</v>
      </c>
      <c r="E205" s="4">
        <f t="shared" si="93"/>
        <v>0.23539266313131313</v>
      </c>
      <c r="F205" s="4">
        <f t="shared" si="94"/>
        <v>1.1185859352</v>
      </c>
      <c r="G205" s="3"/>
      <c r="I205" s="14"/>
      <c r="J205" s="14"/>
      <c r="K205">
        <f t="shared" si="95"/>
        <v>1</v>
      </c>
      <c r="L205">
        <f t="shared" si="96"/>
        <v>594</v>
      </c>
      <c r="M205">
        <f t="shared" si="97"/>
        <v>125</v>
      </c>
    </row>
    <row r="206" spans="1:13" x14ac:dyDescent="0.3">
      <c r="A206" s="2" t="str">
        <f>A194</f>
        <v>Model name</v>
      </c>
      <c r="B206" s="2" t="s">
        <v>13</v>
      </c>
      <c r="C206" s="2" t="s">
        <v>12</v>
      </c>
      <c r="D206" s="2" t="s">
        <v>12</v>
      </c>
      <c r="E206" s="2" t="s">
        <v>12</v>
      </c>
      <c r="F206" s="2" t="s">
        <v>12</v>
      </c>
      <c r="G206" s="2" t="s">
        <v>21</v>
      </c>
      <c r="H206" s="5"/>
      <c r="I206" s="13" t="str">
        <f>CONCATENATE(G206, ," ", C206)</f>
        <v>Intel® Xeon® Silver 4216R INT8</v>
      </c>
      <c r="J206" s="13" t="str">
        <f>CONCATENATE($G206, ," ", B206)</f>
        <v>Intel® Xeon® Silver 4216R FP32</v>
      </c>
      <c r="K206" s="13">
        <v>2</v>
      </c>
      <c r="L206" s="13">
        <v>1011</v>
      </c>
      <c r="M206" s="13">
        <v>125</v>
      </c>
    </row>
    <row r="207" spans="1:13" x14ac:dyDescent="0.3">
      <c r="A207" s="3" t="s">
        <v>14</v>
      </c>
      <c r="B207" s="12">
        <v>76.473130370000007</v>
      </c>
      <c r="C207" s="12">
        <v>210.89920799999999</v>
      </c>
      <c r="D207" s="12">
        <v>15.485507999999999</v>
      </c>
      <c r="E207" s="4">
        <f t="shared" ref="E207:E217" si="98">C207/(K207*L207)</f>
        <v>0.10430227893175073</v>
      </c>
      <c r="F207" s="4">
        <f t="shared" ref="F207:F217" si="99">C207/(K207*M207)</f>
        <v>0.84359683199999991</v>
      </c>
      <c r="G207" s="3"/>
      <c r="I207" s="13"/>
      <c r="J207" s="13"/>
      <c r="K207">
        <f>K206</f>
        <v>2</v>
      </c>
      <c r="L207">
        <f>L206</f>
        <v>1011</v>
      </c>
      <c r="M207">
        <f>M206</f>
        <v>125</v>
      </c>
    </row>
    <row r="208" spans="1:13" x14ac:dyDescent="0.3">
      <c r="A208" s="3" t="s">
        <v>15</v>
      </c>
      <c r="B208" s="12">
        <v>6.8444633369999996</v>
      </c>
      <c r="C208" s="12">
        <v>20.833814390000001</v>
      </c>
      <c r="D208" s="12">
        <v>109.208692</v>
      </c>
      <c r="E208" s="4">
        <f t="shared" si="98"/>
        <v>1.0303567947576657E-2</v>
      </c>
      <c r="F208" s="4">
        <f t="shared" si="99"/>
        <v>8.3335257560000001E-2</v>
      </c>
      <c r="G208" s="3"/>
      <c r="I208" s="14"/>
      <c r="J208" s="14"/>
      <c r="K208">
        <f t="shared" ref="K208:K217" si="100">K207</f>
        <v>2</v>
      </c>
      <c r="L208">
        <f t="shared" ref="L208:L217" si="101">L207</f>
        <v>1011</v>
      </c>
      <c r="M208">
        <f t="shared" ref="M208:M217" si="102">M207</f>
        <v>125</v>
      </c>
    </row>
    <row r="209" spans="1:13" x14ac:dyDescent="0.3">
      <c r="A209" s="3" t="s">
        <v>75</v>
      </c>
      <c r="B209" s="12">
        <v>157.30134720000001</v>
      </c>
      <c r="C209" s="12">
        <v>251.15930940000001</v>
      </c>
      <c r="D209" s="12">
        <v>12.833128</v>
      </c>
      <c r="E209" s="4">
        <f t="shared" si="98"/>
        <v>0.12421330830860534</v>
      </c>
      <c r="F209" s="4">
        <f t="shared" si="99"/>
        <v>1.0046372376000001</v>
      </c>
      <c r="G209" s="3"/>
      <c r="I209" s="13"/>
      <c r="J209" s="13"/>
      <c r="K209">
        <f t="shared" si="100"/>
        <v>2</v>
      </c>
      <c r="L209">
        <f t="shared" si="101"/>
        <v>1011</v>
      </c>
      <c r="M209">
        <f t="shared" si="102"/>
        <v>125</v>
      </c>
    </row>
    <row r="210" spans="1:13" x14ac:dyDescent="0.3">
      <c r="A210" s="3" t="s">
        <v>83</v>
      </c>
      <c r="B210" s="12">
        <v>0.87068339100000003</v>
      </c>
      <c r="C210" s="12">
        <v>2.9809554930000002</v>
      </c>
      <c r="D210" s="12">
        <v>883.00389099999995</v>
      </c>
      <c r="E210" s="4">
        <f t="shared" si="98"/>
        <v>1.4742608768545996E-3</v>
      </c>
      <c r="F210" s="4">
        <f t="shared" si="99"/>
        <v>1.1923821972000001E-2</v>
      </c>
      <c r="G210" s="3"/>
      <c r="I210" s="13"/>
      <c r="J210" s="13"/>
      <c r="K210">
        <f t="shared" si="100"/>
        <v>2</v>
      </c>
      <c r="L210">
        <f t="shared" si="101"/>
        <v>1011</v>
      </c>
      <c r="M210">
        <f t="shared" si="102"/>
        <v>125</v>
      </c>
    </row>
    <row r="211" spans="1:13" x14ac:dyDescent="0.3">
      <c r="A211" s="3" t="s">
        <v>34</v>
      </c>
      <c r="B211" s="12">
        <v>1883.155444</v>
      </c>
      <c r="C211" s="12">
        <v>5160.4955570000002</v>
      </c>
      <c r="D211" s="12">
        <v>1.548114</v>
      </c>
      <c r="E211" s="4">
        <f t="shared" si="98"/>
        <v>2.5521738659742832</v>
      </c>
      <c r="F211" s="4">
        <f t="shared" si="99"/>
        <v>20.641982228</v>
      </c>
      <c r="G211" s="3"/>
      <c r="I211" s="13"/>
      <c r="J211" s="13"/>
      <c r="K211">
        <f t="shared" si="100"/>
        <v>2</v>
      </c>
      <c r="L211">
        <f t="shared" si="101"/>
        <v>1011</v>
      </c>
      <c r="M211">
        <f t="shared" si="102"/>
        <v>125</v>
      </c>
    </row>
    <row r="212" spans="1:13" x14ac:dyDescent="0.3">
      <c r="A212" s="3" t="s">
        <v>25</v>
      </c>
      <c r="B212" s="12">
        <v>256.18894599999999</v>
      </c>
      <c r="C212" s="12">
        <v>920.75017279999997</v>
      </c>
      <c r="D212" s="12">
        <v>3.2224870000000001</v>
      </c>
      <c r="E212" s="4">
        <f t="shared" si="98"/>
        <v>0.45536605974282884</v>
      </c>
      <c r="F212" s="4">
        <f t="shared" si="99"/>
        <v>3.6830006911999997</v>
      </c>
      <c r="G212" s="3"/>
      <c r="I212" s="13"/>
      <c r="J212" s="13"/>
      <c r="K212">
        <f t="shared" si="100"/>
        <v>2</v>
      </c>
      <c r="L212">
        <f t="shared" si="101"/>
        <v>1011</v>
      </c>
      <c r="M212">
        <f t="shared" si="102"/>
        <v>125</v>
      </c>
    </row>
    <row r="213" spans="1:13" x14ac:dyDescent="0.3">
      <c r="A213" s="3" t="s">
        <v>27</v>
      </c>
      <c r="B213" s="12">
        <v>4.363647276</v>
      </c>
      <c r="C213" s="12">
        <v>16.771929159999999</v>
      </c>
      <c r="D213" s="12">
        <v>121.921166</v>
      </c>
      <c r="E213" s="4">
        <f t="shared" si="98"/>
        <v>8.2947226310583575E-3</v>
      </c>
      <c r="F213" s="4">
        <f t="shared" si="99"/>
        <v>6.7087716640000003E-2</v>
      </c>
      <c r="G213" s="3"/>
      <c r="I213" s="13"/>
      <c r="J213" s="13"/>
      <c r="K213">
        <f t="shared" si="100"/>
        <v>2</v>
      </c>
      <c r="L213">
        <f t="shared" si="101"/>
        <v>1011</v>
      </c>
      <c r="M213">
        <f t="shared" si="102"/>
        <v>125</v>
      </c>
    </row>
    <row r="214" spans="1:13" x14ac:dyDescent="0.3">
      <c r="A214" s="3" t="s">
        <v>84</v>
      </c>
      <c r="B214" s="12">
        <v>612.04939420000005</v>
      </c>
      <c r="C214" s="12">
        <v>1974.9993750000001</v>
      </c>
      <c r="D214" s="12">
        <v>1.775825</v>
      </c>
      <c r="E214" s="4">
        <f t="shared" si="98"/>
        <v>0.97675537833827897</v>
      </c>
      <c r="F214" s="4">
        <f t="shared" si="99"/>
        <v>7.8999975000000004</v>
      </c>
      <c r="G214" s="3"/>
      <c r="I214" s="13"/>
      <c r="J214" s="13"/>
      <c r="K214">
        <f t="shared" si="100"/>
        <v>2</v>
      </c>
      <c r="L214">
        <f t="shared" si="101"/>
        <v>1011</v>
      </c>
      <c r="M214">
        <f t="shared" si="102"/>
        <v>125</v>
      </c>
    </row>
    <row r="215" spans="1:13" x14ac:dyDescent="0.3">
      <c r="A215" s="3" t="s">
        <v>16</v>
      </c>
      <c r="B215" s="12">
        <v>7.0010095220000004</v>
      </c>
      <c r="C215" s="12">
        <v>27.76304111</v>
      </c>
      <c r="D215" s="12">
        <v>74.613110000000006</v>
      </c>
      <c r="E215" s="4">
        <f t="shared" si="98"/>
        <v>1.3730485217606329E-2</v>
      </c>
      <c r="F215" s="4">
        <f t="shared" si="99"/>
        <v>0.11105216444</v>
      </c>
      <c r="G215" s="3"/>
      <c r="I215" s="13"/>
      <c r="J215" s="13"/>
      <c r="K215">
        <f t="shared" si="100"/>
        <v>2</v>
      </c>
      <c r="L215">
        <f t="shared" si="101"/>
        <v>1011</v>
      </c>
      <c r="M215">
        <f t="shared" si="102"/>
        <v>125</v>
      </c>
    </row>
    <row r="216" spans="1:13" x14ac:dyDescent="0.3">
      <c r="A216" s="3" t="s">
        <v>26</v>
      </c>
      <c r="B216" s="12">
        <v>320.48274500000002</v>
      </c>
      <c r="C216" s="12">
        <v>995.13474050000002</v>
      </c>
      <c r="D216" s="12">
        <v>2.6997110000000002</v>
      </c>
      <c r="E216" s="4">
        <f t="shared" si="98"/>
        <v>0.49215367977250246</v>
      </c>
      <c r="F216" s="4">
        <f t="shared" si="99"/>
        <v>3.9805389620000002</v>
      </c>
      <c r="G216" s="3"/>
      <c r="I216" s="13"/>
      <c r="J216" s="13"/>
      <c r="K216">
        <f t="shared" si="100"/>
        <v>2</v>
      </c>
      <c r="L216">
        <f t="shared" si="101"/>
        <v>1011</v>
      </c>
      <c r="M216">
        <f t="shared" si="102"/>
        <v>125</v>
      </c>
    </row>
    <row r="217" spans="1:13" x14ac:dyDescent="0.3">
      <c r="A217" s="3" t="s">
        <v>35</v>
      </c>
      <c r="B217" s="12">
        <v>166.81387580000001</v>
      </c>
      <c r="C217" s="12">
        <v>421.50701459999999</v>
      </c>
      <c r="D217" s="12">
        <v>6.1930839999999998</v>
      </c>
      <c r="E217" s="4">
        <f t="shared" si="98"/>
        <v>0.20846044243323442</v>
      </c>
      <c r="F217" s="4">
        <f t="shared" si="99"/>
        <v>1.6860280584</v>
      </c>
      <c r="G217" s="3"/>
      <c r="I217" s="13"/>
      <c r="J217" s="13"/>
      <c r="K217">
        <f t="shared" si="100"/>
        <v>2</v>
      </c>
      <c r="L217">
        <f t="shared" si="101"/>
        <v>1011</v>
      </c>
      <c r="M217">
        <f t="shared" si="102"/>
        <v>125</v>
      </c>
    </row>
    <row r="218" spans="1:13" x14ac:dyDescent="0.3">
      <c r="A218" s="2" t="str">
        <f>A206</f>
        <v>Model name</v>
      </c>
      <c r="B218" s="2" t="s">
        <v>13</v>
      </c>
      <c r="C218" s="2" t="s">
        <v>12</v>
      </c>
      <c r="D218" s="2" t="s">
        <v>12</v>
      </c>
      <c r="E218" s="2" t="s">
        <v>12</v>
      </c>
      <c r="F218" s="2" t="s">
        <v>12</v>
      </c>
      <c r="G218" s="2" t="s">
        <v>19</v>
      </c>
      <c r="H218" s="5"/>
      <c r="I218" s="13" t="str">
        <f>CONCATENATE(G218, ," ", C218)</f>
        <v>Intel® Xeon® Gold 5218T INT8</v>
      </c>
      <c r="J218" s="13" t="str">
        <f>CONCATENATE($G218, ," ", B218)</f>
        <v>Intel® Xeon® Gold 5218T FP32</v>
      </c>
      <c r="K218" s="13">
        <v>2</v>
      </c>
      <c r="L218" s="13">
        <v>1572</v>
      </c>
      <c r="M218" s="13">
        <v>105</v>
      </c>
    </row>
    <row r="219" spans="1:13" x14ac:dyDescent="0.3">
      <c r="A219" s="3" t="s">
        <v>14</v>
      </c>
      <c r="B219" s="12">
        <v>79.960232989999994</v>
      </c>
      <c r="C219" s="12">
        <v>217.69509550000001</v>
      </c>
      <c r="D219" s="12">
        <v>14.570236</v>
      </c>
      <c r="E219" s="4">
        <f t="shared" ref="E219:E229" si="103">C219/(K219*L219)</f>
        <v>6.9241442589058524E-2</v>
      </c>
      <c r="F219" s="4">
        <f t="shared" ref="F219:F229" si="104">C219/(K219*M219)</f>
        <v>1.036643311904762</v>
      </c>
      <c r="G219" s="3"/>
      <c r="I219" s="13"/>
      <c r="J219" s="13"/>
      <c r="K219">
        <f>K218</f>
        <v>2</v>
      </c>
      <c r="L219">
        <f>L218</f>
        <v>1572</v>
      </c>
      <c r="M219">
        <f>M218</f>
        <v>105</v>
      </c>
    </row>
    <row r="220" spans="1:13" x14ac:dyDescent="0.3">
      <c r="A220" s="3" t="s">
        <v>15</v>
      </c>
      <c r="B220" s="12">
        <v>6.9221834820000003</v>
      </c>
      <c r="C220" s="12">
        <v>21.699813079999998</v>
      </c>
      <c r="D220" s="12">
        <v>105.48555500000001</v>
      </c>
      <c r="E220" s="4">
        <f t="shared" si="103"/>
        <v>6.9019761704834605E-3</v>
      </c>
      <c r="F220" s="4">
        <f t="shared" si="104"/>
        <v>0.10333244323809523</v>
      </c>
      <c r="G220" s="3"/>
      <c r="I220" s="14"/>
      <c r="J220" s="14"/>
      <c r="K220">
        <f t="shared" ref="K220:K229" si="105">K219</f>
        <v>2</v>
      </c>
      <c r="L220">
        <f t="shared" ref="L220:L229" si="106">L219</f>
        <v>1572</v>
      </c>
      <c r="M220">
        <f t="shared" ref="M220:M229" si="107">M219</f>
        <v>105</v>
      </c>
    </row>
    <row r="221" spans="1:13" x14ac:dyDescent="0.3">
      <c r="A221" s="3" t="s">
        <v>75</v>
      </c>
      <c r="B221" s="12">
        <v>164.14844729999999</v>
      </c>
      <c r="C221" s="12">
        <v>258.91982230000002</v>
      </c>
      <c r="D221" s="12">
        <v>12.553653000000001</v>
      </c>
      <c r="E221" s="4">
        <f t="shared" si="103"/>
        <v>8.2353633047073799E-2</v>
      </c>
      <c r="F221" s="4">
        <f t="shared" si="104"/>
        <v>1.2329515347619049</v>
      </c>
      <c r="G221" s="3"/>
      <c r="I221" s="13"/>
      <c r="J221" s="13"/>
      <c r="K221">
        <f t="shared" si="105"/>
        <v>2</v>
      </c>
      <c r="L221">
        <f t="shared" si="106"/>
        <v>1572</v>
      </c>
      <c r="M221">
        <f t="shared" si="107"/>
        <v>105</v>
      </c>
    </row>
    <row r="222" spans="1:13" x14ac:dyDescent="0.3">
      <c r="A222" s="3" t="s">
        <v>83</v>
      </c>
      <c r="B222" s="12">
        <v>0.89136341799999996</v>
      </c>
      <c r="C222" s="12">
        <v>3.0599806150000002</v>
      </c>
      <c r="D222" s="12"/>
      <c r="E222" s="4">
        <f t="shared" si="103"/>
        <v>9.7327627703562342E-4</v>
      </c>
      <c r="F222" s="4">
        <f t="shared" si="104"/>
        <v>1.4571336261904762E-2</v>
      </c>
      <c r="G222" s="3"/>
      <c r="I222" s="13"/>
      <c r="J222" s="13"/>
      <c r="K222">
        <f t="shared" si="105"/>
        <v>2</v>
      </c>
      <c r="L222">
        <f t="shared" si="106"/>
        <v>1572</v>
      </c>
      <c r="M222">
        <f t="shared" si="107"/>
        <v>105</v>
      </c>
    </row>
    <row r="223" spans="1:13" x14ac:dyDescent="0.3">
      <c r="A223" s="3" t="s">
        <v>34</v>
      </c>
      <c r="B223" s="12">
        <v>1933.7109350000001</v>
      </c>
      <c r="C223" s="12">
        <v>5412.9319029999997</v>
      </c>
      <c r="D223" s="12">
        <v>1.5393140000000001</v>
      </c>
      <c r="E223" s="4">
        <f t="shared" si="103"/>
        <v>1.7216704526081423</v>
      </c>
      <c r="F223" s="4">
        <f t="shared" si="104"/>
        <v>25.775866204761904</v>
      </c>
      <c r="G223" s="3"/>
      <c r="I223" s="13"/>
      <c r="J223" s="13"/>
      <c r="K223">
        <f t="shared" si="105"/>
        <v>2</v>
      </c>
      <c r="L223">
        <f t="shared" si="106"/>
        <v>1572</v>
      </c>
      <c r="M223">
        <f t="shared" si="107"/>
        <v>105</v>
      </c>
    </row>
    <row r="224" spans="1:13" x14ac:dyDescent="0.3">
      <c r="A224" s="3" t="s">
        <v>25</v>
      </c>
      <c r="B224" s="12">
        <v>268.8196762</v>
      </c>
      <c r="C224" s="12">
        <v>973.80271479999999</v>
      </c>
      <c r="D224" s="12">
        <v>3.034494</v>
      </c>
      <c r="E224" s="4">
        <f t="shared" si="103"/>
        <v>0.30973368791348599</v>
      </c>
      <c r="F224" s="4">
        <f t="shared" si="104"/>
        <v>4.6371557847619052</v>
      </c>
      <c r="G224" s="3"/>
      <c r="I224" s="13"/>
      <c r="J224" s="13"/>
      <c r="K224">
        <f t="shared" si="105"/>
        <v>2</v>
      </c>
      <c r="L224">
        <f t="shared" si="106"/>
        <v>1572</v>
      </c>
      <c r="M224">
        <f t="shared" si="107"/>
        <v>105</v>
      </c>
    </row>
    <row r="225" spans="1:13" x14ac:dyDescent="0.3">
      <c r="A225" s="3" t="s">
        <v>27</v>
      </c>
      <c r="B225" s="12">
        <v>4.5724841280000001</v>
      </c>
      <c r="C225" s="12">
        <v>17.625412019999999</v>
      </c>
      <c r="D225" s="12">
        <v>116.089502</v>
      </c>
      <c r="E225" s="4">
        <f t="shared" si="103"/>
        <v>5.6060470801526712E-3</v>
      </c>
      <c r="F225" s="4">
        <f t="shared" si="104"/>
        <v>8.393053342857143E-2</v>
      </c>
      <c r="G225" s="3"/>
      <c r="I225" s="13"/>
      <c r="J225" s="13"/>
      <c r="K225">
        <f t="shared" si="105"/>
        <v>2</v>
      </c>
      <c r="L225">
        <f t="shared" si="106"/>
        <v>1572</v>
      </c>
      <c r="M225">
        <f t="shared" si="107"/>
        <v>105</v>
      </c>
    </row>
    <row r="226" spans="1:13" x14ac:dyDescent="0.3">
      <c r="A226" s="3" t="s">
        <v>84</v>
      </c>
      <c r="B226" s="12">
        <v>633.05720550000001</v>
      </c>
      <c r="C226" s="12">
        <v>2064.1139320000002</v>
      </c>
      <c r="D226" s="12">
        <v>1.650801</v>
      </c>
      <c r="E226" s="4">
        <f t="shared" si="103"/>
        <v>0.65652478753180665</v>
      </c>
      <c r="F226" s="4">
        <f t="shared" si="104"/>
        <v>9.8291139619047634</v>
      </c>
      <c r="G226" s="3"/>
      <c r="I226" s="13"/>
      <c r="J226" s="13"/>
      <c r="K226">
        <f t="shared" si="105"/>
        <v>2</v>
      </c>
      <c r="L226">
        <f t="shared" si="106"/>
        <v>1572</v>
      </c>
      <c r="M226">
        <f t="shared" si="107"/>
        <v>105</v>
      </c>
    </row>
    <row r="227" spans="1:13" x14ac:dyDescent="0.3">
      <c r="A227" s="3" t="s">
        <v>16</v>
      </c>
      <c r="B227" s="12">
        <v>7.3272569430000001</v>
      </c>
      <c r="C227" s="12">
        <v>29.165065869999999</v>
      </c>
      <c r="D227" s="12">
        <v>71.090665999999999</v>
      </c>
      <c r="E227" s="4">
        <f t="shared" si="103"/>
        <v>9.2764204421119587E-3</v>
      </c>
      <c r="F227" s="4">
        <f t="shared" si="104"/>
        <v>0.13888126604761905</v>
      </c>
      <c r="G227" s="3"/>
      <c r="I227" s="13"/>
      <c r="J227" s="13"/>
      <c r="K227">
        <f t="shared" si="105"/>
        <v>2</v>
      </c>
      <c r="L227">
        <f t="shared" si="106"/>
        <v>1572</v>
      </c>
      <c r="M227">
        <f t="shared" si="107"/>
        <v>105</v>
      </c>
    </row>
    <row r="228" spans="1:13" x14ac:dyDescent="0.3">
      <c r="A228" s="3" t="s">
        <v>26</v>
      </c>
      <c r="B228" s="12">
        <v>337.5236481</v>
      </c>
      <c r="C228" s="12">
        <v>1032.835977</v>
      </c>
      <c r="D228" s="12">
        <v>2.5542500000000001</v>
      </c>
      <c r="E228" s="4">
        <f t="shared" si="103"/>
        <v>0.32851017080152672</v>
      </c>
      <c r="F228" s="4">
        <f t="shared" si="104"/>
        <v>4.9182665571428572</v>
      </c>
      <c r="G228" s="3"/>
      <c r="I228" s="13"/>
      <c r="J228" s="13"/>
      <c r="K228">
        <f t="shared" si="105"/>
        <v>2</v>
      </c>
      <c r="L228">
        <f t="shared" si="106"/>
        <v>1572</v>
      </c>
      <c r="M228">
        <f t="shared" si="107"/>
        <v>105</v>
      </c>
    </row>
    <row r="229" spans="1:13" x14ac:dyDescent="0.3">
      <c r="A229" s="3" t="s">
        <v>35</v>
      </c>
      <c r="B229" s="12">
        <v>174.8085146</v>
      </c>
      <c r="C229" s="12">
        <v>440.9788155</v>
      </c>
      <c r="D229" s="12">
        <v>5.9072709999999997</v>
      </c>
      <c r="E229" s="4">
        <f t="shared" si="103"/>
        <v>0.1402604375</v>
      </c>
      <c r="F229" s="4">
        <f t="shared" si="104"/>
        <v>2.0998991214285714</v>
      </c>
      <c r="G229" s="3"/>
      <c r="I229" s="13"/>
      <c r="J229" s="13"/>
      <c r="K229">
        <f t="shared" si="105"/>
        <v>2</v>
      </c>
      <c r="L229">
        <f t="shared" si="106"/>
        <v>1572</v>
      </c>
      <c r="M229">
        <f t="shared" si="107"/>
        <v>105</v>
      </c>
    </row>
    <row r="230" spans="1:13" x14ac:dyDescent="0.3">
      <c r="A230" s="2" t="str">
        <f>A218</f>
        <v>Model name</v>
      </c>
      <c r="B230" s="2" t="s">
        <v>13</v>
      </c>
      <c r="C230" s="2" t="s">
        <v>12</v>
      </c>
      <c r="D230" s="2" t="s">
        <v>12</v>
      </c>
      <c r="E230" s="2" t="s">
        <v>12</v>
      </c>
      <c r="F230" s="2" t="s">
        <v>12</v>
      </c>
      <c r="G230" s="2" t="s">
        <v>20</v>
      </c>
      <c r="H230" s="5"/>
      <c r="I230" s="13" t="str">
        <f>CONCATENATE(G230, ," ", C230)</f>
        <v>Intel® Xeon® Platinum 8270 INT8</v>
      </c>
      <c r="J230" s="13" t="str">
        <f>CONCATENATE($G230, ," ", B230)</f>
        <v>Intel® Xeon® Platinum 8270 FP32</v>
      </c>
      <c r="K230" s="13">
        <v>2</v>
      </c>
      <c r="L230" s="13">
        <v>8477</v>
      </c>
      <c r="M230" s="13">
        <v>205</v>
      </c>
    </row>
    <row r="231" spans="1:13" x14ac:dyDescent="0.3">
      <c r="A231" s="3" t="s">
        <v>14</v>
      </c>
      <c r="B231" s="12">
        <v>218.5433568</v>
      </c>
      <c r="C231" s="12">
        <v>570.10275260000003</v>
      </c>
      <c r="D231" s="12"/>
      <c r="E231" s="4">
        <f t="shared" ref="E231:E241" si="108">C231/(K231*L231)</f>
        <v>3.3626445240061344E-2</v>
      </c>
      <c r="F231" s="4">
        <f t="shared" ref="F231:F241" si="109">C231/(K231*M231)</f>
        <v>1.3904945185365853</v>
      </c>
      <c r="G231" s="3"/>
      <c r="K231">
        <f>K230</f>
        <v>2</v>
      </c>
      <c r="L231">
        <f>L230</f>
        <v>8477</v>
      </c>
      <c r="M231">
        <f>M230</f>
        <v>205</v>
      </c>
    </row>
    <row r="232" spans="1:13" x14ac:dyDescent="0.3">
      <c r="A232" s="3" t="s">
        <v>15</v>
      </c>
      <c r="B232" s="12">
        <v>17.868888519999999</v>
      </c>
      <c r="C232" s="12">
        <v>50.995131479999998</v>
      </c>
      <c r="D232" s="12">
        <v>55.525624000000001</v>
      </c>
      <c r="E232" s="4">
        <f t="shared" si="108"/>
        <v>3.0078525115017104E-3</v>
      </c>
      <c r="F232" s="4">
        <f t="shared" si="109"/>
        <v>0.12437836946341463</v>
      </c>
      <c r="G232" s="3"/>
      <c r="K232">
        <f t="shared" ref="K232:K241" si="110">K231</f>
        <v>2</v>
      </c>
      <c r="L232">
        <f t="shared" ref="L232:L241" si="111">L231</f>
        <v>8477</v>
      </c>
      <c r="M232">
        <f t="shared" ref="M232:M241" si="112">M231</f>
        <v>205</v>
      </c>
    </row>
    <row r="233" spans="1:13" x14ac:dyDescent="0.3">
      <c r="A233" s="3" t="s">
        <v>75</v>
      </c>
      <c r="B233" s="12">
        <v>309.46727390000001</v>
      </c>
      <c r="C233" s="12">
        <v>522.25023469999996</v>
      </c>
      <c r="D233" s="12">
        <v>7.9539299999999997</v>
      </c>
      <c r="E233" s="4">
        <f t="shared" si="108"/>
        <v>3.0803953916479884E-2</v>
      </c>
      <c r="F233" s="4">
        <f t="shared" si="109"/>
        <v>1.2737810602439024</v>
      </c>
      <c r="G233" s="3"/>
      <c r="K233">
        <f t="shared" si="110"/>
        <v>2</v>
      </c>
      <c r="L233">
        <f t="shared" si="111"/>
        <v>8477</v>
      </c>
      <c r="M233">
        <f t="shared" si="112"/>
        <v>205</v>
      </c>
    </row>
    <row r="234" spans="1:13" x14ac:dyDescent="0.3">
      <c r="A234" s="3" t="s">
        <v>83</v>
      </c>
      <c r="B234" s="12">
        <v>2.2226170170000001</v>
      </c>
      <c r="C234" s="12">
        <v>7.9818131330000002</v>
      </c>
      <c r="D234" s="12">
        <v>466.30892599999999</v>
      </c>
      <c r="E234" s="4">
        <f t="shared" si="108"/>
        <v>4.7079232824112307E-4</v>
      </c>
      <c r="F234" s="4">
        <f t="shared" si="109"/>
        <v>1.9467836909756099E-2</v>
      </c>
      <c r="G234" s="3"/>
      <c r="I234" s="13"/>
      <c r="J234" s="13"/>
      <c r="K234">
        <f t="shared" si="110"/>
        <v>2</v>
      </c>
      <c r="L234">
        <f t="shared" si="111"/>
        <v>8477</v>
      </c>
      <c r="M234">
        <f t="shared" si="112"/>
        <v>205</v>
      </c>
    </row>
    <row r="235" spans="1:13" x14ac:dyDescent="0.3">
      <c r="A235" s="3" t="s">
        <v>34</v>
      </c>
      <c r="B235" s="12">
        <v>4387.6170760000005</v>
      </c>
      <c r="C235" s="12">
        <v>14081.62968</v>
      </c>
      <c r="D235" s="12">
        <v>1.010769</v>
      </c>
      <c r="E235" s="4">
        <f t="shared" si="108"/>
        <v>0.83057860563878727</v>
      </c>
      <c r="F235" s="4">
        <f t="shared" si="109"/>
        <v>34.345438243902436</v>
      </c>
      <c r="G235" s="3"/>
      <c r="K235">
        <f t="shared" si="110"/>
        <v>2</v>
      </c>
      <c r="L235">
        <f t="shared" si="111"/>
        <v>8477</v>
      </c>
      <c r="M235">
        <f t="shared" si="112"/>
        <v>205</v>
      </c>
    </row>
    <row r="236" spans="1:13" x14ac:dyDescent="0.3">
      <c r="A236" s="3" t="s">
        <v>25</v>
      </c>
      <c r="B236" s="12">
        <v>735.5589569</v>
      </c>
      <c r="C236" s="12">
        <v>2849.4755479999999</v>
      </c>
      <c r="D236" s="12">
        <v>1.6794439999999999</v>
      </c>
      <c r="E236" s="4">
        <f t="shared" si="108"/>
        <v>0.16807098902913767</v>
      </c>
      <c r="F236" s="4">
        <f t="shared" si="109"/>
        <v>6.9499403609756092</v>
      </c>
      <c r="G236" s="3"/>
      <c r="K236">
        <f t="shared" si="110"/>
        <v>2</v>
      </c>
      <c r="L236">
        <f t="shared" si="111"/>
        <v>8477</v>
      </c>
      <c r="M236">
        <f t="shared" si="112"/>
        <v>205</v>
      </c>
    </row>
    <row r="237" spans="1:13" x14ac:dyDescent="0.3">
      <c r="A237" s="3" t="s">
        <v>27</v>
      </c>
      <c r="B237" s="12">
        <v>14.917043509999999</v>
      </c>
      <c r="C237" s="12">
        <v>57.691540099999997</v>
      </c>
      <c r="D237" s="12">
        <v>36.099032999999999</v>
      </c>
      <c r="E237" s="4">
        <f t="shared" si="108"/>
        <v>3.4028276571900435E-3</v>
      </c>
      <c r="F237" s="4">
        <f t="shared" si="109"/>
        <v>0.14071107341463415</v>
      </c>
      <c r="G237" s="3"/>
      <c r="K237">
        <f t="shared" si="110"/>
        <v>2</v>
      </c>
      <c r="L237">
        <f t="shared" si="111"/>
        <v>8477</v>
      </c>
      <c r="M237">
        <f t="shared" si="112"/>
        <v>205</v>
      </c>
    </row>
    <row r="238" spans="1:13" x14ac:dyDescent="0.3">
      <c r="A238" s="3" t="s">
        <v>84</v>
      </c>
      <c r="B238" s="12">
        <v>1646.9025240000001</v>
      </c>
      <c r="C238" s="12">
        <v>5726.3010979999999</v>
      </c>
      <c r="D238" s="12">
        <v>1.103912</v>
      </c>
      <c r="E238" s="4">
        <f t="shared" si="108"/>
        <v>0.33775516680429396</v>
      </c>
      <c r="F238" s="4">
        <f t="shared" si="109"/>
        <v>13.966588043902439</v>
      </c>
      <c r="G238" s="3"/>
      <c r="K238">
        <f t="shared" si="110"/>
        <v>2</v>
      </c>
      <c r="L238">
        <f t="shared" si="111"/>
        <v>8477</v>
      </c>
      <c r="M238">
        <f t="shared" si="112"/>
        <v>205</v>
      </c>
    </row>
    <row r="239" spans="1:13" x14ac:dyDescent="0.3">
      <c r="A239" s="3" t="s">
        <v>16</v>
      </c>
      <c r="B239" s="12">
        <v>21.861630399999999</v>
      </c>
      <c r="C239" s="12">
        <v>95.256678219999998</v>
      </c>
      <c r="D239" s="12">
        <v>23.41583</v>
      </c>
      <c r="E239" s="4">
        <f t="shared" si="108"/>
        <v>5.6185371133655772E-3</v>
      </c>
      <c r="F239" s="4">
        <f t="shared" si="109"/>
        <v>0.23233336151219511</v>
      </c>
      <c r="G239" s="3"/>
      <c r="K239">
        <f t="shared" si="110"/>
        <v>2</v>
      </c>
      <c r="L239">
        <f t="shared" si="111"/>
        <v>8477</v>
      </c>
      <c r="M239">
        <f t="shared" si="112"/>
        <v>205</v>
      </c>
    </row>
    <row r="240" spans="1:13" x14ac:dyDescent="0.3">
      <c r="A240" s="3" t="s">
        <v>26</v>
      </c>
      <c r="B240" s="12">
        <v>908.06706829999996</v>
      </c>
      <c r="C240" s="12">
        <v>2738.9687530000001</v>
      </c>
      <c r="D240" s="12">
        <v>1.2503690000000001</v>
      </c>
      <c r="E240" s="4">
        <f t="shared" si="108"/>
        <v>0.16155295228264716</v>
      </c>
      <c r="F240" s="4">
        <f t="shared" si="109"/>
        <v>6.6804115926829271</v>
      </c>
      <c r="G240" s="3"/>
      <c r="K240">
        <f t="shared" si="110"/>
        <v>2</v>
      </c>
      <c r="L240">
        <f t="shared" si="111"/>
        <v>8477</v>
      </c>
      <c r="M240">
        <f t="shared" si="112"/>
        <v>205</v>
      </c>
    </row>
    <row r="241" spans="1:13" x14ac:dyDescent="0.3">
      <c r="A241" s="3" t="s">
        <v>35</v>
      </c>
      <c r="B241" s="12">
        <v>459.27123560000001</v>
      </c>
      <c r="C241" s="12">
        <v>982.78463239999996</v>
      </c>
      <c r="D241" s="12">
        <v>3.592136</v>
      </c>
      <c r="E241" s="4">
        <f t="shared" si="108"/>
        <v>5.7967714545240058E-2</v>
      </c>
      <c r="F241" s="4">
        <f t="shared" si="109"/>
        <v>2.3970356887804876</v>
      </c>
      <c r="G241" s="3"/>
      <c r="K241">
        <f t="shared" si="110"/>
        <v>2</v>
      </c>
      <c r="L241">
        <f t="shared" si="111"/>
        <v>8477</v>
      </c>
      <c r="M241">
        <f t="shared" si="112"/>
        <v>205</v>
      </c>
    </row>
    <row r="242" spans="1:13" x14ac:dyDescent="0.3">
      <c r="A242" s="2" t="str">
        <f>A230</f>
        <v>Model name</v>
      </c>
      <c r="B242" s="2" t="s">
        <v>13</v>
      </c>
      <c r="C242" s="2" t="s">
        <v>12</v>
      </c>
      <c r="D242" s="2" t="s">
        <v>12</v>
      </c>
      <c r="E242" s="2" t="s">
        <v>12</v>
      </c>
      <c r="F242" s="2" t="s">
        <v>12</v>
      </c>
      <c r="G242" s="2" t="s">
        <v>38</v>
      </c>
      <c r="H242" s="5"/>
      <c r="I242" s="13" t="str">
        <f>CONCATENATE(G242, ," ", C242)</f>
        <v>Intel® Xeon® Silver 4316 INT8</v>
      </c>
      <c r="J242" s="13" t="str">
        <f>CONCATENATE($G242, ," ", B242)</f>
        <v>Intel® Xeon® Silver 4316 FP32</v>
      </c>
      <c r="K242" s="13">
        <v>2</v>
      </c>
      <c r="L242" s="13">
        <v>1137</v>
      </c>
      <c r="M242" s="13">
        <v>150</v>
      </c>
    </row>
    <row r="243" spans="1:13" x14ac:dyDescent="0.3">
      <c r="A243" s="3" t="s">
        <v>14</v>
      </c>
      <c r="B243" s="12">
        <v>166.87078940000001</v>
      </c>
      <c r="C243" s="12">
        <v>441.3084523</v>
      </c>
      <c r="D243" s="12">
        <v>8.0393840000000001</v>
      </c>
      <c r="E243" s="4">
        <f t="shared" ref="E243:E253" si="113">C243/(K243*L243)</f>
        <v>0.19406704146877748</v>
      </c>
      <c r="F243" s="4">
        <f t="shared" ref="F243:F253" si="114">C243/(K243*M243)</f>
        <v>1.4710281743333333</v>
      </c>
      <c r="G243" s="3"/>
      <c r="K243">
        <f>K242</f>
        <v>2</v>
      </c>
      <c r="L243">
        <f>L242</f>
        <v>1137</v>
      </c>
      <c r="M243">
        <f>M242</f>
        <v>150</v>
      </c>
    </row>
    <row r="244" spans="1:13" x14ac:dyDescent="0.3">
      <c r="A244" s="3" t="s">
        <v>15</v>
      </c>
      <c r="B244" s="12">
        <v>15.18762102</v>
      </c>
      <c r="C244" s="12">
        <v>38.814087720000003</v>
      </c>
      <c r="D244" s="12">
        <v>107.19857500000001</v>
      </c>
      <c r="E244" s="4">
        <f t="shared" si="113"/>
        <v>1.7068640158311346E-2</v>
      </c>
      <c r="F244" s="4">
        <f t="shared" si="114"/>
        <v>0.12938029240000001</v>
      </c>
      <c r="G244" s="3"/>
      <c r="K244">
        <f t="shared" ref="K244:K253" si="115">K243</f>
        <v>2</v>
      </c>
      <c r="L244">
        <f t="shared" ref="L244:L253" si="116">L243</f>
        <v>1137</v>
      </c>
      <c r="M244">
        <f t="shared" ref="M244:M253" si="117">M243</f>
        <v>150</v>
      </c>
    </row>
    <row r="245" spans="1:13" x14ac:dyDescent="0.3">
      <c r="A245" s="3" t="s">
        <v>75</v>
      </c>
      <c r="B245" s="12">
        <v>283.75134309999999</v>
      </c>
      <c r="C245" s="12">
        <v>467.77875219999999</v>
      </c>
      <c r="D245" s="12">
        <v>5.9216499999999996</v>
      </c>
      <c r="E245" s="4">
        <f t="shared" si="113"/>
        <v>0.20570745479331573</v>
      </c>
      <c r="F245" s="4">
        <f t="shared" si="114"/>
        <v>1.5592625073333333</v>
      </c>
      <c r="G245" s="3"/>
      <c r="K245">
        <f t="shared" si="115"/>
        <v>2</v>
      </c>
      <c r="L245">
        <f t="shared" si="116"/>
        <v>1137</v>
      </c>
      <c r="M245">
        <f t="shared" si="117"/>
        <v>150</v>
      </c>
    </row>
    <row r="246" spans="1:13" x14ac:dyDescent="0.3">
      <c r="A246" s="3" t="s">
        <v>83</v>
      </c>
      <c r="B246" s="12">
        <v>1.799096319</v>
      </c>
      <c r="C246" s="12">
        <v>6.9356464310000003</v>
      </c>
      <c r="D246" s="12">
        <v>503.34238199999999</v>
      </c>
      <c r="E246" s="4">
        <f t="shared" si="113"/>
        <v>3.0499764428320144E-3</v>
      </c>
      <c r="F246" s="4">
        <f t="shared" si="114"/>
        <v>2.3118821436666669E-2</v>
      </c>
      <c r="G246" s="3"/>
      <c r="I246" s="13"/>
      <c r="J246" s="13"/>
      <c r="K246">
        <f t="shared" si="115"/>
        <v>2</v>
      </c>
      <c r="L246">
        <f t="shared" si="116"/>
        <v>1137</v>
      </c>
      <c r="M246">
        <f t="shared" si="117"/>
        <v>150</v>
      </c>
    </row>
    <row r="247" spans="1:13" x14ac:dyDescent="0.3">
      <c r="A247" s="3" t="s">
        <v>34</v>
      </c>
      <c r="B247" s="12">
        <v>3658.0052890000002</v>
      </c>
      <c r="C247" s="12">
        <v>12276.24719</v>
      </c>
      <c r="D247" s="12"/>
      <c r="E247" s="4">
        <f t="shared" si="113"/>
        <v>5.398525589270009</v>
      </c>
      <c r="F247" s="4">
        <f t="shared" si="114"/>
        <v>40.920823966666667</v>
      </c>
      <c r="G247" s="3"/>
      <c r="K247">
        <f t="shared" si="115"/>
        <v>2</v>
      </c>
      <c r="L247">
        <f t="shared" si="116"/>
        <v>1137</v>
      </c>
      <c r="M247">
        <f t="shared" si="117"/>
        <v>150</v>
      </c>
    </row>
    <row r="248" spans="1:13" x14ac:dyDescent="0.3">
      <c r="A248" s="3" t="s">
        <v>25</v>
      </c>
      <c r="B248" s="12">
        <v>577.44956209999998</v>
      </c>
      <c r="C248" s="12">
        <v>2269.1041519999999</v>
      </c>
      <c r="D248" s="12">
        <v>1.473169</v>
      </c>
      <c r="E248" s="4">
        <f t="shared" si="113"/>
        <v>0.99784703254177654</v>
      </c>
      <c r="F248" s="4">
        <f t="shared" si="114"/>
        <v>7.5636805066666666</v>
      </c>
      <c r="G248" s="3"/>
      <c r="K248">
        <f t="shared" si="115"/>
        <v>2</v>
      </c>
      <c r="L248">
        <f t="shared" si="116"/>
        <v>1137</v>
      </c>
      <c r="M248">
        <f t="shared" si="117"/>
        <v>150</v>
      </c>
    </row>
    <row r="249" spans="1:13" x14ac:dyDescent="0.3">
      <c r="A249" s="3" t="s">
        <v>27</v>
      </c>
      <c r="B249" s="12">
        <v>10.548217490000001</v>
      </c>
      <c r="C249" s="12">
        <v>42.263758670000001</v>
      </c>
      <c r="D249" s="12">
        <v>52.906661</v>
      </c>
      <c r="E249" s="4">
        <f t="shared" si="113"/>
        <v>1.8585645853122251E-2</v>
      </c>
      <c r="F249" s="4">
        <f t="shared" si="114"/>
        <v>0.14087919556666667</v>
      </c>
      <c r="G249" s="3"/>
      <c r="K249">
        <f t="shared" si="115"/>
        <v>2</v>
      </c>
      <c r="L249">
        <f t="shared" si="116"/>
        <v>1137</v>
      </c>
      <c r="M249">
        <f t="shared" si="117"/>
        <v>150</v>
      </c>
    </row>
    <row r="250" spans="1:13" x14ac:dyDescent="0.3">
      <c r="A250" s="3" t="s">
        <v>84</v>
      </c>
      <c r="B250" s="12">
        <v>1245.7052249999999</v>
      </c>
      <c r="C250" s="12">
        <v>4848.9827729999997</v>
      </c>
      <c r="D250" s="12">
        <v>0.82635700000000001</v>
      </c>
      <c r="E250" s="4">
        <f t="shared" si="113"/>
        <v>2.1323582994722954</v>
      </c>
      <c r="F250" s="4">
        <f t="shared" si="114"/>
        <v>16.163275909999999</v>
      </c>
      <c r="G250" s="3"/>
      <c r="K250">
        <f t="shared" si="115"/>
        <v>2</v>
      </c>
      <c r="L250">
        <f t="shared" si="116"/>
        <v>1137</v>
      </c>
      <c r="M250">
        <f t="shared" si="117"/>
        <v>150</v>
      </c>
    </row>
    <row r="251" spans="1:13" x14ac:dyDescent="0.3">
      <c r="A251" s="3" t="s">
        <v>16</v>
      </c>
      <c r="B251" s="12">
        <v>16.08311797</v>
      </c>
      <c r="C251" s="12">
        <v>69.573016359999997</v>
      </c>
      <c r="D251" s="12">
        <v>37.457783999999997</v>
      </c>
      <c r="E251" s="4">
        <f t="shared" si="113"/>
        <v>3.0594994001759013E-2</v>
      </c>
      <c r="F251" s="4">
        <f t="shared" si="114"/>
        <v>0.23191005453333333</v>
      </c>
      <c r="G251" s="3"/>
      <c r="K251">
        <f t="shared" si="115"/>
        <v>2</v>
      </c>
      <c r="L251">
        <f t="shared" si="116"/>
        <v>1137</v>
      </c>
      <c r="M251">
        <f t="shared" si="117"/>
        <v>150</v>
      </c>
    </row>
    <row r="252" spans="1:13" x14ac:dyDescent="0.3">
      <c r="A252" s="3" t="s">
        <v>26</v>
      </c>
      <c r="B252" s="12">
        <v>698.38425519999998</v>
      </c>
      <c r="C252" s="12">
        <v>2210.7220189999998</v>
      </c>
      <c r="D252" s="12"/>
      <c r="E252" s="4">
        <f t="shared" si="113"/>
        <v>0.9721732713280562</v>
      </c>
      <c r="F252" s="4">
        <f t="shared" si="114"/>
        <v>7.3690733966666659</v>
      </c>
      <c r="G252" s="3"/>
      <c r="K252">
        <f t="shared" si="115"/>
        <v>2</v>
      </c>
      <c r="L252">
        <f t="shared" si="116"/>
        <v>1137</v>
      </c>
      <c r="M252">
        <f t="shared" si="117"/>
        <v>150</v>
      </c>
    </row>
    <row r="253" spans="1:13" x14ac:dyDescent="0.3">
      <c r="A253" s="3" t="s">
        <v>35</v>
      </c>
      <c r="B253" s="12">
        <v>344.0931799</v>
      </c>
      <c r="C253" s="12">
        <v>850.58697510000002</v>
      </c>
      <c r="D253" s="12">
        <v>3.2759909999999999</v>
      </c>
      <c r="E253" s="4">
        <f t="shared" si="113"/>
        <v>0.37404880171503957</v>
      </c>
      <c r="F253" s="4">
        <f t="shared" si="114"/>
        <v>2.8352899169999999</v>
      </c>
      <c r="G253" s="3"/>
      <c r="K253">
        <f t="shared" si="115"/>
        <v>2</v>
      </c>
      <c r="L253">
        <f t="shared" si="116"/>
        <v>1137</v>
      </c>
      <c r="M253">
        <f t="shared" si="117"/>
        <v>150</v>
      </c>
    </row>
    <row r="254" spans="1:13" x14ac:dyDescent="0.3">
      <c r="A254" s="2" t="str">
        <f>A242</f>
        <v>Model name</v>
      </c>
      <c r="B254" s="2" t="s">
        <v>13</v>
      </c>
      <c r="C254" s="2" t="s">
        <v>12</v>
      </c>
      <c r="D254" s="2" t="s">
        <v>86</v>
      </c>
      <c r="E254" s="2" t="s">
        <v>12</v>
      </c>
      <c r="F254" s="2" t="s">
        <v>12</v>
      </c>
      <c r="G254" s="22" t="s">
        <v>12</v>
      </c>
      <c r="H254" s="2" t="s">
        <v>107</v>
      </c>
      <c r="I254" s="13" t="str">
        <f>CONCATENATE(H254, ," ", C254)</f>
        <v>Intel® Xeon® Platinum 8580 INT8</v>
      </c>
      <c r="J254" s="13" t="str">
        <f>CONCATENATE($H254, ," ", B254)</f>
        <v>Intel® Xeon® Platinum 8580 FP32</v>
      </c>
      <c r="K254" s="13">
        <v>2</v>
      </c>
      <c r="L254">
        <v>10710</v>
      </c>
      <c r="M254">
        <v>350</v>
      </c>
    </row>
    <row r="255" spans="1:13" x14ac:dyDescent="0.3">
      <c r="A255" s="3" t="s">
        <v>14</v>
      </c>
      <c r="B255" s="12">
        <v>584.23376359999997</v>
      </c>
      <c r="C255" s="12">
        <v>4721.7225870000002</v>
      </c>
      <c r="D255" s="12">
        <v>3201.7719999999999</v>
      </c>
      <c r="E255" s="12">
        <v>3.8428140000000002</v>
      </c>
      <c r="F255" s="4">
        <f t="shared" ref="F255:F265" si="118">C255/(K255*L255)</f>
        <v>0.22043522815126051</v>
      </c>
      <c r="G255" s="4">
        <f t="shared" ref="G255:G265" si="119">C255/(K255*M255)</f>
        <v>6.7453179814285713</v>
      </c>
      <c r="H255" s="3"/>
      <c r="J255" s="13" t="str">
        <f>CONCATENATE($H254, ," ", D254)</f>
        <v>Intel® Xeon® Platinum 8580 BF16</v>
      </c>
      <c r="K255">
        <f>K254</f>
        <v>2</v>
      </c>
      <c r="L255">
        <f t="shared" ref="L255:M255" si="120">L254</f>
        <v>10710</v>
      </c>
      <c r="M255">
        <f t="shared" si="120"/>
        <v>350</v>
      </c>
    </row>
    <row r="256" spans="1:13" x14ac:dyDescent="0.3">
      <c r="A256" s="3" t="s">
        <v>15</v>
      </c>
      <c r="B256" s="12">
        <v>54.320268540000001</v>
      </c>
      <c r="C256" s="12">
        <v>307.68234410000002</v>
      </c>
      <c r="D256">
        <v>282.50869999999998</v>
      </c>
      <c r="E256" s="12">
        <v>22.695270000000001</v>
      </c>
      <c r="F256" s="4">
        <f t="shared" si="118"/>
        <v>1.4364255093370682E-2</v>
      </c>
      <c r="G256" s="4">
        <f t="shared" si="119"/>
        <v>0.43954620585714288</v>
      </c>
      <c r="H256" s="3"/>
      <c r="K256">
        <f t="shared" ref="K256:K265" si="121">K255</f>
        <v>2</v>
      </c>
      <c r="L256">
        <f t="shared" ref="L256:L265" si="122">L255</f>
        <v>10710</v>
      </c>
      <c r="M256">
        <f t="shared" ref="M256:M265" si="123">M255</f>
        <v>350</v>
      </c>
    </row>
    <row r="257" spans="1:13" x14ac:dyDescent="0.3">
      <c r="A257" s="3" t="s">
        <v>75</v>
      </c>
      <c r="B257" s="12">
        <v>1131.0812699999999</v>
      </c>
      <c r="C257" s="12">
        <v>1654.924661</v>
      </c>
      <c r="D257" s="12">
        <v>1371.979</v>
      </c>
      <c r="E257" s="12">
        <v>5.4294750000000001</v>
      </c>
      <c r="F257" s="4">
        <f t="shared" si="118"/>
        <v>7.726072180205415E-2</v>
      </c>
      <c r="G257" s="4">
        <f t="shared" si="119"/>
        <v>2.3641780871428573</v>
      </c>
      <c r="H257" s="3"/>
      <c r="K257">
        <f t="shared" si="121"/>
        <v>2</v>
      </c>
      <c r="L257">
        <f t="shared" si="122"/>
        <v>10710</v>
      </c>
      <c r="M257">
        <f t="shared" si="123"/>
        <v>350</v>
      </c>
    </row>
    <row r="258" spans="1:13" x14ac:dyDescent="0.3">
      <c r="A258" s="3" t="s">
        <v>83</v>
      </c>
      <c r="B258" s="12">
        <v>6.4309109099999997</v>
      </c>
      <c r="C258" s="12">
        <v>34.478304610000002</v>
      </c>
      <c r="D258" s="12">
        <v>46.348489999999998</v>
      </c>
      <c r="E258" s="12">
        <v>377.6293</v>
      </c>
      <c r="F258" s="4">
        <f t="shared" si="118"/>
        <v>1.6096314010270777E-3</v>
      </c>
      <c r="G258" s="4">
        <f t="shared" si="119"/>
        <v>4.9254720871428577E-2</v>
      </c>
      <c r="H258" s="3"/>
      <c r="K258">
        <f t="shared" si="121"/>
        <v>2</v>
      </c>
      <c r="L258">
        <f t="shared" si="122"/>
        <v>10710</v>
      </c>
      <c r="M258">
        <f t="shared" si="123"/>
        <v>350</v>
      </c>
    </row>
    <row r="259" spans="1:13" x14ac:dyDescent="0.3">
      <c r="A259" s="3" t="s">
        <v>34</v>
      </c>
      <c r="B259" s="12">
        <v>16922.798409999999</v>
      </c>
      <c r="C259" s="12">
        <v>40611.58771</v>
      </c>
      <c r="D259" s="12">
        <v>32078.82</v>
      </c>
      <c r="E259" s="12">
        <v>0.64096600000000004</v>
      </c>
      <c r="F259" s="4">
        <f t="shared" si="118"/>
        <v>1.8959658127917833</v>
      </c>
      <c r="G259" s="4">
        <f t="shared" si="119"/>
        <v>58.01655387142857</v>
      </c>
      <c r="H259" s="3"/>
      <c r="K259">
        <f t="shared" si="121"/>
        <v>2</v>
      </c>
      <c r="L259">
        <f t="shared" si="122"/>
        <v>10710</v>
      </c>
      <c r="M259">
        <f t="shared" si="123"/>
        <v>350</v>
      </c>
    </row>
    <row r="260" spans="1:13" x14ac:dyDescent="0.3">
      <c r="A260" s="3" t="s">
        <v>25</v>
      </c>
      <c r="B260" s="12">
        <v>2058.9444370000001</v>
      </c>
      <c r="C260" s="12">
        <v>22402.589039999999</v>
      </c>
      <c r="D260" s="12">
        <v>14017.37</v>
      </c>
      <c r="E260" s="12">
        <v>0.96077199999999996</v>
      </c>
      <c r="F260" s="4">
        <f t="shared" si="118"/>
        <v>1.0458725042016805</v>
      </c>
      <c r="G260" s="4">
        <f t="shared" si="119"/>
        <v>32.003698628571428</v>
      </c>
      <c r="H260" s="3"/>
      <c r="K260">
        <f t="shared" si="121"/>
        <v>2</v>
      </c>
      <c r="L260">
        <f t="shared" si="122"/>
        <v>10710</v>
      </c>
      <c r="M260">
        <f t="shared" si="123"/>
        <v>350</v>
      </c>
    </row>
    <row r="261" spans="1:13" x14ac:dyDescent="0.3">
      <c r="A261" s="3" t="s">
        <v>27</v>
      </c>
      <c r="B261" s="12">
        <v>35.341024650000001</v>
      </c>
      <c r="C261" s="12">
        <v>525.99746400000004</v>
      </c>
      <c r="D261" s="12">
        <v>248.8219</v>
      </c>
      <c r="E261" s="12">
        <v>7.9307930000000004</v>
      </c>
      <c r="F261" s="4">
        <f t="shared" si="118"/>
        <v>2.4556370868347339E-2</v>
      </c>
      <c r="G261" s="4">
        <f t="shared" si="119"/>
        <v>0.75142494857142861</v>
      </c>
      <c r="H261" s="3"/>
      <c r="K261">
        <f t="shared" si="121"/>
        <v>2</v>
      </c>
      <c r="L261">
        <f t="shared" si="122"/>
        <v>10710</v>
      </c>
      <c r="M261">
        <f t="shared" si="123"/>
        <v>350</v>
      </c>
    </row>
    <row r="262" spans="1:13" x14ac:dyDescent="0.3">
      <c r="A262" s="3" t="s">
        <v>84</v>
      </c>
      <c r="B262" s="12">
        <v>4909.9542499999998</v>
      </c>
      <c r="C262" s="12">
        <v>28125.189869999998</v>
      </c>
      <c r="D262" s="12">
        <v>17557.7</v>
      </c>
      <c r="E262" s="12">
        <v>0.73697999999999997</v>
      </c>
      <c r="F262" s="4">
        <f t="shared" si="118"/>
        <v>1.3130340742296918</v>
      </c>
      <c r="G262" s="4">
        <f t="shared" si="119"/>
        <v>40.178842671428569</v>
      </c>
      <c r="H262" s="3"/>
      <c r="K262">
        <f t="shared" si="121"/>
        <v>2</v>
      </c>
      <c r="L262">
        <f t="shared" si="122"/>
        <v>10710</v>
      </c>
      <c r="M262">
        <f t="shared" si="123"/>
        <v>350</v>
      </c>
    </row>
    <row r="263" spans="1:13" x14ac:dyDescent="0.3">
      <c r="A263" s="3" t="s">
        <v>16</v>
      </c>
      <c r="B263" s="12">
        <v>55.788601649999997</v>
      </c>
      <c r="C263" s="12">
        <v>511.90535349999999</v>
      </c>
      <c r="D263" s="12">
        <v>243.60489999999999</v>
      </c>
      <c r="E263" s="12">
        <v>18.291219999999999</v>
      </c>
      <c r="F263" s="4">
        <f t="shared" si="118"/>
        <v>2.3898475887021476E-2</v>
      </c>
      <c r="G263" s="4">
        <f t="shared" si="119"/>
        <v>0.73129336214285712</v>
      </c>
      <c r="H263" s="3"/>
      <c r="K263">
        <f t="shared" si="121"/>
        <v>2</v>
      </c>
      <c r="L263">
        <f t="shared" si="122"/>
        <v>10710</v>
      </c>
      <c r="M263">
        <f t="shared" si="123"/>
        <v>350</v>
      </c>
    </row>
    <row r="264" spans="1:13" x14ac:dyDescent="0.3">
      <c r="A264" s="3" t="s">
        <v>26</v>
      </c>
      <c r="B264" s="12">
        <v>2545.605509</v>
      </c>
      <c r="C264" s="12">
        <v>14889.91265</v>
      </c>
      <c r="D264" s="12">
        <v>13920.15</v>
      </c>
      <c r="E264" s="12">
        <v>0.84869099999999997</v>
      </c>
      <c r="F264" s="4">
        <f t="shared" si="118"/>
        <v>0.69514064659197017</v>
      </c>
      <c r="G264" s="4">
        <f t="shared" si="119"/>
        <v>21.271303785714284</v>
      </c>
      <c r="H264" s="3"/>
      <c r="K264">
        <f t="shared" si="121"/>
        <v>2</v>
      </c>
      <c r="L264">
        <f t="shared" si="122"/>
        <v>10710</v>
      </c>
      <c r="M264">
        <f t="shared" si="123"/>
        <v>350</v>
      </c>
    </row>
    <row r="265" spans="1:13" x14ac:dyDescent="0.3">
      <c r="A265" s="3" t="s">
        <v>35</v>
      </c>
      <c r="B265" s="12">
        <v>1295.7187369999999</v>
      </c>
      <c r="C265" s="12">
        <v>3515.520618</v>
      </c>
      <c r="D265" s="12">
        <v>3748.2449999999999</v>
      </c>
      <c r="E265" s="12">
        <v>3.4589120000000002</v>
      </c>
      <c r="F265" s="4">
        <f t="shared" si="118"/>
        <v>0.16412327815126052</v>
      </c>
      <c r="G265" s="4">
        <f t="shared" si="119"/>
        <v>5.0221723114285712</v>
      </c>
      <c r="H265" s="3"/>
      <c r="K265">
        <f t="shared" si="121"/>
        <v>2</v>
      </c>
      <c r="L265">
        <f t="shared" si="122"/>
        <v>10710</v>
      </c>
      <c r="M265">
        <f t="shared" si="123"/>
        <v>350</v>
      </c>
    </row>
    <row r="266" spans="1:13" x14ac:dyDescent="0.3">
      <c r="A266" s="2" t="str">
        <f>A242</f>
        <v>Model name</v>
      </c>
      <c r="B266" s="2" t="s">
        <v>13</v>
      </c>
      <c r="C266" s="2" t="s">
        <v>12</v>
      </c>
      <c r="D266" s="2" t="s">
        <v>12</v>
      </c>
      <c r="E266" s="2" t="s">
        <v>12</v>
      </c>
      <c r="F266" s="2" t="s">
        <v>12</v>
      </c>
      <c r="G266" s="2" t="s">
        <v>39</v>
      </c>
      <c r="H266" s="5"/>
      <c r="I266" s="13" t="str">
        <f>CONCATENATE(G266, ," ", C266)</f>
        <v>Intel® Xeon® Platinum 8380 INT8</v>
      </c>
      <c r="J266" s="13" t="str">
        <f>CONCATENATE($G266, ," ", B266)</f>
        <v>Intel® Xeon® Platinum 8380 FP32</v>
      </c>
      <c r="K266" s="13">
        <v>2</v>
      </c>
      <c r="L266" s="13">
        <v>9359</v>
      </c>
      <c r="M266" s="13">
        <v>270</v>
      </c>
    </row>
    <row r="267" spans="1:13" x14ac:dyDescent="0.3">
      <c r="A267" s="3" t="s">
        <v>14</v>
      </c>
      <c r="B267" s="12">
        <v>340.44979590000003</v>
      </c>
      <c r="C267" s="12">
        <v>895.58987999999999</v>
      </c>
      <c r="D267" s="12">
        <v>5.5143509999999996</v>
      </c>
      <c r="E267" s="4">
        <f t="shared" ref="E267:E277" si="124">C267/(K267*L267)</f>
        <v>4.7846451543968375E-2</v>
      </c>
      <c r="F267" s="4">
        <f t="shared" ref="F267:F277" si="125">C267/(K267*M267)</f>
        <v>1.6584997777777777</v>
      </c>
      <c r="G267" s="3"/>
      <c r="K267">
        <f>K266</f>
        <v>2</v>
      </c>
      <c r="L267">
        <f>L266</f>
        <v>9359</v>
      </c>
      <c r="M267">
        <f>M266</f>
        <v>270</v>
      </c>
    </row>
    <row r="268" spans="1:13" x14ac:dyDescent="0.3">
      <c r="A268" s="3" t="s">
        <v>15</v>
      </c>
      <c r="B268" s="12">
        <v>27.266401779999999</v>
      </c>
      <c r="C268" s="12">
        <v>64.096223960000003</v>
      </c>
      <c r="D268" s="12">
        <v>181.323128</v>
      </c>
      <c r="E268" s="4">
        <f t="shared" si="124"/>
        <v>3.4243094326316917E-3</v>
      </c>
      <c r="F268" s="4">
        <f t="shared" si="125"/>
        <v>0.11869671103703704</v>
      </c>
      <c r="G268" s="3"/>
      <c r="K268">
        <f t="shared" ref="K268:K277" si="126">K267</f>
        <v>2</v>
      </c>
      <c r="L268">
        <f t="shared" ref="L268:L277" si="127">L267</f>
        <v>9359</v>
      </c>
      <c r="M268">
        <f t="shared" ref="M268:M277" si="128">M267</f>
        <v>270</v>
      </c>
    </row>
    <row r="269" spans="1:13" x14ac:dyDescent="0.3">
      <c r="A269" s="3" t="s">
        <v>75</v>
      </c>
      <c r="B269" s="12">
        <v>473.354872</v>
      </c>
      <c r="C269" s="12">
        <v>814.4432243</v>
      </c>
      <c r="D269" s="12">
        <v>4.4684210000000002</v>
      </c>
      <c r="E269" s="4">
        <f t="shared" si="124"/>
        <v>4.3511231130462659E-2</v>
      </c>
      <c r="F269" s="4">
        <f t="shared" si="125"/>
        <v>1.508228193148148</v>
      </c>
      <c r="G269" s="3"/>
      <c r="K269">
        <f>K268</f>
        <v>2</v>
      </c>
      <c r="L269">
        <f>L268</f>
        <v>9359</v>
      </c>
      <c r="M269">
        <f>M268</f>
        <v>270</v>
      </c>
    </row>
    <row r="270" spans="1:13" x14ac:dyDescent="0.3">
      <c r="A270" s="3" t="s">
        <v>83</v>
      </c>
      <c r="B270" s="12">
        <v>3.4881859080000002</v>
      </c>
      <c r="C270" s="12">
        <v>12.89477158</v>
      </c>
      <c r="D270" s="12">
        <v>468.34336200000001</v>
      </c>
      <c r="E270" s="4">
        <f t="shared" si="124"/>
        <v>6.8889686825515553E-4</v>
      </c>
      <c r="F270" s="4">
        <f t="shared" si="125"/>
        <v>2.387920662962963E-2</v>
      </c>
      <c r="G270" s="3"/>
      <c r="I270" s="13"/>
      <c r="J270" s="13"/>
      <c r="K270">
        <f t="shared" ref="K270:M270" si="129">K269</f>
        <v>2</v>
      </c>
      <c r="L270">
        <f t="shared" si="129"/>
        <v>9359</v>
      </c>
      <c r="M270">
        <f t="shared" si="129"/>
        <v>270</v>
      </c>
    </row>
    <row r="271" spans="1:13" x14ac:dyDescent="0.3">
      <c r="A271" s="3" t="s">
        <v>34</v>
      </c>
      <c r="B271" s="12">
        <v>6958.9345659999999</v>
      </c>
      <c r="C271" s="12">
        <v>22954.571039999999</v>
      </c>
      <c r="D271" s="12">
        <v>0.59739900000000001</v>
      </c>
      <c r="E271" s="4">
        <f t="shared" si="124"/>
        <v>1.226336736830858</v>
      </c>
      <c r="F271" s="4">
        <f t="shared" si="125"/>
        <v>42.508464888888888</v>
      </c>
      <c r="G271" s="3"/>
      <c r="K271">
        <f t="shared" si="126"/>
        <v>2</v>
      </c>
      <c r="L271">
        <f t="shared" si="127"/>
        <v>9359</v>
      </c>
      <c r="M271">
        <f t="shared" si="128"/>
        <v>270</v>
      </c>
    </row>
    <row r="272" spans="1:13" x14ac:dyDescent="0.3">
      <c r="A272" s="3" t="s">
        <v>25</v>
      </c>
      <c r="B272" s="12">
        <v>1155.2921040000001</v>
      </c>
      <c r="C272" s="12">
        <v>4953.1933870000003</v>
      </c>
      <c r="D272" s="12">
        <v>1.0610869999999999</v>
      </c>
      <c r="E272" s="4">
        <f t="shared" si="124"/>
        <v>0.26462193540976603</v>
      </c>
      <c r="F272" s="4">
        <f t="shared" si="125"/>
        <v>9.1725803462962965</v>
      </c>
      <c r="G272" s="3"/>
      <c r="K272">
        <f t="shared" si="126"/>
        <v>2</v>
      </c>
      <c r="L272">
        <f t="shared" si="127"/>
        <v>9359</v>
      </c>
      <c r="M272">
        <f t="shared" si="128"/>
        <v>270</v>
      </c>
    </row>
    <row r="273" spans="1:13" x14ac:dyDescent="0.3">
      <c r="A273" s="3" t="s">
        <v>27</v>
      </c>
      <c r="B273" s="12">
        <v>20.783709510000001</v>
      </c>
      <c r="C273" s="12">
        <v>77.521170650000002</v>
      </c>
      <c r="D273" s="12">
        <v>62.495933999999998</v>
      </c>
      <c r="E273" s="4">
        <f t="shared" si="124"/>
        <v>4.1415306469708302E-3</v>
      </c>
      <c r="F273" s="4">
        <f t="shared" si="125"/>
        <v>0.14355772342592593</v>
      </c>
      <c r="G273" s="3"/>
      <c r="K273">
        <f t="shared" si="126"/>
        <v>2</v>
      </c>
      <c r="L273">
        <f t="shared" si="127"/>
        <v>9359</v>
      </c>
      <c r="M273">
        <f t="shared" si="128"/>
        <v>270</v>
      </c>
    </row>
    <row r="274" spans="1:13" x14ac:dyDescent="0.3">
      <c r="A274" s="3" t="s">
        <v>84</v>
      </c>
      <c r="B274" s="12">
        <v>2228.2665189999998</v>
      </c>
      <c r="C274" s="12">
        <v>10309.677729999999</v>
      </c>
      <c r="D274" s="12">
        <v>0.69315700000000002</v>
      </c>
      <c r="E274" s="4">
        <f t="shared" si="124"/>
        <v>0.55078949300138902</v>
      </c>
      <c r="F274" s="4">
        <f t="shared" si="125"/>
        <v>19.091995796296295</v>
      </c>
      <c r="G274" s="3"/>
      <c r="K274">
        <f t="shared" si="126"/>
        <v>2</v>
      </c>
      <c r="L274">
        <f t="shared" si="127"/>
        <v>9359</v>
      </c>
      <c r="M274">
        <f t="shared" si="128"/>
        <v>270</v>
      </c>
    </row>
    <row r="275" spans="1:13" x14ac:dyDescent="0.3">
      <c r="A275" s="3" t="s">
        <v>16</v>
      </c>
      <c r="B275" s="12">
        <v>31.734291590000002</v>
      </c>
      <c r="C275" s="12">
        <v>128.17746769999999</v>
      </c>
      <c r="D275" s="12">
        <v>43.361407999999997</v>
      </c>
      <c r="E275" s="4">
        <f t="shared" si="124"/>
        <v>6.8478185543327276E-3</v>
      </c>
      <c r="F275" s="4">
        <f t="shared" si="125"/>
        <v>0.23736568092592591</v>
      </c>
      <c r="G275" s="3"/>
      <c r="K275">
        <f t="shared" si="126"/>
        <v>2</v>
      </c>
      <c r="L275">
        <f t="shared" si="127"/>
        <v>9359</v>
      </c>
      <c r="M275">
        <f t="shared" si="128"/>
        <v>270</v>
      </c>
    </row>
    <row r="276" spans="1:13" x14ac:dyDescent="0.3">
      <c r="A276" s="3" t="s">
        <v>26</v>
      </c>
      <c r="B276" s="12">
        <v>1353.8471139999999</v>
      </c>
      <c r="C276" s="12">
        <v>4527.431208</v>
      </c>
      <c r="D276" s="12">
        <v>0.89560700000000004</v>
      </c>
      <c r="E276" s="4">
        <f t="shared" si="124"/>
        <v>0.24187579912383803</v>
      </c>
      <c r="F276" s="4">
        <f t="shared" si="125"/>
        <v>8.3841318666666673</v>
      </c>
      <c r="G276" s="3"/>
      <c r="K276">
        <f t="shared" si="126"/>
        <v>2</v>
      </c>
      <c r="L276">
        <f t="shared" si="127"/>
        <v>9359</v>
      </c>
      <c r="M276">
        <f t="shared" si="128"/>
        <v>270</v>
      </c>
    </row>
    <row r="277" spans="1:13" x14ac:dyDescent="0.3">
      <c r="A277" s="3" t="s">
        <v>35</v>
      </c>
      <c r="B277" s="12">
        <v>591.34911650000004</v>
      </c>
      <c r="C277" s="12">
        <v>1691.8913439999999</v>
      </c>
      <c r="D277" s="12">
        <v>2.3986290000000001</v>
      </c>
      <c r="E277" s="4">
        <f t="shared" si="124"/>
        <v>9.0388467998717803E-2</v>
      </c>
      <c r="F277" s="4">
        <f t="shared" si="125"/>
        <v>3.1331321185185184</v>
      </c>
      <c r="G277" s="3"/>
      <c r="K277">
        <f t="shared" si="126"/>
        <v>2</v>
      </c>
      <c r="L277">
        <f t="shared" si="127"/>
        <v>9359</v>
      </c>
      <c r="M277">
        <f t="shared" si="128"/>
        <v>270</v>
      </c>
    </row>
    <row r="278" spans="1:13" x14ac:dyDescent="0.3">
      <c r="A278" s="2" t="str">
        <f>A266</f>
        <v>Model name</v>
      </c>
      <c r="B278" s="2" t="s">
        <v>13</v>
      </c>
      <c r="C278" s="2" t="s">
        <v>12</v>
      </c>
      <c r="D278" s="2" t="s">
        <v>86</v>
      </c>
      <c r="E278" s="2" t="s">
        <v>12</v>
      </c>
      <c r="F278" s="2" t="s">
        <v>12</v>
      </c>
      <c r="G278" s="2" t="s">
        <v>12</v>
      </c>
      <c r="H278" s="2" t="s">
        <v>40</v>
      </c>
      <c r="I278" s="13" t="str">
        <f>CONCATENATE(H278, ," ", C278)</f>
        <v>Intel® Xeon® Platinum 8490H INT8</v>
      </c>
      <c r="J278" s="13" t="str">
        <f>CONCATENATE($H278, ," ", B278)</f>
        <v>Intel® Xeon® Platinum 8490H FP32</v>
      </c>
      <c r="K278" s="13">
        <v>2</v>
      </c>
      <c r="L278" s="13">
        <v>17000</v>
      </c>
      <c r="M278" s="13">
        <v>350</v>
      </c>
    </row>
    <row r="279" spans="1:13" x14ac:dyDescent="0.3">
      <c r="A279" s="3" t="s">
        <v>14</v>
      </c>
      <c r="B279" s="12">
        <v>495.7725628</v>
      </c>
      <c r="C279" s="12">
        <v>3159.1039369999999</v>
      </c>
      <c r="D279" s="12">
        <v>2066.2654980000002</v>
      </c>
      <c r="E279" s="12">
        <v>3.7824309999999999</v>
      </c>
      <c r="F279" s="4">
        <f t="shared" ref="F279:F289" si="130">C279/(K279*L279)</f>
        <v>9.2914821676470583E-2</v>
      </c>
      <c r="G279" s="4">
        <f t="shared" ref="G279:G289" si="131">C279/(K279*M279)</f>
        <v>4.5130056242857144</v>
      </c>
      <c r="H279" s="3"/>
      <c r="J279" s="13" t="str">
        <f>CONCATENATE($H278, ," ", D278)</f>
        <v>Intel® Xeon® Platinum 8490H BF16</v>
      </c>
      <c r="K279">
        <f>K278</f>
        <v>2</v>
      </c>
      <c r="L279">
        <f>L278</f>
        <v>17000</v>
      </c>
      <c r="M279">
        <f>M278</f>
        <v>350</v>
      </c>
    </row>
    <row r="280" spans="1:13" x14ac:dyDescent="0.3">
      <c r="A280" s="3" t="s">
        <v>15</v>
      </c>
      <c r="B280" s="12">
        <v>45.000178810000001</v>
      </c>
      <c r="C280" s="12">
        <v>252.40457380000001</v>
      </c>
      <c r="D280" s="12">
        <v>238.17840699999999</v>
      </c>
      <c r="E280" s="12">
        <v>26.280179</v>
      </c>
      <c r="F280" s="4">
        <f t="shared" si="130"/>
        <v>7.4236639352941178E-3</v>
      </c>
      <c r="G280" s="4">
        <f t="shared" si="131"/>
        <v>0.3605779625714286</v>
      </c>
      <c r="H280" s="3"/>
      <c r="K280">
        <f t="shared" ref="K280:K289" si="132">K279</f>
        <v>2</v>
      </c>
      <c r="L280">
        <f t="shared" ref="L280:L289" si="133">L279</f>
        <v>17000</v>
      </c>
      <c r="M280">
        <f t="shared" ref="M280:M289" si="134">M279</f>
        <v>350</v>
      </c>
    </row>
    <row r="281" spans="1:13" x14ac:dyDescent="0.3">
      <c r="A281" s="3" t="s">
        <v>75</v>
      </c>
      <c r="B281" s="12">
        <v>856.16557360000002</v>
      </c>
      <c r="C281" s="12">
        <v>1440.773447</v>
      </c>
      <c r="D281" s="12">
        <v>1051.3444469999999</v>
      </c>
      <c r="E281" s="12">
        <v>5.8288259999999994</v>
      </c>
      <c r="F281" s="4">
        <f t="shared" si="130"/>
        <v>4.237568961764706E-2</v>
      </c>
      <c r="G281" s="4">
        <f t="shared" si="131"/>
        <v>2.0582477814285713</v>
      </c>
      <c r="H281" s="3"/>
      <c r="K281">
        <f t="shared" si="132"/>
        <v>2</v>
      </c>
      <c r="L281">
        <f t="shared" si="133"/>
        <v>17000</v>
      </c>
      <c r="M281">
        <f t="shared" si="134"/>
        <v>350</v>
      </c>
    </row>
    <row r="282" spans="1:13" x14ac:dyDescent="0.3">
      <c r="A282" s="3" t="s">
        <v>83</v>
      </c>
      <c r="B282" s="12">
        <v>5.3858993509999999</v>
      </c>
      <c r="C282" s="12">
        <v>53.717223099999998</v>
      </c>
      <c r="D282" s="12">
        <v>38.894683139999998</v>
      </c>
      <c r="E282" s="12">
        <v>244.35040699999999</v>
      </c>
      <c r="F282" s="4">
        <f t="shared" si="130"/>
        <v>1.5799183264705882E-3</v>
      </c>
      <c r="G282" s="4">
        <f t="shared" si="131"/>
        <v>7.6738890142857147E-2</v>
      </c>
      <c r="H282" s="3"/>
      <c r="I282" s="13"/>
      <c r="J282" s="13"/>
      <c r="K282">
        <f t="shared" ref="K282:M283" si="135">K280</f>
        <v>2</v>
      </c>
      <c r="L282">
        <f t="shared" si="135"/>
        <v>17000</v>
      </c>
      <c r="M282">
        <f t="shared" si="135"/>
        <v>350</v>
      </c>
    </row>
    <row r="283" spans="1:13" x14ac:dyDescent="0.3">
      <c r="A283" s="3" t="s">
        <v>34</v>
      </c>
      <c r="B283" s="12">
        <v>10857.46371</v>
      </c>
      <c r="C283" s="12">
        <v>39342.910029999999</v>
      </c>
      <c r="D283" s="12">
        <v>26801.329160000001</v>
      </c>
      <c r="E283" s="12">
        <v>0.69150599999999995</v>
      </c>
      <c r="F283" s="4">
        <f t="shared" si="130"/>
        <v>1.1571444126470587</v>
      </c>
      <c r="G283" s="4">
        <f t="shared" si="131"/>
        <v>56.204157185714287</v>
      </c>
      <c r="H283" s="3"/>
      <c r="K283">
        <f t="shared" si="135"/>
        <v>2</v>
      </c>
      <c r="L283">
        <f t="shared" si="135"/>
        <v>17000</v>
      </c>
      <c r="M283">
        <f t="shared" si="135"/>
        <v>350</v>
      </c>
    </row>
    <row r="284" spans="1:13" x14ac:dyDescent="0.3">
      <c r="A284" s="3" t="s">
        <v>25</v>
      </c>
      <c r="B284" s="12">
        <v>1653.0006249999999</v>
      </c>
      <c r="C284" s="12">
        <v>20219.897089999999</v>
      </c>
      <c r="D284" s="12">
        <v>8178.3325150000001</v>
      </c>
      <c r="E284" s="12">
        <v>1.0403690000000001</v>
      </c>
      <c r="F284" s="4">
        <f t="shared" si="130"/>
        <v>0.59470285558823521</v>
      </c>
      <c r="G284" s="4">
        <f t="shared" si="131"/>
        <v>28.88556727142857</v>
      </c>
      <c r="H284" s="3"/>
      <c r="K284">
        <f t="shared" si="132"/>
        <v>2</v>
      </c>
      <c r="L284">
        <f t="shared" si="133"/>
        <v>17000</v>
      </c>
      <c r="M284">
        <f t="shared" si="134"/>
        <v>350</v>
      </c>
    </row>
    <row r="285" spans="1:13" x14ac:dyDescent="0.3">
      <c r="A285" s="3" t="s">
        <v>27</v>
      </c>
      <c r="B285" s="12">
        <v>31.27673613</v>
      </c>
      <c r="C285" s="12">
        <v>451.31245519999999</v>
      </c>
      <c r="D285" s="12">
        <v>216.4590182</v>
      </c>
      <c r="E285" s="12">
        <v>8.0705349999999996</v>
      </c>
      <c r="F285" s="4">
        <f t="shared" si="130"/>
        <v>1.327389574117647E-2</v>
      </c>
      <c r="G285" s="4">
        <f t="shared" si="131"/>
        <v>0.64473207885714279</v>
      </c>
      <c r="H285" s="3"/>
      <c r="K285">
        <f t="shared" si="132"/>
        <v>2</v>
      </c>
      <c r="L285">
        <f t="shared" si="133"/>
        <v>17000</v>
      </c>
      <c r="M285">
        <f t="shared" si="134"/>
        <v>350</v>
      </c>
    </row>
    <row r="286" spans="1:13" x14ac:dyDescent="0.3">
      <c r="A286" s="3" t="s">
        <v>84</v>
      </c>
      <c r="B286" s="12">
        <v>3606.126244</v>
      </c>
      <c r="C286" s="12">
        <v>24565.677729999999</v>
      </c>
      <c r="D286" s="12">
        <v>12869.215029999999</v>
      </c>
      <c r="E286" s="12">
        <v>0.83254299999999992</v>
      </c>
      <c r="F286" s="4">
        <f t="shared" si="130"/>
        <v>0.72251993323529407</v>
      </c>
      <c r="G286" s="4">
        <f t="shared" si="131"/>
        <v>35.093825328571427</v>
      </c>
      <c r="H286" s="3"/>
      <c r="K286">
        <f t="shared" si="132"/>
        <v>2</v>
      </c>
      <c r="L286">
        <f t="shared" si="133"/>
        <v>17000</v>
      </c>
      <c r="M286">
        <f t="shared" si="134"/>
        <v>350</v>
      </c>
    </row>
    <row r="287" spans="1:13" x14ac:dyDescent="0.3">
      <c r="A287" s="3" t="s">
        <v>16</v>
      </c>
      <c r="B287" s="12">
        <v>48.022147799999999</v>
      </c>
      <c r="C287" s="12">
        <v>520.47374030000003</v>
      </c>
      <c r="D287" s="12">
        <v>221.878613</v>
      </c>
      <c r="E287" s="12"/>
      <c r="F287" s="4">
        <f t="shared" si="130"/>
        <v>1.5308051185294118E-2</v>
      </c>
      <c r="G287" s="4">
        <f t="shared" si="131"/>
        <v>0.74353391471428576</v>
      </c>
      <c r="H287" s="3"/>
      <c r="K287">
        <f t="shared" si="132"/>
        <v>2</v>
      </c>
      <c r="L287">
        <f t="shared" si="133"/>
        <v>17000</v>
      </c>
      <c r="M287">
        <f t="shared" si="134"/>
        <v>350</v>
      </c>
    </row>
    <row r="288" spans="1:13" x14ac:dyDescent="0.3">
      <c r="A288" s="3" t="s">
        <v>26</v>
      </c>
      <c r="B288" s="12">
        <v>2105.8188850000001</v>
      </c>
      <c r="C288" s="12">
        <v>11351.705620000001</v>
      </c>
      <c r="D288" s="12">
        <v>8771.1776229999996</v>
      </c>
      <c r="E288" s="12">
        <v>0.91858200000000001</v>
      </c>
      <c r="F288" s="4">
        <f t="shared" si="130"/>
        <v>0.33387369470588235</v>
      </c>
      <c r="G288" s="4">
        <f t="shared" si="131"/>
        <v>16.216722314285715</v>
      </c>
      <c r="H288" s="3"/>
      <c r="K288">
        <f t="shared" si="132"/>
        <v>2</v>
      </c>
      <c r="L288">
        <f t="shared" si="133"/>
        <v>17000</v>
      </c>
      <c r="M288">
        <f t="shared" si="134"/>
        <v>350</v>
      </c>
    </row>
    <row r="289" spans="1:13" x14ac:dyDescent="0.3">
      <c r="A289" s="3" t="s">
        <v>35</v>
      </c>
      <c r="B289" s="12">
        <v>1003.3317479999999</v>
      </c>
      <c r="C289" s="12">
        <v>2527.39858</v>
      </c>
      <c r="D289" s="12">
        <v>2510.069579</v>
      </c>
      <c r="E289" s="12">
        <v>3.3254160000000001</v>
      </c>
      <c r="F289" s="4">
        <f t="shared" si="130"/>
        <v>7.4335252352941181E-2</v>
      </c>
      <c r="G289" s="4">
        <f t="shared" si="131"/>
        <v>3.6105694000000002</v>
      </c>
      <c r="H289" s="3"/>
      <c r="K289">
        <f t="shared" si="132"/>
        <v>2</v>
      </c>
      <c r="L289">
        <f t="shared" si="133"/>
        <v>17000</v>
      </c>
      <c r="M289">
        <f t="shared" si="134"/>
        <v>350</v>
      </c>
    </row>
    <row r="290" spans="1:13" x14ac:dyDescent="0.3">
      <c r="A290" s="2" t="str">
        <f t="shared" ref="A290" si="136">A278</f>
        <v>Model name</v>
      </c>
      <c r="B290" s="2" t="s">
        <v>12</v>
      </c>
      <c r="C290" s="2" t="s">
        <v>78</v>
      </c>
      <c r="D290" s="2" t="s">
        <v>13</v>
      </c>
      <c r="E290" s="2" t="s">
        <v>42</v>
      </c>
      <c r="F290" s="2"/>
      <c r="G290" s="2" t="s">
        <v>41</v>
      </c>
      <c r="I290" s="13" t="str">
        <f>CONCATENATE(G290, ," ", C290)</f>
        <v>Intel® Core™  i9-13900K INT4</v>
      </c>
      <c r="J290" s="13" t="str">
        <f>CONCATENATE(G290, ," ", B290)</f>
        <v>Intel® Core™  i9-13900K INT8</v>
      </c>
      <c r="K290" s="13" t="str">
        <f>CONCATENATE(G290, ," ", D290)</f>
        <v>Intel® Core™  i9-13900K FP32</v>
      </c>
      <c r="L290" s="13" t="str">
        <f>CONCATENATE(G290, ," ", E290)</f>
        <v>Intel® Core™  i9-13900K FP16</v>
      </c>
    </row>
    <row r="291" spans="1:13" x14ac:dyDescent="0.3">
      <c r="A291" s="3" t="s">
        <v>73</v>
      </c>
      <c r="B291" s="20">
        <v>10.18657</v>
      </c>
      <c r="C291" s="20">
        <v>14.08156</v>
      </c>
      <c r="D291" s="20"/>
      <c r="E291" s="20">
        <v>2.629311</v>
      </c>
      <c r="F291" s="3"/>
      <c r="G291" s="3" t="s">
        <v>94</v>
      </c>
    </row>
    <row r="292" spans="1:13" x14ac:dyDescent="0.3">
      <c r="A292" s="3" t="s">
        <v>44</v>
      </c>
      <c r="B292" s="20">
        <v>8.5301019999999994</v>
      </c>
      <c r="C292" s="20">
        <v>12.441380000000001</v>
      </c>
      <c r="D292" s="20"/>
      <c r="E292" s="20">
        <v>2.1917580000000001</v>
      </c>
      <c r="F292" s="3"/>
      <c r="G292" s="3" t="s">
        <v>94</v>
      </c>
    </row>
    <row r="293" spans="1:13" x14ac:dyDescent="0.3">
      <c r="A293" s="3" t="s">
        <v>87</v>
      </c>
      <c r="B293" s="20">
        <v>8.3539879999999993</v>
      </c>
      <c r="C293" s="20">
        <v>14.41025</v>
      </c>
      <c r="D293" s="20"/>
      <c r="E293" s="20">
        <v>2.102182</v>
      </c>
      <c r="F293" s="3"/>
      <c r="G293" s="3" t="s">
        <v>94</v>
      </c>
    </row>
    <row r="294" spans="1:13" x14ac:dyDescent="0.3">
      <c r="A294" s="3" t="s">
        <v>113</v>
      </c>
      <c r="B294" s="20">
        <v>8</v>
      </c>
      <c r="C294" s="20"/>
      <c r="D294" s="20"/>
      <c r="E294" s="20"/>
      <c r="F294" s="3"/>
      <c r="G294" s="3" t="s">
        <v>94</v>
      </c>
    </row>
    <row r="295" spans="1:13" x14ac:dyDescent="0.3">
      <c r="A295" s="3" t="s">
        <v>45</v>
      </c>
      <c r="B295" s="20">
        <v>42.533760000000001</v>
      </c>
      <c r="C295" s="20"/>
      <c r="D295" s="20"/>
      <c r="E295" s="20">
        <v>42.045839999999998</v>
      </c>
      <c r="F295" s="3"/>
      <c r="G295" s="3" t="s">
        <v>96</v>
      </c>
    </row>
    <row r="296" spans="1:13" x14ac:dyDescent="0.3">
      <c r="A296" s="2" t="str">
        <f>A290</f>
        <v>Model name</v>
      </c>
      <c r="B296" s="2" t="s">
        <v>12</v>
      </c>
      <c r="C296" s="2" t="str">
        <f>C290</f>
        <v>INT4</v>
      </c>
      <c r="D296" s="2" t="s">
        <v>13</v>
      </c>
      <c r="E296" s="2" t="s">
        <v>42</v>
      </c>
      <c r="F296" s="3"/>
      <c r="G296" s="2" t="s">
        <v>39</v>
      </c>
      <c r="I296" s="13" t="str">
        <f>CONCATENATE(G296, ," ", C296)</f>
        <v>Intel® Xeon® Platinum 8380 INT4</v>
      </c>
      <c r="J296" s="13" t="str">
        <f>CONCATENATE(G296, ," ", B296)</f>
        <v>Intel® Xeon® Platinum 8380 INT8</v>
      </c>
      <c r="K296" s="13" t="str">
        <f>CONCATENATE(G296, ," ", D296)</f>
        <v>Intel® Xeon® Platinum 8380 FP32</v>
      </c>
      <c r="L296" s="13" t="str">
        <f>CONCATENATE(G296, ," ", E296)</f>
        <v>Intel® Xeon® Platinum 8380 FP16</v>
      </c>
    </row>
    <row r="297" spans="1:13" x14ac:dyDescent="0.3">
      <c r="A297" s="3" t="s">
        <v>73</v>
      </c>
      <c r="B297" s="20">
        <v>9</v>
      </c>
      <c r="C297" s="20">
        <v>13.2</v>
      </c>
      <c r="D297" s="20"/>
      <c r="E297" s="20">
        <v>4.7</v>
      </c>
      <c r="F297" s="3"/>
      <c r="G297" s="3" t="s">
        <v>94</v>
      </c>
    </row>
    <row r="298" spans="1:13" x14ac:dyDescent="0.3">
      <c r="A298" s="3" t="s">
        <v>44</v>
      </c>
      <c r="B298" s="20">
        <v>10.1</v>
      </c>
      <c r="C298" s="20">
        <v>16.600000000000001</v>
      </c>
      <c r="D298" s="20"/>
      <c r="E298" s="20">
        <v>3.7</v>
      </c>
      <c r="F298" s="3"/>
      <c r="G298" s="3" t="s">
        <v>94</v>
      </c>
    </row>
    <row r="299" spans="1:13" x14ac:dyDescent="0.3">
      <c r="A299" s="3" t="s">
        <v>87</v>
      </c>
      <c r="B299" s="20">
        <v>7.2</v>
      </c>
      <c r="C299" s="20">
        <v>12.1</v>
      </c>
      <c r="D299" s="20"/>
      <c r="E299" s="20">
        <v>3.7</v>
      </c>
      <c r="F299" s="3"/>
      <c r="G299" s="3" t="s">
        <v>94</v>
      </c>
    </row>
    <row r="300" spans="1:13" x14ac:dyDescent="0.3">
      <c r="A300" s="3" t="s">
        <v>113</v>
      </c>
      <c r="B300" s="20"/>
      <c r="C300" s="20"/>
      <c r="D300" s="20"/>
      <c r="E300" s="20"/>
      <c r="F300" s="3"/>
      <c r="G300" s="3" t="s">
        <v>94</v>
      </c>
    </row>
    <row r="301" spans="1:13" x14ac:dyDescent="0.3">
      <c r="A301" s="3" t="s">
        <v>45</v>
      </c>
      <c r="B301" s="20">
        <v>21.55978</v>
      </c>
      <c r="C301" s="20"/>
      <c r="D301" s="20"/>
      <c r="E301" s="20">
        <v>20.710419999999999</v>
      </c>
      <c r="F301" s="3"/>
      <c r="G301" s="3" t="s">
        <v>96</v>
      </c>
    </row>
    <row r="302" spans="1:13" x14ac:dyDescent="0.3">
      <c r="A302" s="2" t="str">
        <f>A296</f>
        <v>Model name</v>
      </c>
      <c r="B302" s="2" t="s">
        <v>12</v>
      </c>
      <c r="C302" s="2" t="str">
        <f>C296</f>
        <v>INT4</v>
      </c>
      <c r="D302" s="2" t="s">
        <v>13</v>
      </c>
      <c r="E302" s="2" t="s">
        <v>42</v>
      </c>
      <c r="F302" s="3"/>
      <c r="G302" s="2" t="s">
        <v>40</v>
      </c>
      <c r="I302" s="13" t="str">
        <f>CONCATENATE(G302, ," ", C302)</f>
        <v>Intel® Xeon® Platinum 8490H INT4</v>
      </c>
      <c r="J302" s="13" t="str">
        <f>CONCATENATE(G302, ," ", B302)</f>
        <v>Intel® Xeon® Platinum 8490H INT8</v>
      </c>
      <c r="K302" s="13" t="str">
        <f>CONCATENATE(G302, ," ", D302)</f>
        <v>Intel® Xeon® Platinum 8490H FP32</v>
      </c>
      <c r="L302" s="13" t="str">
        <f>CONCATENATE(G302, ," ", E302)</f>
        <v>Intel® Xeon® Platinum 8490H FP16</v>
      </c>
    </row>
    <row r="303" spans="1:13" x14ac:dyDescent="0.3">
      <c r="A303" s="3" t="s">
        <v>73</v>
      </c>
      <c r="B303" s="20">
        <v>22.947379999999999</v>
      </c>
      <c r="C303" s="20">
        <v>30.673850000000002</v>
      </c>
      <c r="D303" s="20"/>
      <c r="E303" s="20">
        <v>16.252669999999998</v>
      </c>
      <c r="F303" s="3"/>
      <c r="G303" s="3" t="s">
        <v>94</v>
      </c>
    </row>
    <row r="304" spans="1:13" x14ac:dyDescent="0.3">
      <c r="A304" s="3" t="s">
        <v>44</v>
      </c>
      <c r="B304" s="20">
        <v>19.214680000000001</v>
      </c>
      <c r="C304" s="20">
        <v>26.023820000000001</v>
      </c>
      <c r="D304" s="20"/>
      <c r="E304" s="20">
        <v>13.36482</v>
      </c>
      <c r="F304" s="3"/>
      <c r="G304" s="3" t="s">
        <v>94</v>
      </c>
    </row>
    <row r="305" spans="1:7" x14ac:dyDescent="0.3">
      <c r="A305" s="3" t="s">
        <v>87</v>
      </c>
      <c r="B305" s="20">
        <v>18.95355</v>
      </c>
      <c r="C305" s="20">
        <v>27.585159999999998</v>
      </c>
      <c r="D305" s="20"/>
      <c r="E305" s="20">
        <v>12.778420000000001</v>
      </c>
      <c r="F305" s="3"/>
      <c r="G305" s="3" t="s">
        <v>94</v>
      </c>
    </row>
    <row r="306" spans="1:7" x14ac:dyDescent="0.3">
      <c r="A306" s="3" t="s">
        <v>113</v>
      </c>
      <c r="B306" s="20">
        <v>20.8</v>
      </c>
      <c r="C306" s="20"/>
      <c r="D306" s="20"/>
      <c r="E306" s="20"/>
      <c r="F306" s="3"/>
      <c r="G306" s="3" t="s">
        <v>94</v>
      </c>
    </row>
    <row r="307" spans="1:7" x14ac:dyDescent="0.3">
      <c r="A307" s="3" t="s">
        <v>45</v>
      </c>
      <c r="B307" s="20"/>
      <c r="C307" s="20">
        <v>4.2</v>
      </c>
      <c r="D307" s="20"/>
      <c r="E307" s="20">
        <v>4.0225799999999996</v>
      </c>
      <c r="F307" s="3"/>
      <c r="G307" s="3" t="s">
        <v>96</v>
      </c>
    </row>
  </sheetData>
  <sheetProtection algorithmName="SHA-512" hashValue="fK5CStFa3y8jhKsitG2U5wCjxuf1meuJrVdmTluVExGNqncYkgCVuIv9NneNcmDruOmN4FzHmtiYYvDRPQYPQQ==" saltValue="R5mzCUp5+RrhiXKHDgP5r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1 N5:N25" name="Range1_1_1"/>
  </protectedRanges>
  <mergeCells count="1">
    <mergeCell ref="B1:C1"/>
  </mergeCells>
  <hyperlinks>
    <hyperlink ref="O4" r:id="rId1" xr:uid="{D57222FB-4DFF-41E9-B5BA-78CDA5F9C5EF}"/>
    <hyperlink ref="O3" r:id="rId2" xr:uid="{5D930A5C-A306-41CA-B400-C3FCC01FD59A}"/>
    <hyperlink ref="O2" r:id="rId3" xr:uid="{7B7CE1C1-15D1-4AAD-A2D9-FF68E8891374}"/>
  </hyperlinks>
  <pageMargins left="0.7" right="0.7" top="0.75" bottom="0.75" header="0.3" footer="0.3"/>
  <pageSetup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57"/>
  <sheetViews>
    <sheetView workbookViewId="0"/>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customWidth="1"/>
    <col min="9" max="9" width="22.44140625" customWidth="1"/>
  </cols>
  <sheetData>
    <row r="1" spans="1:10" x14ac:dyDescent="0.3">
      <c r="A1" s="2" t="s">
        <v>111</v>
      </c>
      <c r="B1" s="24" t="s">
        <v>6</v>
      </c>
      <c r="C1" s="25"/>
      <c r="D1" s="2" t="s">
        <v>7</v>
      </c>
      <c r="E1" s="2" t="s">
        <v>10</v>
      </c>
      <c r="F1" s="5"/>
      <c r="G1" s="5"/>
      <c r="I1" s="1" t="s">
        <v>0</v>
      </c>
    </row>
    <row r="2" spans="1:10" x14ac:dyDescent="0.3">
      <c r="A2" s="2" t="s">
        <v>11</v>
      </c>
      <c r="B2" s="2" t="s">
        <v>42</v>
      </c>
      <c r="C2" s="2" t="s">
        <v>12</v>
      </c>
      <c r="D2" s="2" t="s">
        <v>12</v>
      </c>
      <c r="E2" s="2" t="s">
        <v>100</v>
      </c>
      <c r="F2" s="5" t="str">
        <f>CONCATENATE($E2," ",C2)</f>
        <v>Intel® Atom x7425E INT8</v>
      </c>
      <c r="G2" s="5" t="str">
        <f>CONCATENATE($E2," ",B2)</f>
        <v>Intel® Atom x7425E FP16</v>
      </c>
      <c r="I2" t="s">
        <v>2</v>
      </c>
      <c r="J2" s="7" t="s">
        <v>114</v>
      </c>
    </row>
    <row r="3" spans="1:10" x14ac:dyDescent="0.3">
      <c r="A3" s="3" t="s">
        <v>14</v>
      </c>
      <c r="B3" s="12">
        <v>20.171811349999999</v>
      </c>
      <c r="C3" s="12">
        <v>25.03820984</v>
      </c>
      <c r="D3" s="12">
        <v>148.253964</v>
      </c>
      <c r="E3" s="3"/>
      <c r="F3" s="5"/>
      <c r="G3" s="5"/>
      <c r="I3" t="s">
        <v>3</v>
      </c>
      <c r="J3" s="7" t="s">
        <v>115</v>
      </c>
    </row>
    <row r="4" spans="1:10" x14ac:dyDescent="0.3">
      <c r="A4" s="3" t="s">
        <v>15</v>
      </c>
      <c r="B4" s="12">
        <v>1.8394596750000001</v>
      </c>
      <c r="C4" s="12">
        <v>2.3827091020000002</v>
      </c>
      <c r="D4" s="3">
        <v>1443.0838759999999</v>
      </c>
      <c r="E4" s="3"/>
      <c r="F4" s="5"/>
      <c r="G4" s="5"/>
      <c r="I4" t="s">
        <v>4</v>
      </c>
      <c r="J4" s="7" t="s">
        <v>5</v>
      </c>
    </row>
    <row r="5" spans="1:10" x14ac:dyDescent="0.3">
      <c r="A5" s="3" t="s">
        <v>75</v>
      </c>
      <c r="B5" s="12">
        <v>33.773343320000002</v>
      </c>
      <c r="C5" s="12">
        <v>37.986630239999997</v>
      </c>
      <c r="D5" s="12">
        <v>100.317916</v>
      </c>
      <c r="E5" s="3"/>
      <c r="F5" s="5"/>
      <c r="G5" s="5"/>
      <c r="I5" s="1"/>
    </row>
    <row r="6" spans="1:10" x14ac:dyDescent="0.3">
      <c r="A6" s="3" t="s">
        <v>83</v>
      </c>
      <c r="B6" s="12">
        <v>0.20897401600000001</v>
      </c>
      <c r="C6" s="12">
        <v>0.24395135000000001</v>
      </c>
      <c r="D6" s="12">
        <v>15836.941349999999</v>
      </c>
      <c r="E6" s="3"/>
      <c r="F6" s="5"/>
      <c r="G6" s="5"/>
      <c r="I6" s="1"/>
    </row>
    <row r="7" spans="1:10" x14ac:dyDescent="0.3">
      <c r="A7" s="3" t="s">
        <v>34</v>
      </c>
      <c r="B7" s="12">
        <v>345.3091</v>
      </c>
      <c r="C7" s="12">
        <v>447.922169</v>
      </c>
      <c r="D7" s="12">
        <v>8.7333400000000001</v>
      </c>
      <c r="E7" s="3"/>
      <c r="F7" s="5"/>
      <c r="G7" s="5"/>
      <c r="I7" s="1"/>
    </row>
    <row r="8" spans="1:10" x14ac:dyDescent="0.3">
      <c r="A8" s="3" t="s">
        <v>25</v>
      </c>
      <c r="B8" s="12">
        <v>62.57366296</v>
      </c>
      <c r="C8" s="12">
        <v>111.8324362</v>
      </c>
      <c r="D8" s="12">
        <v>35.579402999999999</v>
      </c>
      <c r="E8" s="3"/>
      <c r="F8" s="5"/>
      <c r="G8" s="5"/>
      <c r="I8" s="1"/>
    </row>
    <row r="9" spans="1:10" x14ac:dyDescent="0.3">
      <c r="A9" s="3" t="s">
        <v>27</v>
      </c>
      <c r="B9" s="12">
        <v>1.1862980839999999</v>
      </c>
      <c r="C9" s="12">
        <v>2.1494331990000002</v>
      </c>
      <c r="D9" s="12">
        <v>1813.15571</v>
      </c>
      <c r="E9" s="3"/>
      <c r="F9" s="5"/>
      <c r="G9" s="5"/>
      <c r="I9" s="1"/>
    </row>
    <row r="10" spans="1:10" x14ac:dyDescent="0.3">
      <c r="A10" s="3" t="s">
        <v>84</v>
      </c>
      <c r="B10" s="12">
        <v>134.90125810000001</v>
      </c>
      <c r="C10" s="12">
        <v>226.2405574</v>
      </c>
      <c r="D10" s="12">
        <v>17.457896999999999</v>
      </c>
      <c r="E10" s="3"/>
      <c r="F10" s="5"/>
      <c r="G10" s="5"/>
      <c r="I10" s="1"/>
    </row>
    <row r="11" spans="1:10" x14ac:dyDescent="0.3">
      <c r="A11" s="3" t="s">
        <v>16</v>
      </c>
      <c r="B11" s="12">
        <v>1.9627704589999999</v>
      </c>
      <c r="C11" s="12">
        <v>3.43289139</v>
      </c>
      <c r="D11" s="12">
        <v>1164.7481760000001</v>
      </c>
      <c r="E11" s="3"/>
      <c r="F11" s="5"/>
      <c r="G11" s="5"/>
      <c r="I11" s="1"/>
    </row>
    <row r="12" spans="1:10" x14ac:dyDescent="0.3">
      <c r="A12" s="3" t="s">
        <v>26</v>
      </c>
      <c r="B12" s="12">
        <v>76.949402759999998</v>
      </c>
      <c r="C12" s="12">
        <v>144.8401934</v>
      </c>
      <c r="D12" s="12">
        <v>27.404271999999999</v>
      </c>
      <c r="E12" s="3"/>
      <c r="F12" s="5"/>
      <c r="G12" s="5"/>
      <c r="I12" s="1"/>
    </row>
    <row r="13" spans="1:10" x14ac:dyDescent="0.3">
      <c r="A13" s="3" t="s">
        <v>35</v>
      </c>
      <c r="B13" s="12">
        <v>42.776530299999997</v>
      </c>
      <c r="C13" s="12">
        <v>62.911584779999998</v>
      </c>
      <c r="D13" s="12">
        <v>63.272494000000002</v>
      </c>
      <c r="E13" s="3"/>
      <c r="F13" s="5"/>
      <c r="G13" s="5"/>
      <c r="I13" s="1"/>
    </row>
    <row r="14" spans="1:10" x14ac:dyDescent="0.3">
      <c r="A14" s="2" t="s">
        <v>11</v>
      </c>
      <c r="B14" s="2" t="s">
        <v>42</v>
      </c>
      <c r="C14" s="2" t="s">
        <v>12</v>
      </c>
      <c r="D14" s="2" t="s">
        <v>12</v>
      </c>
      <c r="E14" s="2" t="s">
        <v>89</v>
      </c>
      <c r="F14" s="5" t="str">
        <f>CONCATENATE($E14," ",C14)</f>
        <v>Intel® Atom x6425E iGPU INT8</v>
      </c>
      <c r="G14" s="5" t="str">
        <f>CONCATENATE($E14," ",B14)</f>
        <v>Intel® Atom x6425E iGPU FP16</v>
      </c>
      <c r="I14" s="1"/>
    </row>
    <row r="15" spans="1:10" x14ac:dyDescent="0.3">
      <c r="A15" s="3" t="s">
        <v>14</v>
      </c>
      <c r="B15" s="19">
        <v>14.831358160000001</v>
      </c>
      <c r="C15" s="19">
        <v>13.304709819999999</v>
      </c>
      <c r="D15" s="12">
        <v>300.19840299999998</v>
      </c>
      <c r="E15" s="3"/>
      <c r="F15" s="5"/>
      <c r="G15" s="5"/>
      <c r="I15" s="1"/>
    </row>
    <row r="16" spans="1:10" x14ac:dyDescent="0.3">
      <c r="A16" s="3" t="s">
        <v>15</v>
      </c>
      <c r="B16" s="19">
        <v>1.46390544</v>
      </c>
      <c r="C16" s="19">
        <v>1.4119562430000001</v>
      </c>
      <c r="D16" s="12">
        <v>2832.7265149999998</v>
      </c>
      <c r="E16" s="3"/>
      <c r="F16" s="5"/>
      <c r="G16" s="5"/>
      <c r="I16" s="1"/>
    </row>
    <row r="17" spans="1:9" x14ac:dyDescent="0.3">
      <c r="A17" s="3" t="s">
        <v>75</v>
      </c>
      <c r="B17" s="19">
        <v>25.506033129999999</v>
      </c>
      <c r="C17" s="19">
        <v>21.6980483</v>
      </c>
      <c r="D17" s="12">
        <v>183.86487099999999</v>
      </c>
      <c r="E17" s="3"/>
      <c r="F17" s="5"/>
      <c r="G17" s="5"/>
      <c r="I17" s="1"/>
    </row>
    <row r="18" spans="1:9" x14ac:dyDescent="0.3">
      <c r="A18" s="3" t="s">
        <v>83</v>
      </c>
      <c r="B18" s="19">
        <v>0.169931584</v>
      </c>
      <c r="C18" s="19">
        <v>0.15309916200000001</v>
      </c>
      <c r="D18" s="12">
        <v>26123.743699999999</v>
      </c>
      <c r="E18" s="3"/>
      <c r="F18" s="5"/>
      <c r="G18" s="5"/>
      <c r="I18" s="1"/>
    </row>
    <row r="19" spans="1:9" x14ac:dyDescent="0.3">
      <c r="A19" s="3" t="s">
        <v>34</v>
      </c>
      <c r="B19" s="19">
        <v>236.4086695</v>
      </c>
      <c r="C19" s="19">
        <v>196.59289140000001</v>
      </c>
      <c r="D19" s="12">
        <v>20.100892999999999</v>
      </c>
      <c r="E19" s="3"/>
      <c r="F19" s="5"/>
      <c r="G19" s="5"/>
      <c r="I19" s="1"/>
    </row>
    <row r="20" spans="1:9" x14ac:dyDescent="0.3">
      <c r="A20" s="3" t="s">
        <v>25</v>
      </c>
      <c r="B20" s="19">
        <v>52.419350110000003</v>
      </c>
      <c r="C20" s="19">
        <v>49.303727799999997</v>
      </c>
      <c r="D20" s="12">
        <v>80.84308</v>
      </c>
      <c r="E20" s="3"/>
      <c r="F20" s="5"/>
      <c r="G20" s="5"/>
      <c r="I20" s="1"/>
    </row>
    <row r="21" spans="1:9" x14ac:dyDescent="0.3">
      <c r="A21" s="3" t="s">
        <v>27</v>
      </c>
      <c r="B21" s="19">
        <v>1.1931952109999999</v>
      </c>
      <c r="C21" s="19">
        <v>1.1916465979999999</v>
      </c>
      <c r="D21" s="12">
        <v>3356.0787099999998</v>
      </c>
      <c r="E21" s="3"/>
      <c r="F21" s="5"/>
      <c r="G21" s="5"/>
      <c r="I21" s="1"/>
    </row>
    <row r="22" spans="1:9" x14ac:dyDescent="0.3">
      <c r="A22" s="3" t="s">
        <v>84</v>
      </c>
      <c r="B22" s="19">
        <v>100.184415</v>
      </c>
      <c r="C22" s="19">
        <v>96.586491899999999</v>
      </c>
      <c r="D22" s="12">
        <v>40.941240000000001</v>
      </c>
      <c r="E22" s="3"/>
      <c r="F22" s="5"/>
      <c r="G22" s="5"/>
      <c r="I22" s="1"/>
    </row>
    <row r="23" spans="1:9" x14ac:dyDescent="0.3">
      <c r="A23" s="3" t="s">
        <v>16</v>
      </c>
      <c r="B23" s="19">
        <v>1.997568684</v>
      </c>
      <c r="C23" s="19">
        <v>1.996239112</v>
      </c>
      <c r="D23" s="12">
        <v>2003.400038</v>
      </c>
      <c r="E23" s="3"/>
      <c r="F23" s="5"/>
      <c r="G23" s="5"/>
      <c r="I23" s="1"/>
    </row>
    <row r="24" spans="1:9" x14ac:dyDescent="0.3">
      <c r="A24" s="3" t="s">
        <v>26</v>
      </c>
      <c r="B24" s="19">
        <v>67.694723389999993</v>
      </c>
      <c r="C24" s="19">
        <v>67.099890299999998</v>
      </c>
      <c r="D24" s="12">
        <v>59.149318000000001</v>
      </c>
      <c r="E24" s="3"/>
      <c r="F24" s="5"/>
      <c r="G24" s="5"/>
      <c r="I24" s="1"/>
    </row>
    <row r="25" spans="1:9" x14ac:dyDescent="0.3">
      <c r="A25" s="3" t="s">
        <v>35</v>
      </c>
      <c r="B25" s="19">
        <v>34.699045630000001</v>
      </c>
      <c r="C25" s="19">
        <v>32.984353939999998</v>
      </c>
      <c r="D25" s="12">
        <v>120.701223</v>
      </c>
      <c r="E25" s="3"/>
      <c r="F25" s="5"/>
      <c r="G25" s="5"/>
      <c r="I25" s="1"/>
    </row>
    <row r="26" spans="1:9" x14ac:dyDescent="0.3">
      <c r="A26" s="2" t="s">
        <v>11</v>
      </c>
      <c r="B26" s="2" t="s">
        <v>42</v>
      </c>
      <c r="C26" s="2" t="s">
        <v>12</v>
      </c>
      <c r="D26" s="2" t="s">
        <v>12</v>
      </c>
      <c r="E26" s="2" t="s">
        <v>90</v>
      </c>
      <c r="F26" s="5" t="str">
        <f>CONCATENATE($E26," ",C26)</f>
        <v>Intel® Celeron®  6305E iGPU INT8</v>
      </c>
      <c r="G26" s="5" t="str">
        <f>CONCATENATE($E26," ",B26)</f>
        <v>Intel® Celeron®  6305E iGPU FP16</v>
      </c>
    </row>
    <row r="27" spans="1:9" x14ac:dyDescent="0.3">
      <c r="A27" s="3" t="s">
        <v>14</v>
      </c>
      <c r="B27" s="12">
        <v>33.292432159999997</v>
      </c>
      <c r="C27" s="12">
        <v>45.464703749999998</v>
      </c>
      <c r="D27" s="12">
        <v>87.802888999999993</v>
      </c>
      <c r="E27" s="2"/>
      <c r="F27" s="5"/>
      <c r="G27" s="5"/>
    </row>
    <row r="28" spans="1:9" x14ac:dyDescent="0.3">
      <c r="A28" s="3" t="s">
        <v>15</v>
      </c>
      <c r="B28" s="12">
        <v>3.5764356909999999</v>
      </c>
      <c r="C28" s="12">
        <v>5.1399848500000003</v>
      </c>
      <c r="D28" s="12">
        <v>778.26791600000001</v>
      </c>
      <c r="E28" s="2"/>
      <c r="F28" s="5"/>
      <c r="G28" s="5"/>
    </row>
    <row r="29" spans="1:9" x14ac:dyDescent="0.3">
      <c r="A29" s="3" t="s">
        <v>75</v>
      </c>
      <c r="B29" s="12">
        <v>60.865581040000002</v>
      </c>
      <c r="C29" s="12">
        <v>72.413912019999998</v>
      </c>
      <c r="D29" s="12">
        <v>55.051098000000003</v>
      </c>
      <c r="E29" s="3"/>
      <c r="I29" s="1"/>
    </row>
    <row r="30" spans="1:9" x14ac:dyDescent="0.3">
      <c r="A30" s="3" t="s">
        <v>83</v>
      </c>
      <c r="B30" s="12">
        <v>0.54825017600000003</v>
      </c>
      <c r="C30" s="12">
        <v>0.53242920800000004</v>
      </c>
      <c r="D30" s="12">
        <v>7509.0433229999999</v>
      </c>
      <c r="E30" s="3"/>
      <c r="I30" s="1"/>
    </row>
    <row r="31" spans="1:9" x14ac:dyDescent="0.3">
      <c r="A31" s="3" t="s">
        <v>34</v>
      </c>
      <c r="B31" s="12">
        <v>512.03146990000005</v>
      </c>
      <c r="C31" s="12">
        <v>685.64259240000001</v>
      </c>
      <c r="D31" s="12">
        <v>5.6412630000000004</v>
      </c>
      <c r="E31" s="3"/>
      <c r="I31" s="1"/>
    </row>
    <row r="32" spans="1:9" x14ac:dyDescent="0.3">
      <c r="A32" s="3" t="s">
        <v>25</v>
      </c>
      <c r="B32" s="12">
        <v>118.29820530000001</v>
      </c>
      <c r="C32" s="12">
        <v>210.0515638</v>
      </c>
      <c r="D32" s="12">
        <v>18.934826000000001</v>
      </c>
      <c r="E32" s="3"/>
      <c r="I32" s="1"/>
    </row>
    <row r="33" spans="1:9" x14ac:dyDescent="0.3">
      <c r="A33" s="3" t="s">
        <v>27</v>
      </c>
      <c r="B33" s="12">
        <v>2.7834717759999998</v>
      </c>
      <c r="C33" s="12">
        <v>5.1662653690000004</v>
      </c>
      <c r="D33" s="12">
        <v>773.90443100000005</v>
      </c>
      <c r="E33" s="3"/>
      <c r="I33" s="1"/>
    </row>
    <row r="34" spans="1:9" x14ac:dyDescent="0.3">
      <c r="A34" s="3" t="s">
        <v>84</v>
      </c>
      <c r="B34" s="12">
        <v>222.42166990000001</v>
      </c>
      <c r="C34" s="12">
        <v>409.69563049999999</v>
      </c>
      <c r="D34" s="12">
        <v>9.6314489999999999</v>
      </c>
      <c r="E34" s="3"/>
      <c r="I34" s="1"/>
    </row>
    <row r="35" spans="1:9" x14ac:dyDescent="0.3">
      <c r="A35" s="3" t="s">
        <v>16</v>
      </c>
      <c r="B35" s="12">
        <v>4.4356040380000001</v>
      </c>
      <c r="C35" s="12">
        <v>8.3488684440000007</v>
      </c>
      <c r="D35" s="12">
        <v>478.93753199999998</v>
      </c>
      <c r="E35" s="3"/>
      <c r="I35" s="1"/>
    </row>
    <row r="36" spans="1:9" x14ac:dyDescent="0.3">
      <c r="A36" s="3" t="s">
        <v>26</v>
      </c>
      <c r="B36" s="12">
        <v>157.3851172</v>
      </c>
      <c r="C36" s="12">
        <v>315.8137471</v>
      </c>
      <c r="D36" s="12">
        <v>12.575296</v>
      </c>
      <c r="E36" s="3"/>
      <c r="I36" s="1"/>
    </row>
    <row r="37" spans="1:9" x14ac:dyDescent="0.3">
      <c r="A37" s="3" t="s">
        <v>35</v>
      </c>
      <c r="B37" s="12">
        <v>82.50378413</v>
      </c>
      <c r="C37" s="12">
        <v>124.24374640000001</v>
      </c>
      <c r="D37" s="12">
        <v>32.053697</v>
      </c>
      <c r="E37" s="3"/>
      <c r="I37" s="1"/>
    </row>
    <row r="38" spans="1:9" x14ac:dyDescent="0.3">
      <c r="A38" s="2" t="s">
        <v>11</v>
      </c>
      <c r="B38" s="2" t="s">
        <v>42</v>
      </c>
      <c r="C38" s="2" t="s">
        <v>12</v>
      </c>
      <c r="D38" s="2" t="s">
        <v>12</v>
      </c>
      <c r="E38" s="2" t="s">
        <v>104</v>
      </c>
      <c r="F38" s="5" t="str">
        <f>CONCATENATE($E38," ",C38)</f>
        <v>Intel® Core™ i7-1185G7 iGPU INT8</v>
      </c>
      <c r="G38" s="5" t="str">
        <f>CONCATENATE($E38," ",B38)</f>
        <v>Intel® Core™ i7-1185G7 iGPU FP16</v>
      </c>
    </row>
    <row r="39" spans="1:9" x14ac:dyDescent="0.3">
      <c r="A39" s="3" t="s">
        <v>14</v>
      </c>
      <c r="B39" s="12">
        <v>52.935364649999997</v>
      </c>
      <c r="C39" s="12">
        <v>68.127372289999997</v>
      </c>
      <c r="D39" s="12">
        <v>58.091000000000001</v>
      </c>
      <c r="E39" s="2"/>
      <c r="F39" s="5"/>
      <c r="G39" s="5"/>
    </row>
    <row r="40" spans="1:9" x14ac:dyDescent="0.3">
      <c r="A40" s="3" t="s">
        <v>15</v>
      </c>
      <c r="B40" s="12">
        <v>6.3361417869999999</v>
      </c>
      <c r="C40" s="12">
        <v>8.5785737990000008</v>
      </c>
      <c r="D40" s="12">
        <v>451.82014400000003</v>
      </c>
      <c r="E40" s="2"/>
      <c r="F40" s="5"/>
      <c r="G40" s="5"/>
    </row>
    <row r="41" spans="1:9" x14ac:dyDescent="0.3">
      <c r="A41" s="3" t="s">
        <v>75</v>
      </c>
      <c r="B41" s="12">
        <v>77.359796529999997</v>
      </c>
      <c r="C41" s="12">
        <v>92.700088969999996</v>
      </c>
      <c r="D41" s="12">
        <v>42.671779000000001</v>
      </c>
      <c r="E41" s="3"/>
    </row>
    <row r="42" spans="1:9" x14ac:dyDescent="0.3">
      <c r="A42" s="3" t="s">
        <v>83</v>
      </c>
      <c r="B42" s="12">
        <v>0.92540469400000003</v>
      </c>
      <c r="C42" s="12">
        <v>0.91860262800000003</v>
      </c>
      <c r="D42" s="12">
        <v>4361.1069600000001</v>
      </c>
      <c r="E42" s="3"/>
    </row>
    <row r="43" spans="1:9" x14ac:dyDescent="0.3">
      <c r="A43" s="3" t="s">
        <v>34</v>
      </c>
      <c r="B43" s="12">
        <v>604.06065090000004</v>
      </c>
      <c r="C43" s="12">
        <v>796.78344360000006</v>
      </c>
      <c r="D43" s="12">
        <v>4.9012339999999996</v>
      </c>
      <c r="E43" s="3"/>
    </row>
    <row r="44" spans="1:9" x14ac:dyDescent="0.3">
      <c r="A44" s="3" t="s">
        <v>25</v>
      </c>
      <c r="B44" s="12">
        <v>178.12157569999999</v>
      </c>
      <c r="C44" s="12">
        <v>284.72230519999999</v>
      </c>
      <c r="D44" s="12">
        <v>13.647048</v>
      </c>
      <c r="E44" s="3"/>
    </row>
    <row r="45" spans="1:9" x14ac:dyDescent="0.3">
      <c r="A45" s="3" t="s">
        <v>27</v>
      </c>
      <c r="B45" s="12">
        <v>4.6824504779999998</v>
      </c>
      <c r="C45" s="12">
        <v>8.3084611519999996</v>
      </c>
      <c r="D45" s="12">
        <v>474.01546999999999</v>
      </c>
      <c r="E45" s="3"/>
    </row>
    <row r="46" spans="1:9" x14ac:dyDescent="0.3">
      <c r="A46" s="3" t="s">
        <v>84</v>
      </c>
      <c r="B46" s="12">
        <v>312.32381579999998</v>
      </c>
      <c r="C46" s="12">
        <v>500.0389596</v>
      </c>
      <c r="D46" s="12">
        <v>7.6762309999999996</v>
      </c>
      <c r="E46" s="3"/>
    </row>
    <row r="47" spans="1:9" x14ac:dyDescent="0.3">
      <c r="A47" s="3" t="s">
        <v>16</v>
      </c>
      <c r="B47" s="12">
        <v>7.6360486429999996</v>
      </c>
      <c r="C47" s="12">
        <v>14.772641119999999</v>
      </c>
      <c r="D47" s="12">
        <v>270.28265099999999</v>
      </c>
      <c r="E47" s="3"/>
    </row>
    <row r="48" spans="1:9" x14ac:dyDescent="0.3">
      <c r="A48" s="3" t="s">
        <v>26</v>
      </c>
      <c r="B48" s="12">
        <v>249.3488974</v>
      </c>
      <c r="C48" s="12">
        <v>442.07081390000002</v>
      </c>
      <c r="D48" s="12">
        <v>8.7641709999999993</v>
      </c>
      <c r="E48" s="3"/>
    </row>
    <row r="49" spans="1:7" x14ac:dyDescent="0.3">
      <c r="A49" s="3" t="s">
        <v>35</v>
      </c>
      <c r="B49" s="12">
        <v>115.6849596</v>
      </c>
      <c r="C49" s="12">
        <v>168.65047490000001</v>
      </c>
      <c r="D49" s="12">
        <v>23.258209000000001</v>
      </c>
      <c r="E49" s="3"/>
    </row>
    <row r="50" spans="1:7" x14ac:dyDescent="0.3">
      <c r="A50" s="2" t="s">
        <v>11</v>
      </c>
      <c r="B50" s="2" t="s">
        <v>42</v>
      </c>
      <c r="C50" s="2" t="s">
        <v>12</v>
      </c>
      <c r="D50" s="2" t="s">
        <v>12</v>
      </c>
      <c r="E50" s="2" t="s">
        <v>110</v>
      </c>
      <c r="F50" s="5" t="str">
        <f>CONCATENATE($E50," ",C50)</f>
        <v>Intel® Core™ i7-1185GRE iGPU INT8</v>
      </c>
      <c r="G50" s="5" t="str">
        <f>CONCATENATE($E50," ",B50)</f>
        <v>Intel® Core™ i7-1185GRE iGPU FP16</v>
      </c>
    </row>
    <row r="51" spans="1:7" x14ac:dyDescent="0.3">
      <c r="A51" s="3" t="s">
        <v>14</v>
      </c>
      <c r="B51" s="12">
        <v>38.893655649999999</v>
      </c>
      <c r="C51" s="12">
        <v>47.862012649999997</v>
      </c>
      <c r="D51" s="12">
        <v>80.980230000000006</v>
      </c>
      <c r="E51" s="2"/>
      <c r="F51" s="5"/>
      <c r="G51" s="5"/>
    </row>
    <row r="52" spans="1:7" x14ac:dyDescent="0.3">
      <c r="A52" s="3" t="s">
        <v>15</v>
      </c>
      <c r="B52" s="12">
        <v>4.2651345110000003</v>
      </c>
      <c r="C52" s="12">
        <v>5.1994896329999998</v>
      </c>
      <c r="D52" s="12">
        <v>738.48447899999996</v>
      </c>
      <c r="E52" s="2"/>
      <c r="F52" s="5"/>
      <c r="G52" s="5"/>
    </row>
    <row r="53" spans="1:7" x14ac:dyDescent="0.3">
      <c r="A53" s="3" t="s">
        <v>75</v>
      </c>
      <c r="B53" s="12">
        <v>43.210354690000003</v>
      </c>
      <c r="C53" s="12">
        <v>56.372952830000003</v>
      </c>
      <c r="D53" s="12">
        <v>70.684920000000005</v>
      </c>
      <c r="E53" s="3"/>
    </row>
    <row r="54" spans="1:7" x14ac:dyDescent="0.3">
      <c r="A54" s="3" t="s">
        <v>83</v>
      </c>
      <c r="B54" s="12">
        <v>0.58169557500000002</v>
      </c>
      <c r="C54" s="12">
        <v>0.61953165700000001</v>
      </c>
      <c r="D54" s="12">
        <v>6370.6057579999997</v>
      </c>
      <c r="E54" s="3"/>
    </row>
    <row r="55" spans="1:7" x14ac:dyDescent="0.3">
      <c r="A55" s="3" t="s">
        <v>34</v>
      </c>
      <c r="B55" s="12">
        <v>442.72298230000001</v>
      </c>
      <c r="C55" s="12">
        <v>649.25992689999998</v>
      </c>
      <c r="D55" s="12">
        <v>6.1091430000000004</v>
      </c>
      <c r="E55" s="3"/>
    </row>
    <row r="56" spans="1:7" x14ac:dyDescent="0.3">
      <c r="A56" s="3" t="s">
        <v>25</v>
      </c>
      <c r="B56" s="12">
        <v>121.2780425</v>
      </c>
      <c r="C56" s="12">
        <v>207.72957030000001</v>
      </c>
      <c r="D56" s="12">
        <v>18.836722000000002</v>
      </c>
      <c r="E56" s="3"/>
    </row>
    <row r="57" spans="1:7" x14ac:dyDescent="0.3">
      <c r="A57" s="3" t="s">
        <v>27</v>
      </c>
      <c r="B57" s="12">
        <v>3.0262352699999999</v>
      </c>
      <c r="C57" s="12">
        <v>5.2745641699999997</v>
      </c>
      <c r="D57" s="12">
        <v>696.75114199999996</v>
      </c>
      <c r="E57" s="3"/>
    </row>
    <row r="58" spans="1:7" x14ac:dyDescent="0.3">
      <c r="A58" s="3" t="s">
        <v>84</v>
      </c>
      <c r="B58" s="12">
        <v>226.1125916</v>
      </c>
      <c r="C58" s="12">
        <v>379.1864822</v>
      </c>
      <c r="D58" s="12">
        <v>10.120771</v>
      </c>
      <c r="E58" s="3"/>
    </row>
    <row r="59" spans="1:7" x14ac:dyDescent="0.3">
      <c r="A59" s="3" t="s">
        <v>16</v>
      </c>
      <c r="B59" s="12">
        <v>5.168572503</v>
      </c>
      <c r="C59" s="12">
        <v>10.09588336</v>
      </c>
      <c r="D59" s="12">
        <v>383.39665200000002</v>
      </c>
      <c r="E59" s="3"/>
    </row>
    <row r="60" spans="1:7" x14ac:dyDescent="0.3">
      <c r="A60" s="3" t="s">
        <v>26</v>
      </c>
      <c r="B60" s="12">
        <v>163.14941899999999</v>
      </c>
      <c r="C60" s="12">
        <v>322.20099060000001</v>
      </c>
      <c r="D60" s="12">
        <v>11.774445</v>
      </c>
      <c r="E60" s="3"/>
    </row>
    <row r="61" spans="1:7" x14ac:dyDescent="0.3">
      <c r="A61" s="3" t="s">
        <v>35</v>
      </c>
      <c r="B61" s="12">
        <v>78.11642689</v>
      </c>
      <c r="C61" s="12">
        <v>119.0774084</v>
      </c>
      <c r="D61" s="12">
        <v>33.068593999999997</v>
      </c>
      <c r="E61" s="3"/>
    </row>
    <row r="62" spans="1:7" x14ac:dyDescent="0.3">
      <c r="A62" s="2" t="s">
        <v>11</v>
      </c>
      <c r="B62" s="2" t="s">
        <v>42</v>
      </c>
      <c r="C62" s="2" t="s">
        <v>12</v>
      </c>
      <c r="D62" s="2" t="s">
        <v>12</v>
      </c>
      <c r="E62" s="2" t="s">
        <v>88</v>
      </c>
      <c r="F62" s="5" t="str">
        <f>CONCATENATE($E62," ",C62)</f>
        <v>Intel® Core™ i7-12700H iGPU INT8</v>
      </c>
      <c r="G62" s="5" t="str">
        <f>CONCATENATE($E62," ",B62)</f>
        <v>Intel® Core™ i7-12700H iGPU FP16</v>
      </c>
    </row>
    <row r="63" spans="1:7" x14ac:dyDescent="0.3">
      <c r="A63" s="3" t="s">
        <v>14</v>
      </c>
      <c r="B63" s="12">
        <v>68.516208509999998</v>
      </c>
      <c r="C63" s="12">
        <v>87.902272789999998</v>
      </c>
      <c r="D63" s="12">
        <v>45.092013999999999</v>
      </c>
      <c r="E63" s="3"/>
    </row>
    <row r="64" spans="1:7" x14ac:dyDescent="0.3">
      <c r="A64" s="3" t="s">
        <v>15</v>
      </c>
      <c r="B64" s="12">
        <v>7.9958218729999997</v>
      </c>
      <c r="C64" s="12" t="s">
        <v>103</v>
      </c>
      <c r="D64" s="12" t="s">
        <v>103</v>
      </c>
      <c r="E64" s="3"/>
    </row>
    <row r="65" spans="1:7" x14ac:dyDescent="0.3">
      <c r="A65" s="3" t="s">
        <v>75</v>
      </c>
      <c r="B65" s="12">
        <v>102.9409319</v>
      </c>
      <c r="C65" s="12">
        <v>126.69973570000001</v>
      </c>
      <c r="D65" s="12">
        <v>31.311951000000001</v>
      </c>
      <c r="E65" s="3"/>
    </row>
    <row r="66" spans="1:7" x14ac:dyDescent="0.3">
      <c r="A66" s="3" t="s">
        <v>83</v>
      </c>
      <c r="B66" s="12">
        <v>1.145541243</v>
      </c>
      <c r="C66" s="12">
        <v>1.1229470130000001</v>
      </c>
      <c r="D66" s="12">
        <v>3541.3793179999998</v>
      </c>
      <c r="E66" s="3"/>
    </row>
    <row r="67" spans="1:7" x14ac:dyDescent="0.3">
      <c r="A67" s="3" t="s">
        <v>34</v>
      </c>
      <c r="B67" s="12">
        <v>908.73098930000003</v>
      </c>
      <c r="C67" s="12">
        <v>1318.4171980000001</v>
      </c>
      <c r="D67" s="12">
        <v>2.9445610000000002</v>
      </c>
      <c r="E67" s="3"/>
    </row>
    <row r="68" spans="1:7" x14ac:dyDescent="0.3">
      <c r="A68" s="3" t="s">
        <v>25</v>
      </c>
      <c r="B68" s="12">
        <v>222.40192039999999</v>
      </c>
      <c r="C68" s="12">
        <v>389.71233699999999</v>
      </c>
      <c r="D68" s="12">
        <v>9.978809</v>
      </c>
      <c r="E68" s="3"/>
    </row>
    <row r="69" spans="1:7" x14ac:dyDescent="0.3">
      <c r="A69" s="3" t="s">
        <v>27</v>
      </c>
      <c r="B69" s="12">
        <v>5.8544160090000004</v>
      </c>
      <c r="C69" s="12">
        <v>10.470071259999999</v>
      </c>
      <c r="D69" s="12">
        <v>379.94952999999998</v>
      </c>
      <c r="E69" s="3"/>
    </row>
    <row r="70" spans="1:7" x14ac:dyDescent="0.3">
      <c r="A70" s="3" t="s">
        <v>84</v>
      </c>
      <c r="B70" s="12">
        <v>413.01635320000003</v>
      </c>
      <c r="C70" s="12">
        <v>775.09580510000001</v>
      </c>
      <c r="D70" s="12">
        <v>5.022176</v>
      </c>
      <c r="E70" s="3"/>
    </row>
    <row r="71" spans="1:7" x14ac:dyDescent="0.3">
      <c r="A71" s="3" t="s">
        <v>16</v>
      </c>
      <c r="B71" s="12">
        <v>9.6604108770000003</v>
      </c>
      <c r="C71" s="12" t="s">
        <v>103</v>
      </c>
      <c r="D71" s="12" t="s">
        <v>103</v>
      </c>
      <c r="E71" s="3"/>
    </row>
    <row r="72" spans="1:7" x14ac:dyDescent="0.3">
      <c r="A72" s="3" t="s">
        <v>26</v>
      </c>
      <c r="B72" s="12">
        <v>318.3087903</v>
      </c>
      <c r="C72" s="12">
        <v>599.94026719999999</v>
      </c>
      <c r="D72" s="12">
        <v>6.4516910000000003</v>
      </c>
      <c r="E72" s="3"/>
    </row>
    <row r="73" spans="1:7" x14ac:dyDescent="0.3">
      <c r="A73" s="3" t="s">
        <v>35</v>
      </c>
      <c r="B73" s="12">
        <v>148.58544420000001</v>
      </c>
      <c r="C73" s="12">
        <v>219.57995</v>
      </c>
      <c r="D73" s="12">
        <v>17.934106</v>
      </c>
      <c r="E73" s="3"/>
    </row>
    <row r="74" spans="1:7" x14ac:dyDescent="0.3">
      <c r="A74" s="2" t="s">
        <v>11</v>
      </c>
      <c r="B74" s="2" t="s">
        <v>42</v>
      </c>
      <c r="C74" s="2" t="s">
        <v>12</v>
      </c>
      <c r="D74" s="2" t="s">
        <v>12</v>
      </c>
      <c r="E74" s="2" t="s">
        <v>92</v>
      </c>
      <c r="F74" s="5" t="str">
        <f>CONCATENATE($E74," ",C74)</f>
        <v>Intel® Core™Ultra7-165H iGPU INT8</v>
      </c>
      <c r="G74" s="5" t="str">
        <f>CONCATENATE($E74," ",B74)</f>
        <v>Intel® Core™Ultra7-165H iGPU FP16</v>
      </c>
    </row>
    <row r="75" spans="1:7" x14ac:dyDescent="0.3">
      <c r="A75" s="3" t="s">
        <v>14</v>
      </c>
      <c r="B75" s="12">
        <v>156.35</v>
      </c>
      <c r="C75" s="12">
        <v>201.45</v>
      </c>
      <c r="D75" s="12">
        <v>7.09</v>
      </c>
      <c r="E75" s="3"/>
    </row>
    <row r="76" spans="1:7" x14ac:dyDescent="0.3">
      <c r="A76" s="3" t="s">
        <v>15</v>
      </c>
      <c r="B76" s="12">
        <v>12.45</v>
      </c>
      <c r="C76" s="12">
        <v>18.43</v>
      </c>
      <c r="D76" s="12">
        <v>49.1</v>
      </c>
      <c r="E76" s="3"/>
    </row>
    <row r="77" spans="1:7" x14ac:dyDescent="0.3">
      <c r="A77" s="3" t="s">
        <v>75</v>
      </c>
      <c r="B77" s="12">
        <v>149.91</v>
      </c>
      <c r="C77" s="12">
        <v>185.02</v>
      </c>
      <c r="D77" s="12"/>
      <c r="E77" s="3"/>
    </row>
    <row r="78" spans="1:7" x14ac:dyDescent="0.3">
      <c r="A78" s="3" t="s">
        <v>83</v>
      </c>
      <c r="B78" s="12">
        <v>1.34</v>
      </c>
      <c r="C78" s="12">
        <v>1.81</v>
      </c>
      <c r="D78" s="12">
        <v>510.56</v>
      </c>
      <c r="E78" s="3"/>
    </row>
    <row r="79" spans="1:7" x14ac:dyDescent="0.3">
      <c r="A79" s="3" t="s">
        <v>34</v>
      </c>
      <c r="B79" s="12">
        <v>1761.16</v>
      </c>
      <c r="C79" s="12">
        <v>3231.94</v>
      </c>
      <c r="D79" s="12">
        <v>1.29</v>
      </c>
      <c r="E79" s="3"/>
    </row>
    <row r="80" spans="1:7" x14ac:dyDescent="0.3">
      <c r="A80" s="3" t="s">
        <v>25</v>
      </c>
      <c r="B80" s="12">
        <v>421.24</v>
      </c>
      <c r="C80" s="12">
        <v>805.1</v>
      </c>
      <c r="D80" s="12">
        <v>2.42</v>
      </c>
      <c r="E80" s="3"/>
    </row>
    <row r="81" spans="1:7" x14ac:dyDescent="0.3">
      <c r="A81" s="3" t="s">
        <v>27</v>
      </c>
      <c r="B81" s="12"/>
      <c r="C81" s="12">
        <v>15.99</v>
      </c>
      <c r="D81" s="12">
        <v>59.71</v>
      </c>
      <c r="E81" s="3"/>
    </row>
    <row r="82" spans="1:7" x14ac:dyDescent="0.3">
      <c r="A82" s="3" t="s">
        <v>84</v>
      </c>
      <c r="B82" s="12">
        <v>650.77</v>
      </c>
      <c r="C82" s="12">
        <v>960.64</v>
      </c>
      <c r="D82" s="12"/>
      <c r="E82" s="3"/>
    </row>
    <row r="83" spans="1:7" x14ac:dyDescent="0.3">
      <c r="A83" s="3" t="s">
        <v>16</v>
      </c>
      <c r="B83" s="12"/>
      <c r="C83" s="12">
        <v>29.3</v>
      </c>
      <c r="D83" s="12">
        <v>30.31</v>
      </c>
      <c r="E83" s="3"/>
    </row>
    <row r="84" spans="1:7" x14ac:dyDescent="0.3">
      <c r="A84" s="3" t="s">
        <v>26</v>
      </c>
      <c r="B84" s="12">
        <v>421.45</v>
      </c>
      <c r="C84" s="12">
        <v>826.32</v>
      </c>
      <c r="D84" s="12">
        <v>1.53</v>
      </c>
      <c r="E84" s="3"/>
    </row>
    <row r="85" spans="1:7" x14ac:dyDescent="0.3">
      <c r="A85" s="3" t="s">
        <v>35</v>
      </c>
      <c r="B85" s="12">
        <v>253.07</v>
      </c>
      <c r="C85" s="12">
        <v>352.11</v>
      </c>
      <c r="D85" s="12"/>
      <c r="E85" s="3"/>
    </row>
    <row r="86" spans="1:7" x14ac:dyDescent="0.3">
      <c r="A86" s="2" t="s">
        <v>11</v>
      </c>
      <c r="B86" s="2" t="s">
        <v>42</v>
      </c>
      <c r="C86" s="2" t="s">
        <v>12</v>
      </c>
      <c r="D86" s="2" t="s">
        <v>12</v>
      </c>
      <c r="E86" s="2" t="s">
        <v>99</v>
      </c>
      <c r="F86" s="5" t="str">
        <f>CONCATENATE($E86," ",C86)</f>
        <v>Intel® Core™Ultra7-165H NPU INT8</v>
      </c>
      <c r="G86" s="5" t="str">
        <f>CONCATENATE($E86," ",B86)</f>
        <v>Intel® Core™Ultra7-165H NPU FP16</v>
      </c>
    </row>
    <row r="87" spans="1:7" x14ac:dyDescent="0.3">
      <c r="A87" s="3" t="s">
        <v>14</v>
      </c>
      <c r="B87" s="12">
        <v>60.98</v>
      </c>
      <c r="C87" s="12">
        <v>73.09</v>
      </c>
      <c r="D87" s="12">
        <v>14.83</v>
      </c>
      <c r="E87" s="3"/>
    </row>
    <row r="88" spans="1:7" x14ac:dyDescent="0.3">
      <c r="A88" s="3" t="s">
        <v>15</v>
      </c>
      <c r="B88" s="12">
        <v>6.27</v>
      </c>
      <c r="C88" s="12">
        <v>8.2100000000000009</v>
      </c>
      <c r="D88" s="12">
        <v>160.65</v>
      </c>
      <c r="E88" s="3"/>
    </row>
    <row r="89" spans="1:7" x14ac:dyDescent="0.3">
      <c r="A89" s="3" t="s">
        <v>75</v>
      </c>
      <c r="B89" s="12"/>
      <c r="C89" s="12"/>
      <c r="D89" s="12"/>
      <c r="E89" s="3"/>
    </row>
    <row r="90" spans="1:7" x14ac:dyDescent="0.3">
      <c r="A90" s="3" t="s">
        <v>83</v>
      </c>
      <c r="B90" s="12"/>
      <c r="C90" s="12"/>
      <c r="D90" s="12"/>
      <c r="E90" s="3"/>
    </row>
    <row r="91" spans="1:7" x14ac:dyDescent="0.3">
      <c r="A91" s="3" t="s">
        <v>34</v>
      </c>
      <c r="B91" s="12">
        <v>1264.1500000000001</v>
      </c>
      <c r="C91" s="12">
        <v>1947.05</v>
      </c>
      <c r="D91" s="12">
        <v>0.78</v>
      </c>
      <c r="E91" s="3"/>
    </row>
    <row r="92" spans="1:7" x14ac:dyDescent="0.3">
      <c r="A92" s="3" t="s">
        <v>25</v>
      </c>
      <c r="B92" s="12">
        <v>378.14</v>
      </c>
      <c r="C92" s="12">
        <v>783.3</v>
      </c>
      <c r="D92" s="12">
        <v>1.61</v>
      </c>
      <c r="E92" s="3"/>
    </row>
    <row r="93" spans="1:7" x14ac:dyDescent="0.3">
      <c r="A93" s="3" t="s">
        <v>27</v>
      </c>
      <c r="B93" s="12"/>
      <c r="C93" s="12"/>
      <c r="D93" s="12"/>
      <c r="E93" s="3"/>
    </row>
    <row r="94" spans="1:7" x14ac:dyDescent="0.3">
      <c r="A94" s="3" t="s">
        <v>84</v>
      </c>
      <c r="B94" s="12"/>
      <c r="C94" s="12"/>
      <c r="D94" s="12"/>
      <c r="E94" s="3"/>
    </row>
    <row r="95" spans="1:7" x14ac:dyDescent="0.3">
      <c r="A95" s="3" t="s">
        <v>16</v>
      </c>
      <c r="B95" s="12"/>
      <c r="C95" s="12"/>
      <c r="D95" s="12"/>
      <c r="E95" s="3"/>
    </row>
    <row r="96" spans="1:7" x14ac:dyDescent="0.3">
      <c r="A96" s="3" t="s">
        <v>26</v>
      </c>
      <c r="B96" s="12">
        <v>295.7</v>
      </c>
      <c r="C96" s="12">
        <v>385.72</v>
      </c>
      <c r="D96" s="12">
        <v>3.49</v>
      </c>
      <c r="E96" s="3"/>
    </row>
    <row r="97" spans="1:7" x14ac:dyDescent="0.3">
      <c r="A97" s="3" t="s">
        <v>35</v>
      </c>
      <c r="B97" s="12">
        <v>95.73</v>
      </c>
      <c r="C97" s="12"/>
      <c r="D97" s="12"/>
      <c r="E97" s="3"/>
    </row>
    <row r="98" spans="1:7" x14ac:dyDescent="0.3">
      <c r="A98" s="2" t="s">
        <v>11</v>
      </c>
      <c r="B98" s="2" t="s">
        <v>42</v>
      </c>
      <c r="C98" s="2" t="s">
        <v>12</v>
      </c>
      <c r="D98" s="2" t="s">
        <v>12</v>
      </c>
      <c r="E98" s="2" t="s">
        <v>76</v>
      </c>
      <c r="F98" s="5" t="str">
        <f>CONCATENATE($E98," ",C98)</f>
        <v>Intel® ARC® 770M INT8</v>
      </c>
      <c r="G98" s="5" t="str">
        <f>CONCATENATE($E98," ",B98)</f>
        <v>Intel® ARC® 770M FP16</v>
      </c>
    </row>
    <row r="99" spans="1:7" x14ac:dyDescent="0.3">
      <c r="A99" s="3" t="s">
        <v>14</v>
      </c>
      <c r="B99" s="12">
        <v>629.55920170000002</v>
      </c>
      <c r="C99" s="12">
        <v>730.85529289999999</v>
      </c>
      <c r="D99" s="12">
        <v>21.747305000000001</v>
      </c>
      <c r="E99" s="2"/>
      <c r="F99" s="5"/>
      <c r="G99" s="5"/>
    </row>
    <row r="100" spans="1:7" x14ac:dyDescent="0.3">
      <c r="A100" s="3" t="s">
        <v>15</v>
      </c>
      <c r="B100" s="12">
        <v>111.85206599999999</v>
      </c>
      <c r="C100" s="12">
        <v>148.87744369999999</v>
      </c>
      <c r="D100" s="12">
        <v>107.068404</v>
      </c>
      <c r="E100" s="2"/>
      <c r="F100" s="5"/>
      <c r="G100" s="5"/>
    </row>
    <row r="101" spans="1:7" x14ac:dyDescent="0.3">
      <c r="A101" s="3" t="s">
        <v>75</v>
      </c>
      <c r="B101" s="12">
        <v>660.01533389999997</v>
      </c>
      <c r="C101" s="12">
        <v>702.37529500000005</v>
      </c>
      <c r="D101" s="12">
        <v>22.537751</v>
      </c>
      <c r="E101" s="3"/>
    </row>
    <row r="102" spans="1:7" x14ac:dyDescent="0.3">
      <c r="A102" s="3" t="s">
        <v>83</v>
      </c>
      <c r="B102" s="12">
        <v>18.452090890000001</v>
      </c>
      <c r="C102" s="12">
        <v>28.327045590000001</v>
      </c>
      <c r="D102" s="12">
        <v>564.31700499999999</v>
      </c>
      <c r="E102" s="3"/>
    </row>
    <row r="103" spans="1:7" x14ac:dyDescent="0.3">
      <c r="A103" s="3" t="s">
        <v>34</v>
      </c>
      <c r="B103" s="12">
        <v>4590.3281299999999</v>
      </c>
      <c r="C103" s="12">
        <v>4929.18815</v>
      </c>
      <c r="D103" s="12">
        <v>3.022796</v>
      </c>
      <c r="E103" s="3"/>
    </row>
    <row r="104" spans="1:7" x14ac:dyDescent="0.3">
      <c r="A104" s="3" t="s">
        <v>25</v>
      </c>
      <c r="B104" s="12">
        <v>1945.669629</v>
      </c>
      <c r="C104" s="12">
        <v>2985.5196259999998</v>
      </c>
      <c r="D104" s="12">
        <v>5.3195620000000003</v>
      </c>
      <c r="E104" s="3"/>
    </row>
    <row r="105" spans="1:7" x14ac:dyDescent="0.3">
      <c r="A105" s="3" t="s">
        <v>27</v>
      </c>
      <c r="B105" s="12">
        <v>82.511751180000005</v>
      </c>
      <c r="C105" s="12">
        <v>155.87413839999999</v>
      </c>
      <c r="D105" s="12">
        <v>102.445635</v>
      </c>
      <c r="E105" s="3"/>
    </row>
    <row r="106" spans="1:7" x14ac:dyDescent="0.3">
      <c r="A106" s="3" t="s">
        <v>84</v>
      </c>
      <c r="B106" s="12">
        <v>2928.557644</v>
      </c>
      <c r="C106" s="12">
        <v>3480.3931080000002</v>
      </c>
      <c r="D106" s="12">
        <v>4.403467</v>
      </c>
      <c r="E106" s="3"/>
    </row>
    <row r="107" spans="1:7" x14ac:dyDescent="0.3">
      <c r="A107" s="3" t="s">
        <v>16</v>
      </c>
      <c r="B107" s="12">
        <v>187.28844430000001</v>
      </c>
      <c r="C107" s="12">
        <v>276.19919670000002</v>
      </c>
      <c r="D107" s="12">
        <v>57.837764999999997</v>
      </c>
      <c r="E107" s="3"/>
    </row>
    <row r="108" spans="1:7" x14ac:dyDescent="0.3">
      <c r="A108" s="3" t="s">
        <v>26</v>
      </c>
      <c r="B108" s="12">
        <v>2468.8190979999999</v>
      </c>
      <c r="C108" s="12">
        <v>3248.181415</v>
      </c>
      <c r="D108" s="12">
        <v>4.8581880000000002</v>
      </c>
      <c r="E108" s="3"/>
    </row>
    <row r="109" spans="1:7" x14ac:dyDescent="0.3">
      <c r="A109" s="3" t="s">
        <v>35</v>
      </c>
      <c r="B109" s="12">
        <v>1224.24524</v>
      </c>
      <c r="C109" s="12">
        <v>1319.6513669999999</v>
      </c>
      <c r="D109" s="12">
        <v>12.035575</v>
      </c>
      <c r="E109" s="3"/>
    </row>
    <row r="110" spans="1:7" x14ac:dyDescent="0.3">
      <c r="A110" s="2" t="s">
        <v>11</v>
      </c>
      <c r="B110" s="2" t="s">
        <v>42</v>
      </c>
      <c r="C110" s="2" t="s">
        <v>12</v>
      </c>
      <c r="D110" s="2" t="s">
        <v>12</v>
      </c>
      <c r="E110" s="2" t="s">
        <v>32</v>
      </c>
      <c r="F110" s="5" t="str">
        <f>CONCATENATE($E110," ",C110)</f>
        <v>Intel® Flex-170 INT8</v>
      </c>
      <c r="G110" s="5" t="str">
        <f>CONCATENATE($E110," ",B110)</f>
        <v>Intel® Flex-170 FP16</v>
      </c>
    </row>
    <row r="111" spans="1:7" x14ac:dyDescent="0.3">
      <c r="A111" s="3" t="s">
        <v>14</v>
      </c>
      <c r="B111" s="12">
        <v>707.38814200000002</v>
      </c>
      <c r="C111" s="12">
        <v>842.14274379999995</v>
      </c>
      <c r="D111" s="12">
        <v>18.657789999999999</v>
      </c>
      <c r="E111" s="2"/>
      <c r="F111" s="5"/>
      <c r="G111" s="5"/>
    </row>
    <row r="112" spans="1:7" x14ac:dyDescent="0.3">
      <c r="A112" s="3" t="s">
        <v>15</v>
      </c>
      <c r="B112" s="12">
        <v>113.59960479999999</v>
      </c>
      <c r="C112" s="12">
        <v>155.76355129999999</v>
      </c>
      <c r="D112" s="12">
        <v>102.152682</v>
      </c>
      <c r="E112" s="2"/>
      <c r="F112" s="5"/>
      <c r="G112" s="5"/>
    </row>
    <row r="113" spans="1:7" x14ac:dyDescent="0.3">
      <c r="A113" s="3" t="s">
        <v>75</v>
      </c>
      <c r="B113" s="12">
        <v>829.93900340000005</v>
      </c>
      <c r="C113" s="12">
        <v>849.42221280000001</v>
      </c>
      <c r="D113" s="12">
        <v>18.396570000000001</v>
      </c>
      <c r="E113" s="3"/>
    </row>
    <row r="114" spans="1:7" x14ac:dyDescent="0.3">
      <c r="A114" s="3" t="s">
        <v>83</v>
      </c>
      <c r="B114" s="12">
        <v>19.604254439999998</v>
      </c>
      <c r="C114" s="12">
        <v>32.094278459999998</v>
      </c>
      <c r="D114" s="12">
        <v>497.997364</v>
      </c>
      <c r="E114" s="3"/>
    </row>
    <row r="115" spans="1:7" x14ac:dyDescent="0.3">
      <c r="A115" s="3" t="s">
        <v>34</v>
      </c>
      <c r="B115" s="12">
        <v>6013.5348830000003</v>
      </c>
      <c r="C115" s="12">
        <v>6753.425722</v>
      </c>
      <c r="D115" s="12">
        <v>2.1670180000000001</v>
      </c>
      <c r="E115" s="3"/>
    </row>
    <row r="116" spans="1:7" x14ac:dyDescent="0.3">
      <c r="A116" s="3" t="s">
        <v>25</v>
      </c>
      <c r="B116" s="12">
        <v>2240.2617129999999</v>
      </c>
      <c r="C116" s="12">
        <v>3588.073613</v>
      </c>
      <c r="D116" s="12">
        <v>4.2171690000000002</v>
      </c>
      <c r="E116" s="3"/>
    </row>
    <row r="117" spans="1:7" x14ac:dyDescent="0.3">
      <c r="A117" s="3" t="s">
        <v>27</v>
      </c>
      <c r="B117" s="12">
        <v>110.8932908</v>
      </c>
      <c r="C117" s="12">
        <v>214.37529119999999</v>
      </c>
      <c r="D117" s="12">
        <v>74.299659000000005</v>
      </c>
      <c r="E117" s="3"/>
    </row>
    <row r="118" spans="1:7" x14ac:dyDescent="0.3">
      <c r="A118" s="3" t="s">
        <v>84</v>
      </c>
      <c r="B118" s="12">
        <v>3472.8377879999998</v>
      </c>
      <c r="C118" s="12">
        <v>4074.01478</v>
      </c>
      <c r="D118" s="12">
        <v>3.623046</v>
      </c>
      <c r="E118" s="3"/>
    </row>
    <row r="119" spans="1:7" x14ac:dyDescent="0.3">
      <c r="A119" s="3" t="s">
        <v>16</v>
      </c>
      <c r="B119" s="12">
        <v>205.28041210000001</v>
      </c>
      <c r="C119" s="12" t="s">
        <v>103</v>
      </c>
      <c r="D119" s="12" t="s">
        <v>103</v>
      </c>
      <c r="E119" s="3"/>
    </row>
    <row r="120" spans="1:7" x14ac:dyDescent="0.3">
      <c r="A120" s="3" t="s">
        <v>26</v>
      </c>
      <c r="B120" s="12">
        <v>2885.6051520000001</v>
      </c>
      <c r="C120" s="12">
        <v>3857.9141639999998</v>
      </c>
      <c r="D120" s="12">
        <v>3.8344390000000002</v>
      </c>
      <c r="E120" s="3"/>
    </row>
    <row r="121" spans="1:7" x14ac:dyDescent="0.3">
      <c r="A121" s="3" t="s">
        <v>35</v>
      </c>
      <c r="B121" s="12">
        <v>1461.728662</v>
      </c>
      <c r="C121" s="12">
        <v>1567.0822579999999</v>
      </c>
      <c r="D121" s="12">
        <v>10.020194999999999</v>
      </c>
      <c r="E121" s="3"/>
    </row>
    <row r="122" spans="1:7" x14ac:dyDescent="0.3">
      <c r="A122" s="2" t="s">
        <v>11</v>
      </c>
      <c r="B122" s="2" t="s">
        <v>42</v>
      </c>
      <c r="C122" s="2" t="s">
        <v>12</v>
      </c>
      <c r="D122" s="2" t="s">
        <v>12</v>
      </c>
      <c r="E122" s="2" t="s">
        <v>85</v>
      </c>
      <c r="F122" s="5" t="str">
        <f>CONCATENATE($E122," ",C122)</f>
        <v>Intel® Flex-140 INT8</v>
      </c>
      <c r="G122" s="5" t="str">
        <f>CONCATENATE($E122," ",B122)</f>
        <v>Intel® Flex-140 FP16</v>
      </c>
    </row>
    <row r="123" spans="1:7" x14ac:dyDescent="0.3">
      <c r="A123" s="3" t="s">
        <v>14</v>
      </c>
      <c r="B123" s="12">
        <v>148.61320000000001</v>
      </c>
      <c r="C123" s="12">
        <v>193.52010000000001</v>
      </c>
      <c r="D123" s="12">
        <v>82.647580000000005</v>
      </c>
      <c r="E123" s="2"/>
      <c r="F123" s="5"/>
      <c r="G123" s="5"/>
    </row>
    <row r="124" spans="1:7" x14ac:dyDescent="0.3">
      <c r="A124" s="3" t="s">
        <v>15</v>
      </c>
      <c r="B124" s="12">
        <v>22.971810000000001</v>
      </c>
      <c r="C124" s="12">
        <v>32.363320000000002</v>
      </c>
      <c r="D124" s="12">
        <v>494.67059999999998</v>
      </c>
      <c r="E124" s="2"/>
      <c r="F124" s="5"/>
      <c r="G124" s="5"/>
    </row>
    <row r="125" spans="1:7" x14ac:dyDescent="0.3">
      <c r="A125" s="3" t="s">
        <v>75</v>
      </c>
      <c r="B125" s="12">
        <v>124.9881</v>
      </c>
      <c r="C125" s="12">
        <v>142.27099999999999</v>
      </c>
      <c r="D125" s="12">
        <v>112.3691</v>
      </c>
      <c r="E125" s="3"/>
    </row>
    <row r="126" spans="1:7" x14ac:dyDescent="0.3">
      <c r="A126" s="3" t="s">
        <v>83</v>
      </c>
      <c r="B126" s="12" t="s">
        <v>103</v>
      </c>
      <c r="C126" s="12">
        <v>5.3414809999999999</v>
      </c>
      <c r="D126" s="12">
        <v>2993.788</v>
      </c>
      <c r="E126" s="3"/>
    </row>
    <row r="127" spans="1:7" x14ac:dyDescent="0.3">
      <c r="A127" s="3" t="s">
        <v>34</v>
      </c>
      <c r="B127" s="12">
        <v>1581.3889999999999</v>
      </c>
      <c r="C127" s="12">
        <v>1918.8489999999999</v>
      </c>
      <c r="D127" s="12">
        <v>8.3951689999999992</v>
      </c>
      <c r="E127" s="3"/>
    </row>
    <row r="128" spans="1:7" x14ac:dyDescent="0.3">
      <c r="A128" s="3" t="s">
        <v>25</v>
      </c>
      <c r="B128" s="12">
        <v>517.36080000000004</v>
      </c>
      <c r="C128" s="12">
        <v>821.64179999999999</v>
      </c>
      <c r="D128" s="12">
        <v>19.451229999999999</v>
      </c>
      <c r="E128" s="3"/>
    </row>
    <row r="129" spans="1:8" x14ac:dyDescent="0.3">
      <c r="A129" s="3" t="s">
        <v>27</v>
      </c>
      <c r="B129" s="12">
        <v>16.6694</v>
      </c>
      <c r="C129" s="12">
        <v>33.861240000000002</v>
      </c>
      <c r="D129" s="12">
        <v>469.17599999999999</v>
      </c>
      <c r="E129" s="3"/>
    </row>
    <row r="130" spans="1:8" x14ac:dyDescent="0.3">
      <c r="A130" s="3" t="s">
        <v>84</v>
      </c>
      <c r="B130" s="12">
        <v>781.8818</v>
      </c>
      <c r="C130" s="12">
        <v>984.20510000000002</v>
      </c>
      <c r="D130" s="12">
        <v>16.267579999999999</v>
      </c>
      <c r="E130" s="3"/>
    </row>
    <row r="131" spans="1:8" x14ac:dyDescent="0.3">
      <c r="A131" s="3" t="s">
        <v>16</v>
      </c>
      <c r="B131" s="12">
        <v>32.594900000000003</v>
      </c>
      <c r="C131" s="12">
        <v>55.71922</v>
      </c>
      <c r="D131" s="12">
        <v>287.23840000000001</v>
      </c>
      <c r="E131" s="3"/>
    </row>
    <row r="132" spans="1:8" x14ac:dyDescent="0.3">
      <c r="A132" s="3" t="s">
        <v>26</v>
      </c>
      <c r="B132" s="12">
        <v>659.0308</v>
      </c>
      <c r="C132" s="12">
        <v>749.7989</v>
      </c>
      <c r="D132" s="12">
        <v>21.300370000000001</v>
      </c>
      <c r="E132" s="3"/>
    </row>
    <row r="133" spans="1:8" x14ac:dyDescent="0.3">
      <c r="A133" s="3" t="s">
        <v>35</v>
      </c>
      <c r="B133" s="12">
        <v>304.48140000000001</v>
      </c>
      <c r="C133" s="12">
        <v>305.49279999999999</v>
      </c>
      <c r="D133" s="12">
        <v>52.349530000000001</v>
      </c>
      <c r="E133" s="3"/>
    </row>
    <row r="134" spans="1:8" x14ac:dyDescent="0.3">
      <c r="A134" s="2" t="s">
        <v>11</v>
      </c>
      <c r="B134" s="2" t="s">
        <v>12</v>
      </c>
      <c r="C134" s="2" t="s">
        <v>78</v>
      </c>
      <c r="D134" s="2" t="s">
        <v>42</v>
      </c>
      <c r="E134" s="2" t="s">
        <v>32</v>
      </c>
      <c r="F134" s="5" t="str">
        <f>CONCATENATE($E134," ",C134)</f>
        <v>Intel® Flex-170 INT4</v>
      </c>
      <c r="G134" s="5" t="str">
        <f>CONCATENATE($E134," ",B134)</f>
        <v>Intel® Flex-170 INT8</v>
      </c>
      <c r="H134" s="5" t="str">
        <f>CONCATENATE($E134," ",D134)</f>
        <v>Intel® Flex-170 FP16</v>
      </c>
    </row>
    <row r="135" spans="1:8" x14ac:dyDescent="0.3">
      <c r="A135" s="3" t="s">
        <v>73</v>
      </c>
      <c r="B135" s="20">
        <v>22.2</v>
      </c>
      <c r="C135" s="20">
        <v>22.6</v>
      </c>
      <c r="D135" s="3"/>
      <c r="E135" s="3" t="s">
        <v>94</v>
      </c>
      <c r="F135" s="5"/>
      <c r="G135" s="5"/>
      <c r="H135" s="5"/>
    </row>
    <row r="136" spans="1:8" x14ac:dyDescent="0.3">
      <c r="A136" s="3" t="s">
        <v>44</v>
      </c>
      <c r="B136" s="20">
        <v>22.4</v>
      </c>
      <c r="C136" s="20">
        <v>25.3</v>
      </c>
      <c r="D136" s="12"/>
      <c r="E136" s="3" t="s">
        <v>94</v>
      </c>
      <c r="F136" s="5"/>
      <c r="G136" s="5"/>
    </row>
    <row r="137" spans="1:8" x14ac:dyDescent="0.3">
      <c r="A137" s="3" t="s">
        <v>87</v>
      </c>
      <c r="B137" s="20">
        <v>12.6</v>
      </c>
      <c r="C137" s="20">
        <v>12.8</v>
      </c>
      <c r="D137" s="12"/>
      <c r="E137" s="3" t="s">
        <v>94</v>
      </c>
      <c r="F137" s="5"/>
      <c r="G137" s="5"/>
    </row>
    <row r="138" spans="1:8" x14ac:dyDescent="0.3">
      <c r="A138" s="3" t="s">
        <v>113</v>
      </c>
      <c r="B138" s="20">
        <v>20.5</v>
      </c>
      <c r="C138" s="20">
        <v>23.7</v>
      </c>
      <c r="D138" s="12"/>
      <c r="E138" s="3" t="s">
        <v>94</v>
      </c>
      <c r="F138" s="5"/>
      <c r="G138" s="5"/>
    </row>
    <row r="139" spans="1:8" x14ac:dyDescent="0.3">
      <c r="A139" s="3" t="s">
        <v>45</v>
      </c>
      <c r="B139" s="12"/>
      <c r="C139" s="20"/>
      <c r="D139" s="12">
        <v>4.03247</v>
      </c>
      <c r="E139" s="3" t="s">
        <v>95</v>
      </c>
    </row>
    <row r="140" spans="1:8" x14ac:dyDescent="0.3">
      <c r="A140" s="2" t="s">
        <v>11</v>
      </c>
      <c r="B140" s="2" t="s">
        <v>12</v>
      </c>
      <c r="C140" s="2" t="s">
        <v>78</v>
      </c>
      <c r="D140" s="2" t="s">
        <v>42</v>
      </c>
      <c r="E140" s="2" t="s">
        <v>108</v>
      </c>
      <c r="F140" s="5" t="str">
        <f>CONCATENATE($E140," ",C140)</f>
        <v>Intel® Arc™ 770M INT4</v>
      </c>
      <c r="G140" s="5" t="str">
        <f>CONCATENATE($E140," ",B140)</f>
        <v>Intel® Arc™ 770M INT8</v>
      </c>
      <c r="H140" s="5" t="str">
        <f>CONCATENATE($E140," ",D140)</f>
        <v>Intel® Arc™ 770M FP16</v>
      </c>
    </row>
    <row r="141" spans="1:8" x14ac:dyDescent="0.3">
      <c r="A141" s="3" t="s">
        <v>73</v>
      </c>
      <c r="B141" s="20">
        <v>14.192460000000001</v>
      </c>
      <c r="C141" s="20">
        <v>15.49464</v>
      </c>
      <c r="D141" s="20">
        <v>11.712</v>
      </c>
      <c r="E141" s="3" t="s">
        <v>94</v>
      </c>
    </row>
    <row r="142" spans="1:8" x14ac:dyDescent="0.3">
      <c r="A142" s="3" t="s">
        <v>44</v>
      </c>
      <c r="B142" s="20">
        <v>15.14664</v>
      </c>
      <c r="C142" s="20">
        <v>17.12331</v>
      </c>
      <c r="D142" s="20">
        <f>1000/93.26</f>
        <v>10.72271070126528</v>
      </c>
      <c r="E142" s="3" t="s">
        <v>94</v>
      </c>
    </row>
    <row r="143" spans="1:8" x14ac:dyDescent="0.3">
      <c r="A143" s="3" t="s">
        <v>87</v>
      </c>
      <c r="B143" s="20">
        <v>10.88489</v>
      </c>
      <c r="C143" s="20">
        <v>12.476889999999999</v>
      </c>
      <c r="D143" s="20">
        <f>1000/141.58</f>
        <v>7.0631445119367138</v>
      </c>
      <c r="E143" s="3" t="s">
        <v>94</v>
      </c>
    </row>
    <row r="144" spans="1:8" x14ac:dyDescent="0.3">
      <c r="A144" s="3" t="s">
        <v>113</v>
      </c>
      <c r="B144" s="20">
        <v>14.3</v>
      </c>
      <c r="C144" s="20">
        <v>16.899999999999999</v>
      </c>
      <c r="D144" s="20"/>
      <c r="E144" s="3" t="s">
        <v>94</v>
      </c>
    </row>
    <row r="145" spans="1:8" x14ac:dyDescent="0.3">
      <c r="A145" s="3" t="s">
        <v>45</v>
      </c>
      <c r="B145" s="3"/>
      <c r="C145" s="20"/>
      <c r="D145" s="20">
        <v>4.4213199999999997</v>
      </c>
      <c r="E145" s="3" t="s">
        <v>95</v>
      </c>
    </row>
    <row r="146" spans="1:8" x14ac:dyDescent="0.3">
      <c r="A146" s="2" t="s">
        <v>11</v>
      </c>
      <c r="B146" s="2" t="s">
        <v>12</v>
      </c>
      <c r="C146" s="2" t="s">
        <v>78</v>
      </c>
      <c r="D146" s="2" t="s">
        <v>42</v>
      </c>
      <c r="E146" s="2" t="s">
        <v>85</v>
      </c>
      <c r="F146" s="5" t="str">
        <f>CONCATENATE($E146," ",C146)</f>
        <v>Intel® Flex-140 INT4</v>
      </c>
      <c r="G146" s="5" t="str">
        <f>CONCATENATE($E146," ",B146)</f>
        <v>Intel® Flex-140 INT8</v>
      </c>
      <c r="H146" s="5" t="str">
        <f>CONCATENATE($E146," ",D146)</f>
        <v>Intel® Flex-140 FP16</v>
      </c>
    </row>
    <row r="147" spans="1:8" x14ac:dyDescent="0.3">
      <c r="A147" s="3" t="s">
        <v>73</v>
      </c>
      <c r="B147" s="3"/>
      <c r="C147" s="20"/>
      <c r="D147" s="3"/>
      <c r="E147" s="3" t="s">
        <v>94</v>
      </c>
    </row>
    <row r="148" spans="1:8" x14ac:dyDescent="0.3">
      <c r="A148" s="3" t="s">
        <v>44</v>
      </c>
      <c r="B148" s="12"/>
      <c r="C148" s="4"/>
      <c r="D148" s="12"/>
      <c r="E148" s="3" t="s">
        <v>94</v>
      </c>
    </row>
    <row r="149" spans="1:8" x14ac:dyDescent="0.3">
      <c r="A149" s="3" t="s">
        <v>87</v>
      </c>
      <c r="B149" s="12"/>
      <c r="C149" s="20">
        <v>3.902412</v>
      </c>
      <c r="D149" s="12"/>
      <c r="E149" s="3" t="s">
        <v>94</v>
      </c>
    </row>
    <row r="150" spans="1:8" x14ac:dyDescent="0.3">
      <c r="A150" s="3" t="s">
        <v>113</v>
      </c>
      <c r="B150" s="12"/>
      <c r="C150" s="20"/>
      <c r="D150" s="12"/>
      <c r="E150" s="3" t="s">
        <v>94</v>
      </c>
    </row>
    <row r="151" spans="1:8" x14ac:dyDescent="0.3">
      <c r="A151" s="3" t="s">
        <v>45</v>
      </c>
      <c r="B151" s="12"/>
      <c r="C151" s="20"/>
      <c r="D151" s="12">
        <v>37.48545</v>
      </c>
      <c r="E151" s="3" t="s">
        <v>95</v>
      </c>
    </row>
    <row r="152" spans="1:8" x14ac:dyDescent="0.3">
      <c r="A152" s="2" t="str">
        <f>'Performance Tables  CPU'!A296</f>
        <v>Model name</v>
      </c>
      <c r="B152" s="2" t="s">
        <v>12</v>
      </c>
      <c r="C152" s="2" t="s">
        <v>78</v>
      </c>
      <c r="D152" s="2" t="s">
        <v>42</v>
      </c>
      <c r="E152" s="2" t="s">
        <v>93</v>
      </c>
      <c r="F152" s="5" t="str">
        <f>CONCATENATE($E152," ",C152)</f>
        <v>Intel® Core™ Ultra7-165H iGPU INT4</v>
      </c>
      <c r="G152" s="5" t="str">
        <f>CONCATENATE($E152," ",B152)</f>
        <v>Intel® Core™ Ultra7-165H iGPU INT8</v>
      </c>
      <c r="H152" s="5" t="str">
        <f>CONCATENATE($E152," ",D152)</f>
        <v>Intel® Core™ Ultra7-165H iGPU FP16</v>
      </c>
    </row>
    <row r="153" spans="1:8" x14ac:dyDescent="0.3">
      <c r="A153" s="3" t="s">
        <v>73</v>
      </c>
      <c r="B153" s="3">
        <v>10.23</v>
      </c>
      <c r="C153" s="20">
        <v>13.03</v>
      </c>
      <c r="D153" s="3">
        <v>5.41</v>
      </c>
      <c r="E153" s="3" t="s">
        <v>94</v>
      </c>
    </row>
    <row r="154" spans="1:8" x14ac:dyDescent="0.3">
      <c r="A154" s="3" t="s">
        <v>44</v>
      </c>
      <c r="B154" s="12">
        <v>8.34</v>
      </c>
      <c r="C154" s="12">
        <v>11.37</v>
      </c>
      <c r="D154" s="3">
        <v>3.92</v>
      </c>
      <c r="E154" s="3" t="s">
        <v>94</v>
      </c>
    </row>
    <row r="155" spans="1:8" x14ac:dyDescent="0.3">
      <c r="A155" s="3" t="s">
        <v>87</v>
      </c>
      <c r="B155" s="3">
        <v>5.42</v>
      </c>
      <c r="C155" s="12">
        <v>7.53</v>
      </c>
      <c r="D155" s="3">
        <v>3.47</v>
      </c>
      <c r="E155" s="3" t="s">
        <v>94</v>
      </c>
    </row>
    <row r="156" spans="1:8" x14ac:dyDescent="0.3">
      <c r="A156" s="3" t="s">
        <v>113</v>
      </c>
      <c r="B156" s="3">
        <v>8.99</v>
      </c>
      <c r="C156" s="12">
        <v>13.05</v>
      </c>
      <c r="D156" s="3">
        <v>5.0999999999999996</v>
      </c>
      <c r="E156" s="3" t="s">
        <v>94</v>
      </c>
    </row>
    <row r="157" spans="1:8" x14ac:dyDescent="0.3">
      <c r="A157" s="3" t="s">
        <v>45</v>
      </c>
      <c r="B157" s="20">
        <v>16.569400000000002</v>
      </c>
      <c r="C157" s="20"/>
      <c r="D157" s="20">
        <v>15.88714</v>
      </c>
      <c r="E157" s="3" t="s">
        <v>95</v>
      </c>
    </row>
  </sheetData>
  <sheetProtection algorithmName="SHA-512" hashValue="1VOGTzBSQyoz2tkepxjpenC+G4FF0s7ftT6xfMFPt6R6MZw/rSs0byYf1gkfV2GYL8CzBM2BuT60kI+01J+2Ug==" saltValue="QPVwjyC2/gKiL1h40RZa7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44C29DFC-FFF5-4F8D-B6A9-46D9C2ED9181}"/>
    <hyperlink ref="J3" r:id="rId2" xr:uid="{0DCB9645-4205-49AE-B728-0A446EE46B56}"/>
    <hyperlink ref="J2" r:id="rId3" xr:uid="{ACDFE2D2-FFE7-41F3-A9FA-EAA1E86D6407}"/>
  </hyperlinks>
  <pageMargins left="0.7" right="0.7" top="0.75" bottom="0.75" header="0.3" footer="0.3"/>
  <pageSetup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85"/>
  <sheetViews>
    <sheetView workbookViewId="0"/>
  </sheetViews>
  <sheetFormatPr defaultRowHeight="14.4" x14ac:dyDescent="0.3"/>
  <cols>
    <col min="1" max="1" width="49.44140625" bestFit="1" customWidth="1"/>
    <col min="2" max="2" width="11.5546875" bestFit="1" customWidth="1"/>
    <col min="3" max="3" width="7.5546875" bestFit="1" customWidth="1"/>
    <col min="4" max="4" width="23.109375" bestFit="1" customWidth="1"/>
    <col min="5" max="6" width="22" hidden="1" customWidth="1"/>
    <col min="7" max="7" width="10.88671875" customWidth="1"/>
    <col min="8" max="8" width="22.44140625" customWidth="1"/>
  </cols>
  <sheetData>
    <row r="1" spans="1:9" x14ac:dyDescent="0.3">
      <c r="A1" s="2" t="s">
        <v>111</v>
      </c>
      <c r="B1" s="24" t="s">
        <v>6</v>
      </c>
      <c r="C1" s="25"/>
      <c r="D1" s="2" t="s">
        <v>10</v>
      </c>
      <c r="E1" s="5"/>
      <c r="F1" s="5"/>
      <c r="H1" s="1" t="s">
        <v>0</v>
      </c>
    </row>
    <row r="2" spans="1:9" x14ac:dyDescent="0.3">
      <c r="A2" s="2" t="s">
        <v>11</v>
      </c>
      <c r="B2" s="2" t="s">
        <v>13</v>
      </c>
      <c r="C2" s="2" t="s">
        <v>12</v>
      </c>
      <c r="D2" s="2" t="s">
        <v>80</v>
      </c>
      <c r="E2" s="5" t="str">
        <f>CONCATENATE($D2," ",C2)</f>
        <v>Intel® Celeron®  6305E INT8</v>
      </c>
      <c r="F2" s="5" t="str">
        <f>CONCATENATE($D2," ",B2)</f>
        <v>Intel® Celeron®  6305E FP32</v>
      </c>
      <c r="H2" t="s">
        <v>2</v>
      </c>
      <c r="I2" s="7" t="s">
        <v>114</v>
      </c>
    </row>
    <row r="3" spans="1:9" x14ac:dyDescent="0.3">
      <c r="A3" s="3" t="s">
        <v>14</v>
      </c>
      <c r="B3" s="12">
        <v>23.141496149999998</v>
      </c>
      <c r="C3" s="12">
        <v>46.21549813</v>
      </c>
      <c r="D3" s="2"/>
      <c r="E3" s="5"/>
      <c r="F3" s="5"/>
      <c r="H3" t="s">
        <v>3</v>
      </c>
      <c r="I3" s="7" t="s">
        <v>115</v>
      </c>
    </row>
    <row r="4" spans="1:9" x14ac:dyDescent="0.3">
      <c r="A4" s="3" t="s">
        <v>15</v>
      </c>
      <c r="B4" s="12">
        <v>2.350785374</v>
      </c>
      <c r="C4" s="12">
        <v>5.2055395239999998</v>
      </c>
      <c r="D4" s="2"/>
      <c r="E4" s="5"/>
      <c r="F4" s="5"/>
      <c r="H4" t="s">
        <v>4</v>
      </c>
      <c r="I4" s="7" t="s">
        <v>5</v>
      </c>
    </row>
    <row r="5" spans="1:9" x14ac:dyDescent="0.3">
      <c r="A5" s="3" t="s">
        <v>75</v>
      </c>
      <c r="B5" s="12">
        <v>30.614222779999999</v>
      </c>
      <c r="C5" s="12">
        <v>57.221259209999999</v>
      </c>
      <c r="D5" s="2"/>
      <c r="E5" s="5"/>
      <c r="F5" s="5"/>
    </row>
    <row r="6" spans="1:9" x14ac:dyDescent="0.3">
      <c r="A6" s="3" t="s">
        <v>83</v>
      </c>
      <c r="B6" s="12">
        <v>0.28733293300000001</v>
      </c>
      <c r="C6" s="12">
        <v>0.59115910900000002</v>
      </c>
      <c r="D6" s="2"/>
      <c r="E6" s="5"/>
      <c r="F6" s="5"/>
    </row>
    <row r="7" spans="1:9" x14ac:dyDescent="0.3">
      <c r="A7" s="3" t="s">
        <v>34</v>
      </c>
      <c r="B7" s="12">
        <v>305.48617350000001</v>
      </c>
      <c r="C7" s="12">
        <v>533.39343799999995</v>
      </c>
      <c r="D7" s="2"/>
      <c r="E7" s="5"/>
      <c r="F7" s="5"/>
      <c r="H7" s="1"/>
    </row>
    <row r="8" spans="1:9" x14ac:dyDescent="0.3">
      <c r="A8" s="3" t="s">
        <v>25</v>
      </c>
      <c r="B8" s="12">
        <v>71.111610900000002</v>
      </c>
      <c r="C8" s="12">
        <v>201.55579019999999</v>
      </c>
      <c r="D8" s="2"/>
      <c r="E8" s="5"/>
      <c r="F8" s="5"/>
      <c r="H8" s="1"/>
    </row>
    <row r="9" spans="1:9" x14ac:dyDescent="0.3">
      <c r="A9" s="3" t="s">
        <v>27</v>
      </c>
      <c r="B9" s="12">
        <v>0.23054282100000001</v>
      </c>
      <c r="C9" s="12">
        <v>0.89546811999999998</v>
      </c>
      <c r="D9" s="2"/>
      <c r="E9" s="5"/>
      <c r="F9" s="5"/>
      <c r="H9" s="1"/>
    </row>
    <row r="10" spans="1:9" x14ac:dyDescent="0.3">
      <c r="A10" s="3" t="s">
        <v>84</v>
      </c>
      <c r="B10" s="12">
        <v>138.8694552</v>
      </c>
      <c r="C10" s="12">
        <v>318.10320689999998</v>
      </c>
      <c r="D10" s="2"/>
      <c r="E10" s="5"/>
      <c r="F10" s="5"/>
      <c r="H10" s="1"/>
    </row>
    <row r="11" spans="1:9" x14ac:dyDescent="0.3">
      <c r="A11" s="3" t="s">
        <v>16</v>
      </c>
      <c r="B11" s="12">
        <v>2.5649864450000002</v>
      </c>
      <c r="C11" s="12">
        <v>8.9367787219999997</v>
      </c>
      <c r="D11" s="2"/>
      <c r="E11" s="5"/>
      <c r="F11" s="5"/>
      <c r="H11" s="1"/>
    </row>
    <row r="12" spans="1:9" x14ac:dyDescent="0.3">
      <c r="A12" s="3" t="s">
        <v>26</v>
      </c>
      <c r="B12" s="12">
        <v>94.297015900000005</v>
      </c>
      <c r="C12" s="12">
        <v>278.96551219999998</v>
      </c>
      <c r="D12" s="2"/>
      <c r="E12" s="5"/>
      <c r="F12" s="5"/>
      <c r="H12" s="1"/>
    </row>
    <row r="13" spans="1:9" x14ac:dyDescent="0.3">
      <c r="A13" s="3" t="s">
        <v>35</v>
      </c>
      <c r="B13" s="12">
        <v>50.805624950000002</v>
      </c>
      <c r="C13" s="12">
        <v>115.22099489999999</v>
      </c>
      <c r="D13" s="2"/>
      <c r="E13" s="5"/>
      <c r="F13" s="5"/>
      <c r="H13" s="1"/>
    </row>
    <row r="14" spans="1:9" x14ac:dyDescent="0.3">
      <c r="A14" s="2" t="s">
        <v>11</v>
      </c>
      <c r="B14" s="2" t="s">
        <v>13</v>
      </c>
      <c r="C14" s="2" t="s">
        <v>12</v>
      </c>
      <c r="D14" s="2" t="s">
        <v>77</v>
      </c>
      <c r="E14" s="5" t="str">
        <f>CONCATENATE($D14," ",C14)</f>
        <v>Intel® Core™ i7-12700H INT8</v>
      </c>
      <c r="F14" s="5" t="str">
        <f>CONCATENATE($D14," ",B14)</f>
        <v>Intel® Core™ i7-12700H FP32</v>
      </c>
    </row>
    <row r="15" spans="1:9" x14ac:dyDescent="0.3">
      <c r="A15" s="3" t="s">
        <v>14</v>
      </c>
      <c r="B15" s="12">
        <v>44.373630239999997</v>
      </c>
      <c r="C15" s="12">
        <v>107.25859269999999</v>
      </c>
      <c r="D15" s="2"/>
      <c r="E15" s="5"/>
      <c r="F15" s="5"/>
    </row>
    <row r="16" spans="1:9" x14ac:dyDescent="0.3">
      <c r="A16" s="3" t="s">
        <v>15</v>
      </c>
      <c r="B16" s="12">
        <v>4.2098433919999998</v>
      </c>
      <c r="C16" s="12">
        <v>10.265718079999999</v>
      </c>
      <c r="D16" s="2"/>
      <c r="E16" s="5"/>
      <c r="F16" s="5"/>
    </row>
    <row r="17" spans="1:6" x14ac:dyDescent="0.3">
      <c r="A17" s="3" t="s">
        <v>75</v>
      </c>
      <c r="B17" s="12">
        <v>54.34398324</v>
      </c>
      <c r="C17" s="12">
        <v>142.24903900000001</v>
      </c>
      <c r="D17" s="2"/>
      <c r="E17" s="5"/>
      <c r="F17" s="5"/>
    </row>
    <row r="18" spans="1:6" x14ac:dyDescent="0.3">
      <c r="A18" s="3" t="s">
        <v>83</v>
      </c>
      <c r="B18" s="12">
        <v>0.59966464900000005</v>
      </c>
      <c r="C18" s="12">
        <v>1.6367630479999999</v>
      </c>
      <c r="D18" s="2"/>
      <c r="E18" s="5"/>
      <c r="F18" s="5"/>
    </row>
    <row r="19" spans="1:6" x14ac:dyDescent="0.3">
      <c r="A19" s="3" t="s">
        <v>34</v>
      </c>
      <c r="B19" s="12">
        <v>1050.8265160000001</v>
      </c>
      <c r="C19" s="12">
        <v>2198.6630930000001</v>
      </c>
      <c r="D19" s="3"/>
    </row>
    <row r="20" spans="1:6" x14ac:dyDescent="0.3">
      <c r="A20" s="3" t="s">
        <v>25</v>
      </c>
      <c r="B20" s="12">
        <v>152.24852530000001</v>
      </c>
      <c r="C20" s="12">
        <v>529.17155390000005</v>
      </c>
      <c r="D20" s="3"/>
    </row>
    <row r="21" spans="1:6" x14ac:dyDescent="0.3">
      <c r="A21" s="3" t="s">
        <v>27</v>
      </c>
      <c r="B21" s="12">
        <v>2.0330395929999998</v>
      </c>
      <c r="C21" s="12">
        <v>6.8169285950000003</v>
      </c>
      <c r="D21" s="3"/>
    </row>
    <row r="22" spans="1:6" x14ac:dyDescent="0.3">
      <c r="A22" s="3" t="s">
        <v>84</v>
      </c>
      <c r="B22" s="12">
        <v>351.52659080000001</v>
      </c>
      <c r="C22" s="12">
        <v>1006.423928</v>
      </c>
      <c r="D22" s="3"/>
    </row>
    <row r="23" spans="1:6" x14ac:dyDescent="0.3">
      <c r="A23" s="3" t="s">
        <v>16</v>
      </c>
      <c r="B23" s="12">
        <v>4.9315853430000001</v>
      </c>
      <c r="C23" s="12">
        <v>16.124518049999999</v>
      </c>
      <c r="D23" s="3"/>
    </row>
    <row r="24" spans="1:6" x14ac:dyDescent="0.3">
      <c r="A24" s="3" t="s">
        <v>26</v>
      </c>
      <c r="B24" s="12">
        <v>196.89828549999999</v>
      </c>
      <c r="C24" s="12">
        <v>637.55593339999996</v>
      </c>
      <c r="D24" s="3"/>
    </row>
    <row r="25" spans="1:6" x14ac:dyDescent="0.3">
      <c r="A25" s="3" t="s">
        <v>35</v>
      </c>
      <c r="B25" s="12">
        <v>104.07597</v>
      </c>
      <c r="C25" s="12">
        <v>275.44806360000001</v>
      </c>
      <c r="D25" s="3"/>
    </row>
    <row r="26" spans="1:6" x14ac:dyDescent="0.3">
      <c r="A26" s="2" t="s">
        <v>11</v>
      </c>
      <c r="B26" s="2" t="s">
        <v>13</v>
      </c>
      <c r="C26" s="2" t="s">
        <v>12</v>
      </c>
      <c r="D26" s="2" t="s">
        <v>109</v>
      </c>
      <c r="E26" s="5" t="str">
        <f>CONCATENATE($D26," ",C26)</f>
        <v>Intel® Core™ i7-1185GRE INT8</v>
      </c>
      <c r="F26" s="5" t="str">
        <f>CONCATENATE($D26," ",B26)</f>
        <v>Intel® Core™ i7-1185GRE FP32</v>
      </c>
    </row>
    <row r="27" spans="1:6" x14ac:dyDescent="0.3">
      <c r="A27" s="3" t="s">
        <v>14</v>
      </c>
      <c r="B27" s="12">
        <v>20.63838406</v>
      </c>
      <c r="C27" s="12">
        <v>51.105397060000001</v>
      </c>
      <c r="D27" s="2"/>
      <c r="E27" s="5"/>
      <c r="F27" s="5"/>
    </row>
    <row r="28" spans="1:6" x14ac:dyDescent="0.3">
      <c r="A28" s="3" t="s">
        <v>15</v>
      </c>
      <c r="B28" s="12">
        <v>1.9124597400000001</v>
      </c>
      <c r="C28" s="12">
        <v>4.6174959260000001</v>
      </c>
      <c r="D28" s="2"/>
      <c r="E28" s="5"/>
      <c r="F28" s="5"/>
    </row>
    <row r="29" spans="1:6" x14ac:dyDescent="0.3">
      <c r="A29" s="3" t="s">
        <v>75</v>
      </c>
      <c r="B29" s="12">
        <v>19.063569600000001</v>
      </c>
      <c r="C29" s="12">
        <v>58.465897140000003</v>
      </c>
      <c r="D29" s="2"/>
      <c r="E29" s="5"/>
      <c r="F29" s="5"/>
    </row>
    <row r="30" spans="1:6" x14ac:dyDescent="0.3">
      <c r="A30" s="3" t="s">
        <v>83</v>
      </c>
      <c r="B30" s="12">
        <v>0.209243072</v>
      </c>
      <c r="C30" s="12">
        <v>0.69532690600000002</v>
      </c>
      <c r="D30" s="3"/>
    </row>
    <row r="31" spans="1:6" x14ac:dyDescent="0.3">
      <c r="A31" s="3" t="s">
        <v>34</v>
      </c>
      <c r="B31" s="12">
        <v>275.1281985</v>
      </c>
      <c r="C31" s="12">
        <v>1046.891531</v>
      </c>
      <c r="D31" s="3"/>
    </row>
    <row r="32" spans="1:6" x14ac:dyDescent="0.3">
      <c r="A32" s="3" t="s">
        <v>25</v>
      </c>
      <c r="B32" s="12">
        <v>66.481992430000005</v>
      </c>
      <c r="C32" s="12">
        <v>234.33614030000001</v>
      </c>
      <c r="D32" s="3"/>
    </row>
    <row r="33" spans="1:6" x14ac:dyDescent="0.3">
      <c r="A33" s="3" t="s">
        <v>27</v>
      </c>
      <c r="B33" s="12">
        <v>0.70483174999999998</v>
      </c>
      <c r="C33" s="12">
        <v>2.9527195800000001</v>
      </c>
      <c r="D33" s="3"/>
    </row>
    <row r="34" spans="1:6" x14ac:dyDescent="0.3">
      <c r="A34" s="3" t="s">
        <v>84</v>
      </c>
      <c r="B34" s="12">
        <v>135.0500175</v>
      </c>
      <c r="C34" s="12">
        <v>477.32230579999998</v>
      </c>
      <c r="D34" s="3"/>
    </row>
    <row r="35" spans="1:6" x14ac:dyDescent="0.3">
      <c r="A35" s="3" t="s">
        <v>16</v>
      </c>
      <c r="B35" s="12">
        <v>2.0885152389999999</v>
      </c>
      <c r="C35" s="12">
        <v>8.0142464590000007</v>
      </c>
      <c r="D35" s="3"/>
    </row>
    <row r="36" spans="1:6" x14ac:dyDescent="0.3">
      <c r="A36" s="3" t="s">
        <v>26</v>
      </c>
      <c r="B36" s="12">
        <v>83.429331050000002</v>
      </c>
      <c r="C36" s="12">
        <v>268.09658860000002</v>
      </c>
      <c r="D36" s="3"/>
    </row>
    <row r="37" spans="1:6" x14ac:dyDescent="0.3">
      <c r="A37" s="3" t="s">
        <v>35</v>
      </c>
      <c r="B37" s="12">
        <v>41.226603820000001</v>
      </c>
      <c r="C37" s="12">
        <v>105.2169605</v>
      </c>
      <c r="D37" s="3"/>
    </row>
    <row r="38" spans="1:6" x14ac:dyDescent="0.3">
      <c r="A38" s="2" t="s">
        <v>11</v>
      </c>
      <c r="B38" s="2" t="s">
        <v>13</v>
      </c>
      <c r="C38" s="2" t="s">
        <v>12</v>
      </c>
      <c r="D38" s="2" t="s">
        <v>100</v>
      </c>
      <c r="E38" s="5" t="str">
        <f>CONCATENATE($D38," ",C38)</f>
        <v>Intel® Atom x7425E INT8</v>
      </c>
      <c r="F38" s="5" t="str">
        <f>CONCATENATE($D38," ",B38)</f>
        <v>Intel® Atom x7425E FP32</v>
      </c>
    </row>
    <row r="39" spans="1:6" x14ac:dyDescent="0.3">
      <c r="A39" s="3" t="s">
        <v>14</v>
      </c>
      <c r="B39" s="12">
        <v>10.15785969</v>
      </c>
      <c r="C39" s="12">
        <v>26.487680059999999</v>
      </c>
      <c r="D39" s="2"/>
      <c r="E39" s="5"/>
      <c r="F39" s="5"/>
    </row>
    <row r="40" spans="1:6" x14ac:dyDescent="0.3">
      <c r="A40" s="3" t="s">
        <v>15</v>
      </c>
      <c r="B40" s="12">
        <v>0.872329617</v>
      </c>
      <c r="C40" s="12">
        <v>2.448568758</v>
      </c>
      <c r="D40" s="2"/>
      <c r="E40" s="5"/>
      <c r="F40" s="5"/>
    </row>
    <row r="41" spans="1:6" x14ac:dyDescent="0.3">
      <c r="A41" s="3" t="s">
        <v>75</v>
      </c>
      <c r="B41" s="12">
        <v>18.876647420000001</v>
      </c>
      <c r="C41" s="12">
        <v>39.478312629999998</v>
      </c>
      <c r="D41" s="2"/>
      <c r="E41" s="5"/>
      <c r="F41" s="5"/>
    </row>
    <row r="42" spans="1:6" x14ac:dyDescent="0.3">
      <c r="A42" s="3" t="s">
        <v>83</v>
      </c>
      <c r="B42" s="12" t="s">
        <v>103</v>
      </c>
      <c r="C42" s="12">
        <v>0.28540452100000002</v>
      </c>
      <c r="D42" s="3"/>
    </row>
    <row r="43" spans="1:6" x14ac:dyDescent="0.3">
      <c r="A43" s="3" t="s">
        <v>34</v>
      </c>
      <c r="B43" s="12">
        <v>248.33247789999999</v>
      </c>
      <c r="C43" s="12">
        <v>461.47954920000001</v>
      </c>
      <c r="D43" s="3"/>
    </row>
    <row r="44" spans="1:6" x14ac:dyDescent="0.3">
      <c r="A44" s="3" t="s">
        <v>25</v>
      </c>
      <c r="B44" s="12">
        <v>37.618633389999999</v>
      </c>
      <c r="C44" s="12">
        <v>130.47252320000001</v>
      </c>
      <c r="D44" s="3"/>
    </row>
    <row r="45" spans="1:6" x14ac:dyDescent="0.3">
      <c r="A45" s="3" t="s">
        <v>27</v>
      </c>
      <c r="B45" s="12">
        <v>0.35722453799999998</v>
      </c>
      <c r="C45" s="12">
        <v>0.76264218800000005</v>
      </c>
      <c r="D45" s="3"/>
    </row>
    <row r="46" spans="1:6" x14ac:dyDescent="0.3">
      <c r="A46" s="3" t="s">
        <v>84</v>
      </c>
      <c r="B46" s="12">
        <v>84.778597110000007</v>
      </c>
      <c r="C46" s="12">
        <v>245.08823100000001</v>
      </c>
      <c r="D46" s="3"/>
    </row>
    <row r="47" spans="1:6" x14ac:dyDescent="0.3">
      <c r="A47" s="3" t="s">
        <v>16</v>
      </c>
      <c r="B47" s="12">
        <v>1.055161969</v>
      </c>
      <c r="C47" s="12">
        <v>4.0010235740000004</v>
      </c>
      <c r="D47" s="3"/>
    </row>
    <row r="48" spans="1:6" x14ac:dyDescent="0.3">
      <c r="A48" s="3" t="s">
        <v>26</v>
      </c>
      <c r="B48" s="12">
        <v>44.379443170000002</v>
      </c>
      <c r="C48" s="12">
        <v>157.6938255</v>
      </c>
      <c r="D48" s="3"/>
    </row>
    <row r="49" spans="1:6" x14ac:dyDescent="0.3">
      <c r="A49" s="3" t="s">
        <v>35</v>
      </c>
      <c r="B49" s="12">
        <v>25.480418449999998</v>
      </c>
      <c r="C49" s="12">
        <v>70.506881660000005</v>
      </c>
      <c r="D49" s="3"/>
    </row>
    <row r="50" spans="1:6" x14ac:dyDescent="0.3">
      <c r="A50" s="2" t="s">
        <v>11</v>
      </c>
      <c r="B50" s="2" t="s">
        <v>13</v>
      </c>
      <c r="C50" s="2" t="s">
        <v>12</v>
      </c>
      <c r="D50" s="2" t="s">
        <v>79</v>
      </c>
      <c r="E50" s="5" t="str">
        <f>CONCATENATE($D50," ",C50)</f>
        <v>Intel® Atom x6425E INT8</v>
      </c>
      <c r="F50" s="5" t="str">
        <f>CONCATENATE($D50," ",B50)</f>
        <v>Intel® Atom x6425E FP32</v>
      </c>
    </row>
    <row r="51" spans="1:6" x14ac:dyDescent="0.3">
      <c r="A51" s="3" t="s">
        <v>14</v>
      </c>
      <c r="B51" s="12"/>
      <c r="C51" s="12"/>
      <c r="D51" s="2"/>
      <c r="E51" s="5"/>
      <c r="F51" s="5"/>
    </row>
    <row r="52" spans="1:6" x14ac:dyDescent="0.3">
      <c r="A52" s="3" t="s">
        <v>15</v>
      </c>
      <c r="B52" s="12"/>
      <c r="C52" s="12"/>
      <c r="D52" s="2"/>
      <c r="E52" s="5"/>
      <c r="F52" s="5"/>
    </row>
    <row r="53" spans="1:6" x14ac:dyDescent="0.3">
      <c r="A53" s="3" t="s">
        <v>75</v>
      </c>
      <c r="B53" s="12">
        <v>14.96600248</v>
      </c>
      <c r="C53" s="12">
        <v>23.345163299999999</v>
      </c>
      <c r="D53" s="2"/>
      <c r="E53" s="5"/>
      <c r="F53" s="5"/>
    </row>
    <row r="54" spans="1:6" x14ac:dyDescent="0.3">
      <c r="A54" s="3" t="s">
        <v>83</v>
      </c>
      <c r="B54" s="12"/>
      <c r="C54" s="12">
        <v>0.15784975900000001</v>
      </c>
      <c r="D54" s="3"/>
    </row>
    <row r="55" spans="1:6" x14ac:dyDescent="0.3">
      <c r="A55" s="3" t="s">
        <v>34</v>
      </c>
      <c r="B55" s="12">
        <v>165.5236965</v>
      </c>
      <c r="C55" s="12">
        <v>240.37685250000001</v>
      </c>
      <c r="D55" s="3"/>
    </row>
    <row r="56" spans="1:6" x14ac:dyDescent="0.3">
      <c r="A56" s="3" t="s">
        <v>25</v>
      </c>
      <c r="B56" s="12">
        <v>31.21107357</v>
      </c>
      <c r="C56" s="12">
        <v>60.546997150000003</v>
      </c>
      <c r="D56" s="3"/>
    </row>
    <row r="57" spans="1:6" x14ac:dyDescent="0.3">
      <c r="A57" s="3" t="s">
        <v>27</v>
      </c>
      <c r="B57" s="12">
        <v>65.278703739999997</v>
      </c>
      <c r="C57" s="12">
        <v>115.542918</v>
      </c>
      <c r="D57" s="3"/>
    </row>
    <row r="58" spans="1:6" x14ac:dyDescent="0.3">
      <c r="A58" s="3" t="s">
        <v>84</v>
      </c>
      <c r="B58" s="12">
        <v>0.80668684199999996</v>
      </c>
      <c r="C58" s="12">
        <v>1.2585191389999999</v>
      </c>
      <c r="D58" s="3"/>
    </row>
    <row r="59" spans="1:6" x14ac:dyDescent="0.3">
      <c r="A59" s="3" t="s">
        <v>16</v>
      </c>
      <c r="B59" s="12">
        <v>39.398842870000003</v>
      </c>
      <c r="C59" s="12">
        <v>76.679820120000002</v>
      </c>
      <c r="D59" s="3"/>
    </row>
    <row r="60" spans="1:6" x14ac:dyDescent="0.3">
      <c r="A60" s="3" t="s">
        <v>26</v>
      </c>
      <c r="B60" s="12">
        <v>22.297051230000001</v>
      </c>
      <c r="C60" s="12">
        <v>37.596705999999998</v>
      </c>
      <c r="D60" s="3"/>
    </row>
    <row r="61" spans="1:6" x14ac:dyDescent="0.3">
      <c r="A61" s="3" t="s">
        <v>35</v>
      </c>
      <c r="B61" s="12">
        <v>22.688871802739499</v>
      </c>
      <c r="C61" s="12">
        <v>37.485080954603497</v>
      </c>
      <c r="D61" s="3"/>
    </row>
    <row r="62" spans="1:6" x14ac:dyDescent="0.3">
      <c r="A62" s="2" t="s">
        <v>11</v>
      </c>
      <c r="B62" s="2" t="s">
        <v>13</v>
      </c>
      <c r="C62" s="2" t="s">
        <v>12</v>
      </c>
      <c r="D62" s="2" t="s">
        <v>105</v>
      </c>
      <c r="E62" s="5" t="str">
        <f>CONCATENATE($D62," ",C62)</f>
        <v>Intel® Core™ i7-1185G7 INT8</v>
      </c>
      <c r="F62" s="5" t="str">
        <f>CONCATENATE($D62," ",B62)</f>
        <v>Intel® Core™ i7-1185G7 FP32</v>
      </c>
    </row>
    <row r="63" spans="1:6" x14ac:dyDescent="0.3">
      <c r="A63" s="3" t="s">
        <v>14</v>
      </c>
      <c r="B63" s="12">
        <v>38.934721420000002</v>
      </c>
      <c r="C63" s="12">
        <v>88.371999110000004</v>
      </c>
      <c r="D63" s="2"/>
    </row>
    <row r="64" spans="1:6" x14ac:dyDescent="0.3">
      <c r="A64" s="3" t="s">
        <v>15</v>
      </c>
      <c r="B64" s="12">
        <v>3.7396957510000002</v>
      </c>
      <c r="C64" s="12">
        <v>9.1734020189999992</v>
      </c>
      <c r="D64" s="2"/>
    </row>
    <row r="65" spans="1:6" x14ac:dyDescent="0.3">
      <c r="A65" s="3" t="s">
        <v>75</v>
      </c>
      <c r="B65" s="12">
        <v>49.209687799999998</v>
      </c>
      <c r="C65" s="12">
        <v>104.9556389</v>
      </c>
      <c r="D65" s="2"/>
    </row>
    <row r="66" spans="1:6" x14ac:dyDescent="0.3">
      <c r="A66" s="3" t="s">
        <v>83</v>
      </c>
      <c r="B66" s="12">
        <v>0.42727169199999998</v>
      </c>
      <c r="C66" s="12">
        <v>1.207543182</v>
      </c>
      <c r="D66" s="3"/>
    </row>
    <row r="67" spans="1:6" x14ac:dyDescent="0.3">
      <c r="A67" s="3" t="s">
        <v>34</v>
      </c>
      <c r="B67" s="12">
        <v>602.27241800000002</v>
      </c>
      <c r="C67" s="12">
        <v>1441.401271</v>
      </c>
      <c r="D67" s="3"/>
    </row>
    <row r="68" spans="1:6" x14ac:dyDescent="0.3">
      <c r="A68" s="3" t="s">
        <v>25</v>
      </c>
      <c r="B68" s="12">
        <v>122.5425908</v>
      </c>
      <c r="C68" s="12">
        <v>381.99927709999997</v>
      </c>
      <c r="D68" s="3"/>
    </row>
    <row r="69" spans="1:6" x14ac:dyDescent="0.3">
      <c r="A69" s="3" t="s">
        <v>27</v>
      </c>
      <c r="B69" s="12">
        <v>1.0205770110000001</v>
      </c>
      <c r="C69" s="12">
        <v>3.967456592</v>
      </c>
      <c r="D69" s="3"/>
    </row>
    <row r="70" spans="1:6" x14ac:dyDescent="0.3">
      <c r="A70" s="3" t="s">
        <v>84</v>
      </c>
      <c r="B70" s="12">
        <v>249.87245909999999</v>
      </c>
      <c r="C70" s="12">
        <v>696.82783540000003</v>
      </c>
      <c r="D70" s="3"/>
    </row>
    <row r="71" spans="1:6" x14ac:dyDescent="0.3">
      <c r="A71" s="3" t="s">
        <v>16</v>
      </c>
      <c r="B71" s="12">
        <v>4.1475285099999999</v>
      </c>
      <c r="C71" s="12">
        <v>15.97235541</v>
      </c>
      <c r="D71" s="3"/>
    </row>
    <row r="72" spans="1:6" x14ac:dyDescent="0.3">
      <c r="A72" s="3" t="s">
        <v>26</v>
      </c>
      <c r="B72" s="12">
        <v>156.0000713</v>
      </c>
      <c r="C72" s="12">
        <v>463.10667840000002</v>
      </c>
      <c r="D72" s="3"/>
    </row>
    <row r="73" spans="1:6" x14ac:dyDescent="0.3">
      <c r="A73" s="3" t="s">
        <v>35</v>
      </c>
      <c r="B73" s="12">
        <v>81.022011649999996</v>
      </c>
      <c r="C73" s="12">
        <v>195.06244889999999</v>
      </c>
      <c r="D73" s="3"/>
    </row>
    <row r="74" spans="1:6" x14ac:dyDescent="0.3">
      <c r="A74" s="2" t="s">
        <v>11</v>
      </c>
      <c r="B74" s="2" t="s">
        <v>13</v>
      </c>
      <c r="C74" s="2" t="s">
        <v>12</v>
      </c>
      <c r="D74" s="2" t="s">
        <v>91</v>
      </c>
      <c r="E74" s="5" t="str">
        <f>CONCATENATE($D74," ",C74)</f>
        <v>Intel® Core™Ultra7-165H INT8</v>
      </c>
      <c r="F74" s="5" t="str">
        <f>CONCATENATE($D74," ",B74)</f>
        <v>Intel® Core™Ultra7-165H FP32</v>
      </c>
    </row>
    <row r="75" spans="1:6" x14ac:dyDescent="0.3">
      <c r="A75" s="3" t="s">
        <v>14</v>
      </c>
      <c r="B75" s="12">
        <v>36.74</v>
      </c>
      <c r="C75" s="12">
        <v>67.650000000000006</v>
      </c>
      <c r="D75" s="2"/>
    </row>
    <row r="76" spans="1:6" x14ac:dyDescent="0.3">
      <c r="A76" s="3" t="s">
        <v>15</v>
      </c>
      <c r="B76" s="12">
        <v>4.3600000000000003</v>
      </c>
      <c r="C76" s="12">
        <v>8.2799999999999994</v>
      </c>
      <c r="D76" s="2"/>
    </row>
    <row r="77" spans="1:6" x14ac:dyDescent="0.3">
      <c r="A77" s="3" t="s">
        <v>75</v>
      </c>
      <c r="B77" s="12">
        <v>83.33</v>
      </c>
      <c r="C77" s="12">
        <v>114.43</v>
      </c>
      <c r="D77" s="2"/>
    </row>
    <row r="78" spans="1:6" x14ac:dyDescent="0.3">
      <c r="A78" s="3" t="s">
        <v>83</v>
      </c>
      <c r="B78" s="12">
        <v>0.56000000000000005</v>
      </c>
      <c r="C78" s="12">
        <v>1.23</v>
      </c>
      <c r="D78" s="3"/>
    </row>
    <row r="79" spans="1:6" x14ac:dyDescent="0.3">
      <c r="A79" s="3" t="s">
        <v>34</v>
      </c>
      <c r="B79" s="12">
        <v>713.39</v>
      </c>
      <c r="C79" s="12">
        <v>1488.7</v>
      </c>
      <c r="D79" s="3"/>
    </row>
    <row r="80" spans="1:6" x14ac:dyDescent="0.3">
      <c r="A80" s="3" t="s">
        <v>25</v>
      </c>
      <c r="B80" s="12">
        <v>147.28</v>
      </c>
      <c r="C80" s="12">
        <v>351.56</v>
      </c>
      <c r="D80" s="3"/>
    </row>
    <row r="81" spans="1:4" x14ac:dyDescent="0.3">
      <c r="A81" s="3" t="s">
        <v>27</v>
      </c>
      <c r="B81" s="12">
        <v>1.1399999999999999</v>
      </c>
      <c r="C81" s="12">
        <v>4.12</v>
      </c>
      <c r="D81" s="3"/>
    </row>
    <row r="82" spans="1:4" x14ac:dyDescent="0.3">
      <c r="A82" s="3" t="s">
        <v>84</v>
      </c>
      <c r="B82" s="12">
        <v>316.14999999999998</v>
      </c>
      <c r="C82" s="12">
        <v>692.74</v>
      </c>
      <c r="D82" s="3"/>
    </row>
    <row r="83" spans="1:4" x14ac:dyDescent="0.3">
      <c r="A83" s="3" t="s">
        <v>16</v>
      </c>
      <c r="B83" s="12">
        <v>6.19</v>
      </c>
      <c r="C83" s="12">
        <v>13.23</v>
      </c>
      <c r="D83" s="3"/>
    </row>
    <row r="84" spans="1:4" x14ac:dyDescent="0.3">
      <c r="A84" s="3" t="s">
        <v>26</v>
      </c>
      <c r="B84" s="12">
        <v>145.52000000000001</v>
      </c>
      <c r="C84" s="12">
        <v>385.39</v>
      </c>
      <c r="D84" s="3"/>
    </row>
    <row r="85" spans="1:4" x14ac:dyDescent="0.3">
      <c r="A85" s="3" t="s">
        <v>35</v>
      </c>
      <c r="B85" s="12">
        <v>112.77</v>
      </c>
      <c r="C85" s="12">
        <v>191.74</v>
      </c>
      <c r="D85" s="3"/>
    </row>
  </sheetData>
  <sheetProtection algorithmName="SHA-512" hashValue="gu0pruAOMVh64w4KD5/MLJQbXNVKeKJIR/2ZtrHtL/ocMerLsVv2yreFqA1PiePK6AE8gBPRPC5f07TJPvecZg==" saltValue="Jjo+7Sylm2kNJxqHHemsN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AB710C98-0488-4332-83C9-58986EF667AF}"/>
    <hyperlink ref="I3" r:id="rId2" xr:uid="{3EF841AF-A24F-47F7-8D44-E36768BAC9C7}"/>
    <hyperlink ref="I2" r:id="rId3" xr:uid="{5313AD12-71F7-4E22-8E42-F55BB2590B48}"/>
  </hyperlinks>
  <pageMargins left="0.7" right="0.7" top="0.75" bottom="0.75" header="0.3" footer="0.3"/>
  <pageSetup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5" t="s">
        <v>106</v>
      </c>
      <c r="B1" s="26" t="s">
        <v>46</v>
      </c>
      <c r="C1" s="26"/>
      <c r="E1" s="1" t="s">
        <v>0</v>
      </c>
    </row>
    <row r="2" spans="1:6" x14ac:dyDescent="0.3">
      <c r="A2" s="5" t="s">
        <v>47</v>
      </c>
      <c r="B2" s="15" t="s">
        <v>48</v>
      </c>
      <c r="C2" s="15" t="s">
        <v>49</v>
      </c>
      <c r="E2" t="s">
        <v>2</v>
      </c>
      <c r="F2" s="7" t="s">
        <v>114</v>
      </c>
    </row>
    <row r="3" spans="1:6" x14ac:dyDescent="0.3">
      <c r="A3" t="s">
        <v>50</v>
      </c>
      <c r="B3" s="16">
        <v>183.16200000000001</v>
      </c>
      <c r="C3" s="16">
        <v>184.893</v>
      </c>
      <c r="E3" t="s">
        <v>3</v>
      </c>
      <c r="F3" s="7" t="s">
        <v>115</v>
      </c>
    </row>
    <row r="4" spans="1:6" x14ac:dyDescent="0.3">
      <c r="A4" s="18" t="s">
        <v>51</v>
      </c>
      <c r="B4" s="16">
        <v>155.666</v>
      </c>
      <c r="C4" s="16">
        <v>156.80799999999999</v>
      </c>
      <c r="E4" t="s">
        <v>4</v>
      </c>
      <c r="F4" s="7" t="s">
        <v>5</v>
      </c>
    </row>
    <row r="5" spans="1:6" x14ac:dyDescent="0.3">
      <c r="A5" s="18" t="s">
        <v>52</v>
      </c>
      <c r="B5" s="16">
        <v>35.81</v>
      </c>
      <c r="C5" s="16">
        <v>36.415999999999997</v>
      </c>
      <c r="F5" s="17"/>
    </row>
    <row r="6" spans="1:6" x14ac:dyDescent="0.3">
      <c r="A6" s="18" t="s">
        <v>81</v>
      </c>
      <c r="B6" s="16">
        <v>35.006</v>
      </c>
      <c r="C6" s="16">
        <v>36.706000000000003</v>
      </c>
      <c r="F6" s="17"/>
    </row>
    <row r="7" spans="1:6" x14ac:dyDescent="0.3">
      <c r="A7" s="18" t="s">
        <v>53</v>
      </c>
      <c r="B7" s="16">
        <v>17.181000000000001</v>
      </c>
      <c r="C7" s="16">
        <v>17.417999999999999</v>
      </c>
      <c r="F7" s="17"/>
    </row>
    <row r="8" spans="1:6" x14ac:dyDescent="0.3">
      <c r="B8" s="5" t="s">
        <v>54</v>
      </c>
    </row>
    <row r="9" spans="1:6" x14ac:dyDescent="0.3">
      <c r="A9" s="5" t="s">
        <v>47</v>
      </c>
      <c r="B9" s="15" t="str">
        <f>B2</f>
        <v>OpenVINO™ Model Server</v>
      </c>
      <c r="C9" s="15" t="str">
        <f>C2</f>
        <v>OpenVINO™</v>
      </c>
    </row>
    <row r="10" spans="1:6" x14ac:dyDescent="0.3">
      <c r="A10" t="str">
        <f>A3</f>
        <v>Intel® Xeon® Platinum 8260M</v>
      </c>
      <c r="B10" s="16">
        <v>470.601</v>
      </c>
      <c r="C10" s="16">
        <v>484.22800000000001</v>
      </c>
    </row>
    <row r="11" spans="1:6" x14ac:dyDescent="0.3">
      <c r="A11" t="str">
        <f>A4</f>
        <v>Intel® Xeon® Gold 6238M</v>
      </c>
      <c r="B11" s="16">
        <v>411.94200000000001</v>
      </c>
      <c r="C11" s="16">
        <v>425.33300000000003</v>
      </c>
    </row>
    <row r="12" spans="1:6" x14ac:dyDescent="0.3">
      <c r="A12" t="str">
        <f>A5</f>
        <v>Intel® Core™ i9-11900K</v>
      </c>
      <c r="B12" s="16">
        <v>100.56100000000001</v>
      </c>
      <c r="C12" s="16">
        <v>101.88200000000001</v>
      </c>
    </row>
    <row r="13" spans="1:6" x14ac:dyDescent="0.3">
      <c r="A13" t="str">
        <f>A6</f>
        <v>Intel® Core™ i7-11700K</v>
      </c>
      <c r="B13" s="16">
        <v>99.903000000000006</v>
      </c>
      <c r="C13" s="16">
        <v>102.55800000000001</v>
      </c>
    </row>
    <row r="14" spans="1:6" x14ac:dyDescent="0.3">
      <c r="A14" t="str">
        <f>A7</f>
        <v>Intel® Core™ i3-10100</v>
      </c>
      <c r="B14" s="16">
        <v>26.094999999999999</v>
      </c>
      <c r="C14" s="16">
        <v>26.372</v>
      </c>
    </row>
    <row r="15" spans="1:6" x14ac:dyDescent="0.3">
      <c r="B15" s="5" t="s">
        <v>55</v>
      </c>
    </row>
    <row r="16" spans="1:6" x14ac:dyDescent="0.3">
      <c r="A16" s="5" t="s">
        <v>47</v>
      </c>
      <c r="B16" s="15" t="str">
        <f>B9</f>
        <v>OpenVINO™ Model Server</v>
      </c>
      <c r="C16" s="15" t="str">
        <f>C9</f>
        <v>OpenVINO™</v>
      </c>
    </row>
    <row r="17" spans="1:3" x14ac:dyDescent="0.3">
      <c r="A17" t="str">
        <f>A10</f>
        <v>Intel® Xeon® Platinum 8260M</v>
      </c>
      <c r="B17" s="16">
        <v>14.951000000000001</v>
      </c>
      <c r="C17" s="16">
        <v>14.775</v>
      </c>
    </row>
    <row r="18" spans="1:3" x14ac:dyDescent="0.3">
      <c r="A18" t="str">
        <f>A11</f>
        <v>Intel® Xeon® Gold 6238M</v>
      </c>
      <c r="B18" s="16">
        <v>12.760999999999999</v>
      </c>
      <c r="C18" s="16">
        <v>12.374000000000001</v>
      </c>
    </row>
    <row r="19" spans="1:3" x14ac:dyDescent="0.3">
      <c r="A19" t="str">
        <f>A12</f>
        <v>Intel® Core™ i9-11900K</v>
      </c>
      <c r="B19" s="16">
        <v>3.2690000000000001</v>
      </c>
      <c r="C19" s="16">
        <v>3.2429999999999999</v>
      </c>
    </row>
    <row r="20" spans="1:3" x14ac:dyDescent="0.3">
      <c r="A20" t="str">
        <f>A13</f>
        <v>Intel® Core™ i7-11700K</v>
      </c>
      <c r="B20" s="16">
        <v>3.2879999999999998</v>
      </c>
      <c r="C20" s="16">
        <v>3.2730000000000001</v>
      </c>
    </row>
    <row r="21" spans="1:3" x14ac:dyDescent="0.3">
      <c r="A21" t="str">
        <f>A14</f>
        <v>Intel® Core™ i3-10100</v>
      </c>
      <c r="B21" s="16">
        <v>1.4530000000000001</v>
      </c>
      <c r="C21" s="16">
        <v>1.4370000000000001</v>
      </c>
    </row>
    <row r="22" spans="1:3" x14ac:dyDescent="0.3">
      <c r="B22" s="5" t="s">
        <v>56</v>
      </c>
    </row>
    <row r="23" spans="1:3" x14ac:dyDescent="0.3">
      <c r="A23" s="5" t="s">
        <v>47</v>
      </c>
      <c r="B23" s="15" t="str">
        <f>B16</f>
        <v>OpenVINO™ Model Server</v>
      </c>
      <c r="C23" s="15" t="str">
        <f>C16</f>
        <v>OpenVINO™</v>
      </c>
    </row>
    <row r="24" spans="1:3" x14ac:dyDescent="0.3">
      <c r="A24" t="str">
        <f>A17</f>
        <v>Intel® Xeon® Platinum 8260M</v>
      </c>
      <c r="B24" s="16">
        <v>42.423999999999999</v>
      </c>
      <c r="C24" s="16">
        <v>42.743000000000002</v>
      </c>
    </row>
    <row r="25" spans="1:3" x14ac:dyDescent="0.3">
      <c r="A25" t="str">
        <f>A18</f>
        <v>Intel® Xeon® Gold 6238M</v>
      </c>
      <c r="B25" s="16">
        <v>37.037999999999997</v>
      </c>
      <c r="C25" s="16">
        <v>37.433</v>
      </c>
    </row>
    <row r="26" spans="1:3" x14ac:dyDescent="0.3">
      <c r="A26" t="str">
        <f>A19</f>
        <v>Intel® Core™ i9-11900K</v>
      </c>
      <c r="B26" s="16">
        <v>10.119999999999999</v>
      </c>
      <c r="C26" s="16">
        <v>10.113</v>
      </c>
    </row>
    <row r="27" spans="1:3" x14ac:dyDescent="0.3">
      <c r="A27" t="str">
        <f>A20</f>
        <v>Intel® Core™ i7-11700K</v>
      </c>
      <c r="B27" s="16">
        <v>10.162000000000001</v>
      </c>
      <c r="C27" s="16">
        <v>10.250999999999999</v>
      </c>
    </row>
    <row r="28" spans="1:3" x14ac:dyDescent="0.3">
      <c r="A28" t="str">
        <f>A21</f>
        <v>Intel® Core™ i3-10100</v>
      </c>
      <c r="B28" s="16">
        <v>2.431</v>
      </c>
      <c r="C28" s="16">
        <v>2.4289999999999998</v>
      </c>
    </row>
    <row r="29" spans="1:3" x14ac:dyDescent="0.3">
      <c r="B29" s="5" t="s">
        <v>57</v>
      </c>
    </row>
    <row r="30" spans="1:3" x14ac:dyDescent="0.3">
      <c r="A30" s="5" t="s">
        <v>47</v>
      </c>
      <c r="B30" s="15" t="str">
        <f>B23</f>
        <v>OpenVINO™ Model Server</v>
      </c>
      <c r="C30" s="15" t="str">
        <f>C23</f>
        <v>OpenVINO™</v>
      </c>
    </row>
    <row r="31" spans="1:3" x14ac:dyDescent="0.3">
      <c r="A31" t="str">
        <f>A24</f>
        <v>Intel® Xeon® Platinum 8260M</v>
      </c>
      <c r="B31" s="16"/>
      <c r="C31" s="16">
        <v>227.98500000000001</v>
      </c>
    </row>
    <row r="32" spans="1:3" x14ac:dyDescent="0.3">
      <c r="A32" t="str">
        <f>A25</f>
        <v>Intel® Xeon® Gold 6238M</v>
      </c>
      <c r="B32" s="16"/>
      <c r="C32" s="16"/>
    </row>
    <row r="33" spans="1:3" x14ac:dyDescent="0.3">
      <c r="A33" t="str">
        <f>A26</f>
        <v>Intel® Core™ i9-11900K</v>
      </c>
      <c r="B33" s="16">
        <v>57.109000000000002</v>
      </c>
      <c r="C33" s="16">
        <v>60.000999999999998</v>
      </c>
    </row>
    <row r="34" spans="1:3" x14ac:dyDescent="0.3">
      <c r="A34" t="str">
        <f>A27</f>
        <v>Intel® Core™ i7-11700K</v>
      </c>
      <c r="B34" s="16">
        <v>49.960999999999999</v>
      </c>
      <c r="C34" s="16">
        <v>52.058</v>
      </c>
    </row>
    <row r="35" spans="1:3" x14ac:dyDescent="0.3">
      <c r="A35" t="str">
        <f>A28</f>
        <v>Intel® Core™ i3-10100</v>
      </c>
      <c r="B35" s="16">
        <v>27.952999999999999</v>
      </c>
      <c r="C35" s="16">
        <v>28.977</v>
      </c>
    </row>
    <row r="36" spans="1:3" x14ac:dyDescent="0.3">
      <c r="B36" s="5" t="s">
        <v>58</v>
      </c>
    </row>
    <row r="37" spans="1:3" x14ac:dyDescent="0.3">
      <c r="A37" s="5" t="s">
        <v>47</v>
      </c>
      <c r="B37" s="15" t="str">
        <f>B30</f>
        <v>OpenVINO™ Model Server</v>
      </c>
      <c r="C37" s="15" t="str">
        <f>C30</f>
        <v>OpenVINO™</v>
      </c>
    </row>
    <row r="38" spans="1:3" x14ac:dyDescent="0.3">
      <c r="A38" t="str">
        <f>A31</f>
        <v>Intel® Xeon® Platinum 8260M</v>
      </c>
      <c r="B38" s="16">
        <v>406.92200000000003</v>
      </c>
      <c r="C38" s="16">
        <v>456.23399999999998</v>
      </c>
    </row>
    <row r="39" spans="1:3" x14ac:dyDescent="0.3">
      <c r="A39" t="str">
        <f>A32</f>
        <v>Intel® Xeon® Gold 6238M</v>
      </c>
      <c r="B39" s="16">
        <v>330.29</v>
      </c>
      <c r="C39" s="16">
        <v>371.238</v>
      </c>
    </row>
    <row r="40" spans="1:3" x14ac:dyDescent="0.3">
      <c r="A40" t="str">
        <f>A33</f>
        <v>Intel® Core™ i9-11900K</v>
      </c>
      <c r="B40" s="16">
        <v>130.54599999999999</v>
      </c>
      <c r="C40" s="16">
        <v>147.81299999999999</v>
      </c>
    </row>
    <row r="41" spans="1:3" x14ac:dyDescent="0.3">
      <c r="A41" t="str">
        <f>A34</f>
        <v>Intel® Core™ i7-11700K</v>
      </c>
      <c r="B41" s="16">
        <v>122.691</v>
      </c>
      <c r="C41" s="16">
        <v>142.328</v>
      </c>
    </row>
    <row r="42" spans="1:3" x14ac:dyDescent="0.3">
      <c r="A42" t="str">
        <f>A35</f>
        <v>Intel® Core™ i3-10100</v>
      </c>
      <c r="B42" s="16">
        <v>47.234999999999999</v>
      </c>
      <c r="C42" s="16">
        <v>50.002000000000002</v>
      </c>
    </row>
    <row r="43" spans="1:3" x14ac:dyDescent="0.3">
      <c r="B43" s="5" t="s">
        <v>97</v>
      </c>
    </row>
    <row r="44" spans="1:3" x14ac:dyDescent="0.3">
      <c r="A44" s="5" t="s">
        <v>47</v>
      </c>
      <c r="B44" s="15" t="str">
        <f>B37</f>
        <v>OpenVINO™ Model Server</v>
      </c>
      <c r="C44" s="15" t="str">
        <f>C37</f>
        <v>OpenVINO™</v>
      </c>
    </row>
    <row r="45" spans="1:3" x14ac:dyDescent="0.3">
      <c r="A45" t="str">
        <f>A38</f>
        <v>Intel® Xeon® Platinum 8260M</v>
      </c>
      <c r="B45" s="16">
        <v>1.9370000000000001</v>
      </c>
      <c r="C45" s="16">
        <v>1.827</v>
      </c>
    </row>
    <row r="46" spans="1:3" x14ac:dyDescent="0.3">
      <c r="A46" t="str">
        <f>A39</f>
        <v>Intel® Xeon® Gold 6238M</v>
      </c>
      <c r="B46" s="16">
        <v>1.593</v>
      </c>
      <c r="C46" s="16">
        <v>1.5309999999999999</v>
      </c>
    </row>
    <row r="47" spans="1:3" x14ac:dyDescent="0.3">
      <c r="A47" t="str">
        <f>A40</f>
        <v>Intel® Core™ i9-11900K</v>
      </c>
      <c r="B47" s="16">
        <v>0.39800000000000002</v>
      </c>
      <c r="C47" s="16">
        <v>0.378</v>
      </c>
    </row>
    <row r="48" spans="1:3" x14ac:dyDescent="0.3">
      <c r="A48" t="str">
        <f>A41</f>
        <v>Intel® Core™ i7-11700K</v>
      </c>
      <c r="B48" s="16">
        <v>0.377</v>
      </c>
      <c r="C48" s="16">
        <v>0.36099999999999999</v>
      </c>
    </row>
    <row r="49" spans="1:3" x14ac:dyDescent="0.3">
      <c r="A49" t="str">
        <f>A42</f>
        <v>Intel® Core™ i3-10100</v>
      </c>
      <c r="B49" s="16">
        <v>0.25</v>
      </c>
      <c r="C49" s="16">
        <v>0.216</v>
      </c>
    </row>
    <row r="50" spans="1:3" x14ac:dyDescent="0.3">
      <c r="B50" s="5" t="s">
        <v>98</v>
      </c>
    </row>
    <row r="51" spans="1:3" x14ac:dyDescent="0.3">
      <c r="A51" s="5" t="s">
        <v>47</v>
      </c>
      <c r="B51" s="15" t="str">
        <f>B44</f>
        <v>OpenVINO™ Model Server</v>
      </c>
      <c r="C51" s="15" t="str">
        <f>C44</f>
        <v>OpenVINO™</v>
      </c>
    </row>
    <row r="52" spans="1:3" x14ac:dyDescent="0.3">
      <c r="A52" t="str">
        <f>A45</f>
        <v>Intel® Xeon® Platinum 8260M</v>
      </c>
      <c r="B52" s="16">
        <v>6.0460000000000003</v>
      </c>
      <c r="C52" s="16">
        <v>6.0529999999999999</v>
      </c>
    </row>
    <row r="53" spans="1:3" x14ac:dyDescent="0.3">
      <c r="A53" t="str">
        <f>A46</f>
        <v>Intel® Xeon® Gold 6238M</v>
      </c>
      <c r="B53" s="16">
        <v>5.2720000000000002</v>
      </c>
      <c r="C53" s="16">
        <v>5.2770000000000001</v>
      </c>
    </row>
    <row r="54" spans="1:3" x14ac:dyDescent="0.3">
      <c r="A54" t="str">
        <f>A47</f>
        <v>Intel® Core™ i9-11900K</v>
      </c>
      <c r="B54" s="16">
        <v>1.2769999999999999</v>
      </c>
      <c r="C54" s="16">
        <v>1.246</v>
      </c>
    </row>
    <row r="55" spans="1:3" x14ac:dyDescent="0.3">
      <c r="A55" t="str">
        <f>A48</f>
        <v>Intel® Core™ i7-11700K</v>
      </c>
      <c r="B55" s="16">
        <v>1.2809999999999999</v>
      </c>
      <c r="C55" s="16">
        <v>1.2490000000000001</v>
      </c>
    </row>
    <row r="56" spans="1:3" x14ac:dyDescent="0.3">
      <c r="A56" t="str">
        <f>A49</f>
        <v>Intel® Core™ i3-10100</v>
      </c>
      <c r="B56" s="16">
        <v>0.38</v>
      </c>
      <c r="C56" s="16">
        <v>0.35099999999999998</v>
      </c>
    </row>
    <row r="57" spans="1:3" x14ac:dyDescent="0.3">
      <c r="B57" s="5" t="s">
        <v>59</v>
      </c>
    </row>
    <row r="58" spans="1:3" x14ac:dyDescent="0.3">
      <c r="A58" s="5" t="s">
        <v>47</v>
      </c>
      <c r="B58" s="15" t="str">
        <f>B51</f>
        <v>OpenVINO™ Model Server</v>
      </c>
      <c r="C58" s="15" t="str">
        <f>C51</f>
        <v>OpenVINO™</v>
      </c>
    </row>
    <row r="59" spans="1:3" x14ac:dyDescent="0.3">
      <c r="A59" t="str">
        <f>A52</f>
        <v>Intel® Xeon® Platinum 8260M</v>
      </c>
      <c r="B59" s="16">
        <v>3104.6129999999998</v>
      </c>
      <c r="C59" s="16">
        <v>3854.5279999999998</v>
      </c>
    </row>
    <row r="60" spans="1:3" x14ac:dyDescent="0.3">
      <c r="A60" t="str">
        <f>A53</f>
        <v>Intel® Xeon® Gold 6238M</v>
      </c>
      <c r="B60" s="16">
        <v>2437.9609999999998</v>
      </c>
      <c r="C60" s="16"/>
    </row>
    <row r="61" spans="1:3" x14ac:dyDescent="0.3">
      <c r="A61" t="str">
        <f>A54</f>
        <v>Intel® Core™ i9-11900K</v>
      </c>
      <c r="B61" s="16">
        <v>740.08699999999999</v>
      </c>
      <c r="C61" s="16">
        <v>871.99599999999998</v>
      </c>
    </row>
    <row r="62" spans="1:3" x14ac:dyDescent="0.3">
      <c r="A62" t="str">
        <f>A55</f>
        <v>Intel® Core™ i7-11700K</v>
      </c>
      <c r="B62" s="16">
        <v>655.88400000000001</v>
      </c>
      <c r="C62" s="16">
        <v>779.32399999999996</v>
      </c>
    </row>
    <row r="63" spans="1:3" x14ac:dyDescent="0.3">
      <c r="A63" t="str">
        <f>A56</f>
        <v>Intel® Core™ i3-10100</v>
      </c>
      <c r="B63" s="16">
        <v>435.26</v>
      </c>
      <c r="C63" s="16">
        <v>515.80499999999995</v>
      </c>
    </row>
    <row r="64" spans="1:3" x14ac:dyDescent="0.3">
      <c r="B64" s="5" t="s">
        <v>60</v>
      </c>
    </row>
    <row r="65" spans="1:3" x14ac:dyDescent="0.3">
      <c r="A65" s="5" t="s">
        <v>47</v>
      </c>
      <c r="B65" s="15" t="str">
        <f>B58</f>
        <v>OpenVINO™ Model Server</v>
      </c>
      <c r="C65" s="15" t="str">
        <f>C58</f>
        <v>OpenVINO™</v>
      </c>
    </row>
    <row r="66" spans="1:3" x14ac:dyDescent="0.3">
      <c r="A66" t="str">
        <f>A59</f>
        <v>Intel® Xeon® Platinum 8260M</v>
      </c>
      <c r="B66" s="16">
        <v>7439.5320000000002</v>
      </c>
      <c r="C66" s="16">
        <v>12550.341</v>
      </c>
    </row>
    <row r="67" spans="1:3" x14ac:dyDescent="0.3">
      <c r="A67" t="str">
        <f>A60</f>
        <v>Intel® Xeon® Gold 6238M</v>
      </c>
      <c r="B67" s="16">
        <v>7116.3119999999999</v>
      </c>
      <c r="C67" s="16">
        <v>10635.473</v>
      </c>
    </row>
    <row r="68" spans="1:3" x14ac:dyDescent="0.3">
      <c r="A68" t="str">
        <f>A61</f>
        <v>Intel® Core™ i9-11900K</v>
      </c>
      <c r="B68" s="16">
        <v>2201.422</v>
      </c>
      <c r="C68" s="16">
        <v>2723.924</v>
      </c>
    </row>
    <row r="69" spans="1:3" x14ac:dyDescent="0.3">
      <c r="A69" t="str">
        <f>A62</f>
        <v>Intel® Core™ i7-11700K</v>
      </c>
      <c r="B69" s="16">
        <v>2082.877</v>
      </c>
      <c r="C69" s="16">
        <v>2827.1320000000001</v>
      </c>
    </row>
    <row r="70" spans="1:3" x14ac:dyDescent="0.3">
      <c r="A70" t="str">
        <f>A63</f>
        <v>Intel® Core™ i3-10100</v>
      </c>
      <c r="B70" s="16">
        <v>629.226</v>
      </c>
      <c r="C70" s="16">
        <v>719.26499999999999</v>
      </c>
    </row>
    <row r="71" spans="1:3" x14ac:dyDescent="0.3">
      <c r="B71" s="5" t="s">
        <v>71</v>
      </c>
    </row>
    <row r="72" spans="1:3" x14ac:dyDescent="0.3">
      <c r="A72" s="5" t="s">
        <v>47</v>
      </c>
      <c r="B72" s="15" t="str">
        <f>B65</f>
        <v>OpenVINO™ Model Server</v>
      </c>
      <c r="C72" s="15" t="str">
        <f>C65</f>
        <v>OpenVINO™</v>
      </c>
    </row>
    <row r="73" spans="1:3" x14ac:dyDescent="0.3">
      <c r="A73" t="str">
        <f>A66</f>
        <v>Intel® Xeon® Platinum 8260M</v>
      </c>
      <c r="B73" s="16">
        <v>1271.3489999999999</v>
      </c>
      <c r="C73" s="16">
        <v>1315.4059999999999</v>
      </c>
    </row>
    <row r="74" spans="1:3" x14ac:dyDescent="0.3">
      <c r="A74" t="str">
        <f>A67</f>
        <v>Intel® Xeon® Gold 6238M</v>
      </c>
      <c r="B74" s="16">
        <v>1055.155</v>
      </c>
      <c r="C74" s="16"/>
    </row>
    <row r="75" spans="1:3" x14ac:dyDescent="0.3">
      <c r="A75" t="str">
        <f>A68</f>
        <v>Intel® Core™ i9-11900K</v>
      </c>
      <c r="B75" s="16">
        <v>270.94099999999997</v>
      </c>
      <c r="C75" s="16">
        <v>280.00400000000002</v>
      </c>
    </row>
    <row r="76" spans="1:3" x14ac:dyDescent="0.3">
      <c r="A76" t="str">
        <f>A69</f>
        <v>Intel® Core™ i7-11700K</v>
      </c>
      <c r="B76" s="16">
        <v>255.36199999999999</v>
      </c>
      <c r="C76" s="16">
        <v>267.85899999999998</v>
      </c>
    </row>
    <row r="77" spans="1:3" x14ac:dyDescent="0.3">
      <c r="A77" t="str">
        <f>A70</f>
        <v>Intel® Core™ i3-10100</v>
      </c>
      <c r="B77" s="16">
        <v>135.655</v>
      </c>
      <c r="C77" s="16">
        <v>140.482</v>
      </c>
    </row>
    <row r="78" spans="1:3" x14ac:dyDescent="0.3">
      <c r="B78" s="5" t="s">
        <v>72</v>
      </c>
    </row>
    <row r="79" spans="1:3" x14ac:dyDescent="0.3">
      <c r="A79" s="5" t="s">
        <v>47</v>
      </c>
      <c r="B79" s="15" t="str">
        <f>B72</f>
        <v>OpenVINO™ Model Server</v>
      </c>
      <c r="C79" s="15" t="str">
        <f>C72</f>
        <v>OpenVINO™</v>
      </c>
    </row>
    <row r="80" spans="1:3" x14ac:dyDescent="0.3">
      <c r="A80" t="str">
        <f>A73</f>
        <v>Intel® Xeon® Platinum 8260M</v>
      </c>
      <c r="B80" s="16">
        <v>4733.2619999999997</v>
      </c>
      <c r="C80" s="16">
        <v>5049.9549999999999</v>
      </c>
    </row>
    <row r="81" spans="1:3" x14ac:dyDescent="0.3">
      <c r="A81" t="str">
        <f>A74</f>
        <v>Intel® Xeon® Gold 6238M</v>
      </c>
      <c r="B81" s="16">
        <v>4011.2240000000002</v>
      </c>
      <c r="C81" s="16">
        <v>4179.5479999999998</v>
      </c>
    </row>
    <row r="82" spans="1:3" x14ac:dyDescent="0.3">
      <c r="A82" t="str">
        <f>A75</f>
        <v>Intel® Core™ i9-11900K</v>
      </c>
      <c r="B82" s="16">
        <v>921.20600000000002</v>
      </c>
      <c r="C82" s="16">
        <v>1001.575</v>
      </c>
    </row>
    <row r="83" spans="1:3" x14ac:dyDescent="0.3">
      <c r="A83" t="str">
        <f>A76</f>
        <v>Intel® Core™ i7-11700K</v>
      </c>
      <c r="B83" s="16">
        <v>927.37099999999998</v>
      </c>
      <c r="C83" s="16">
        <v>1030.0650000000001</v>
      </c>
    </row>
    <row r="84" spans="1:3" x14ac:dyDescent="0.3">
      <c r="A84" t="str">
        <f>A77</f>
        <v>Intel® Core™ i3-10100</v>
      </c>
      <c r="B84" s="16">
        <v>257.34699999999998</v>
      </c>
      <c r="C84" s="16">
        <v>266.56900000000002</v>
      </c>
    </row>
    <row r="85" spans="1:3" x14ac:dyDescent="0.3">
      <c r="B85" s="5" t="s">
        <v>61</v>
      </c>
    </row>
    <row r="86" spans="1:3" x14ac:dyDescent="0.3">
      <c r="A86" s="5" t="s">
        <v>47</v>
      </c>
      <c r="B86" s="15" t="str">
        <f>B79</f>
        <v>OpenVINO™ Model Server</v>
      </c>
      <c r="C86" s="15" t="str">
        <f>C79</f>
        <v>OpenVINO™</v>
      </c>
    </row>
    <row r="87" spans="1:3" x14ac:dyDescent="0.3">
      <c r="A87" t="str">
        <f>A80</f>
        <v>Intel® Xeon® Platinum 8260M</v>
      </c>
      <c r="B87" s="16">
        <v>610.71699999999998</v>
      </c>
      <c r="C87" s="16">
        <v>604.50800000000004</v>
      </c>
    </row>
    <row r="88" spans="1:3" x14ac:dyDescent="0.3">
      <c r="A88" t="str">
        <f>A81</f>
        <v>Intel® Xeon® Gold 6238M</v>
      </c>
      <c r="B88" s="16"/>
      <c r="C88" s="16"/>
    </row>
    <row r="89" spans="1:3" x14ac:dyDescent="0.3">
      <c r="A89" t="str">
        <f>A82</f>
        <v>Intel® Core™ i9-11900K</v>
      </c>
      <c r="B89" s="16">
        <v>114.14700000000001</v>
      </c>
      <c r="C89" s="16">
        <v>116.97499999999999</v>
      </c>
    </row>
    <row r="90" spans="1:3" x14ac:dyDescent="0.3">
      <c r="A90" t="str">
        <f>A83</f>
        <v>Intel® Core™ i7-11700K</v>
      </c>
      <c r="B90" s="16">
        <v>111.464</v>
      </c>
      <c r="C90" s="16">
        <v>114.607</v>
      </c>
    </row>
    <row r="91" spans="1:3" x14ac:dyDescent="0.3">
      <c r="A91" t="str">
        <f>A84</f>
        <v>Intel® Core™ i3-10100</v>
      </c>
      <c r="B91" s="16">
        <v>58.835999999999999</v>
      </c>
      <c r="C91" s="16">
        <v>60.14</v>
      </c>
    </row>
    <row r="92" spans="1:3" x14ac:dyDescent="0.3">
      <c r="B92" s="5" t="s">
        <v>62</v>
      </c>
    </row>
    <row r="93" spans="1:3" x14ac:dyDescent="0.3">
      <c r="A93" s="5" t="s">
        <v>47</v>
      </c>
      <c r="B93" s="15" t="str">
        <f>B86</f>
        <v>OpenVINO™ Model Server</v>
      </c>
      <c r="C93" s="15" t="str">
        <f>C86</f>
        <v>OpenVINO™</v>
      </c>
    </row>
    <row r="94" spans="1:3" x14ac:dyDescent="0.3">
      <c r="A94" t="str">
        <f>A87</f>
        <v>Intel® Xeon® Platinum 8260M</v>
      </c>
      <c r="B94" s="16">
        <v>2365.915</v>
      </c>
      <c r="C94" s="16">
        <v>2532.096</v>
      </c>
    </row>
    <row r="95" spans="1:3" x14ac:dyDescent="0.3">
      <c r="A95" t="str">
        <f>A88</f>
        <v>Intel® Xeon® Gold 6238M</v>
      </c>
      <c r="B95" s="16">
        <v>2084.337</v>
      </c>
      <c r="C95" s="16">
        <v>2249.6379999999999</v>
      </c>
    </row>
    <row r="96" spans="1:3" x14ac:dyDescent="0.3">
      <c r="A96" t="str">
        <f>A89</f>
        <v>Intel® Core™ i9-11900K</v>
      </c>
      <c r="B96" s="16">
        <v>446.017</v>
      </c>
      <c r="C96" s="16">
        <v>458.71300000000002</v>
      </c>
    </row>
    <row r="97" spans="1:3" x14ac:dyDescent="0.3">
      <c r="A97" t="str">
        <f>A90</f>
        <v>Intel® Core™ i7-11700K</v>
      </c>
      <c r="B97" s="16">
        <v>449.77699999999999</v>
      </c>
      <c r="C97" s="16">
        <v>470.09100000000001</v>
      </c>
    </row>
    <row r="98" spans="1:3" x14ac:dyDescent="0.3">
      <c r="A98" t="str">
        <f>A91</f>
        <v>Intel® Core™ i3-10100</v>
      </c>
      <c r="B98" s="16">
        <v>114.73399999999999</v>
      </c>
      <c r="C98" s="16">
        <v>118.905</v>
      </c>
    </row>
    <row r="99" spans="1:3" x14ac:dyDescent="0.3">
      <c r="B99" s="5" t="s">
        <v>63</v>
      </c>
    </row>
    <row r="100" spans="1:3" x14ac:dyDescent="0.3">
      <c r="A100" s="5" t="s">
        <v>47</v>
      </c>
      <c r="B100" s="15" t="str">
        <f>B93</f>
        <v>OpenVINO™ Model Server</v>
      </c>
      <c r="C100" s="15" t="str">
        <f>C93</f>
        <v>OpenVINO™</v>
      </c>
    </row>
    <row r="101" spans="1:3" x14ac:dyDescent="0.3">
      <c r="A101" t="str">
        <f>A94</f>
        <v>Intel® Xeon® Platinum 8260M</v>
      </c>
      <c r="B101" s="16">
        <v>12.023</v>
      </c>
      <c r="C101" s="16">
        <v>12.15</v>
      </c>
    </row>
    <row r="102" spans="1:3" x14ac:dyDescent="0.3">
      <c r="A102" t="str">
        <f>A95</f>
        <v>Intel® Xeon® Gold 6238M</v>
      </c>
      <c r="B102" s="16">
        <v>10.372999999999999</v>
      </c>
      <c r="C102" s="16">
        <v>10.507</v>
      </c>
    </row>
    <row r="103" spans="1:3" x14ac:dyDescent="0.3">
      <c r="A103" t="str">
        <f>A96</f>
        <v>Intel® Core™ i9-11900K</v>
      </c>
      <c r="B103" s="16">
        <v>2.0310000000000001</v>
      </c>
      <c r="C103" s="16">
        <v>2.0049999999999999</v>
      </c>
    </row>
    <row r="104" spans="1:3" x14ac:dyDescent="0.3">
      <c r="A104" t="str">
        <f>A97</f>
        <v>Intel® Core™ i7-11700K</v>
      </c>
      <c r="B104" s="16">
        <v>2.08</v>
      </c>
      <c r="C104" s="16">
        <v>2.0569999999999999</v>
      </c>
    </row>
    <row r="105" spans="1:3" x14ac:dyDescent="0.3">
      <c r="A105" t="str">
        <f>A98</f>
        <v>Intel® Core™ i3-10100</v>
      </c>
      <c r="B105" s="16">
        <v>1.143</v>
      </c>
      <c r="C105" s="16">
        <v>1.121</v>
      </c>
    </row>
    <row r="106" spans="1:3" x14ac:dyDescent="0.3">
      <c r="B106" s="5" t="s">
        <v>64</v>
      </c>
    </row>
    <row r="107" spans="1:3" x14ac:dyDescent="0.3">
      <c r="A107" s="5" t="s">
        <v>47</v>
      </c>
      <c r="B107" s="15" t="str">
        <f>B100</f>
        <v>OpenVINO™ Model Server</v>
      </c>
      <c r="C107" s="15" t="str">
        <f>C100</f>
        <v>OpenVINO™</v>
      </c>
    </row>
    <row r="108" spans="1:3" x14ac:dyDescent="0.3">
      <c r="A108" t="str">
        <f>A101</f>
        <v>Intel® Xeon® Platinum 8260M</v>
      </c>
      <c r="B108" s="16">
        <v>44.488999999999997</v>
      </c>
      <c r="C108" s="16">
        <v>47.066000000000003</v>
      </c>
    </row>
    <row r="109" spans="1:3" x14ac:dyDescent="0.3">
      <c r="A109" t="str">
        <f>A102</f>
        <v>Intel® Xeon® Gold 6238M</v>
      </c>
      <c r="B109" s="16">
        <v>38.442999999999998</v>
      </c>
      <c r="C109" s="16">
        <v>40.707000000000001</v>
      </c>
    </row>
    <row r="110" spans="1:3" x14ac:dyDescent="0.3">
      <c r="A110" t="str">
        <f>A103</f>
        <v>Intel® Core™ i9-11900K</v>
      </c>
      <c r="B110" s="16">
        <v>7.7270000000000003</v>
      </c>
      <c r="C110" s="16">
        <v>7.774</v>
      </c>
    </row>
    <row r="111" spans="1:3" x14ac:dyDescent="0.3">
      <c r="A111" t="str">
        <f>A104</f>
        <v>Intel® Core™ i7-11700K</v>
      </c>
      <c r="B111" s="16">
        <v>7.9260000000000002</v>
      </c>
      <c r="C111" s="16">
        <v>8.0129999999999999</v>
      </c>
    </row>
    <row r="112" spans="1:3" x14ac:dyDescent="0.3">
      <c r="A112" t="str">
        <f>A105</f>
        <v>Intel® Core™ i3-10100</v>
      </c>
      <c r="B112" s="16">
        <v>1.9570000000000001</v>
      </c>
      <c r="C112" s="16">
        <v>1.9430000000000001</v>
      </c>
    </row>
    <row r="113" spans="1:3" x14ac:dyDescent="0.3">
      <c r="B113" s="5" t="s">
        <v>65</v>
      </c>
    </row>
    <row r="114" spans="1:3" x14ac:dyDescent="0.3">
      <c r="A114" s="5" t="s">
        <v>47</v>
      </c>
      <c r="B114" s="15" t="str">
        <f>B107</f>
        <v>OpenVINO™ Model Server</v>
      </c>
      <c r="C114" s="15" t="str">
        <f>C107</f>
        <v>OpenVINO™</v>
      </c>
    </row>
    <row r="115" spans="1:3" x14ac:dyDescent="0.3">
      <c r="A115" t="str">
        <f>A108</f>
        <v>Intel® Xeon® Platinum 8260M</v>
      </c>
      <c r="B115" s="23">
        <v>646.14</v>
      </c>
      <c r="C115" s="23">
        <v>693.50099999999998</v>
      </c>
    </row>
    <row r="116" spans="1:3" x14ac:dyDescent="0.3">
      <c r="A116" t="str">
        <f t="shared" ref="A116:A119" si="0">A109</f>
        <v>Intel® Xeon® Gold 6238M</v>
      </c>
      <c r="B116" s="23"/>
      <c r="C116" s="23"/>
    </row>
    <row r="117" spans="1:3" x14ac:dyDescent="0.3">
      <c r="A117" t="str">
        <f t="shared" si="0"/>
        <v>Intel® Core™ i9-11900K</v>
      </c>
      <c r="B117" s="23">
        <v>147.15299999999999</v>
      </c>
      <c r="C117" s="23">
        <v>151.255</v>
      </c>
    </row>
    <row r="118" spans="1:3" x14ac:dyDescent="0.3">
      <c r="A118" t="str">
        <f t="shared" si="0"/>
        <v>Intel® Core™ i7-11700K</v>
      </c>
      <c r="B118" s="23">
        <v>141.887</v>
      </c>
      <c r="C118" s="23">
        <v>148.209</v>
      </c>
    </row>
    <row r="119" spans="1:3" x14ac:dyDescent="0.3">
      <c r="A119" t="str">
        <f t="shared" si="0"/>
        <v>Intel® Core™ i3-10100</v>
      </c>
      <c r="B119" s="23">
        <v>70.635999999999996</v>
      </c>
      <c r="C119" s="23">
        <v>74.713999999999999</v>
      </c>
    </row>
    <row r="120" spans="1:3" x14ac:dyDescent="0.3">
      <c r="B120" s="5" t="s">
        <v>66</v>
      </c>
    </row>
    <row r="121" spans="1:3" x14ac:dyDescent="0.3">
      <c r="A121" s="5" t="s">
        <v>47</v>
      </c>
      <c r="B121" s="15" t="str">
        <f>B114</f>
        <v>OpenVINO™ Model Server</v>
      </c>
      <c r="C121" s="15" t="str">
        <f>C114</f>
        <v>OpenVINO™</v>
      </c>
    </row>
    <row r="122" spans="1:3" x14ac:dyDescent="0.3">
      <c r="A122" t="str">
        <f>A115</f>
        <v>Intel® Xeon® Platinum 8260M</v>
      </c>
      <c r="B122" s="16">
        <v>1617.519</v>
      </c>
      <c r="C122" s="16">
        <v>2340.116</v>
      </c>
    </row>
    <row r="123" spans="1:3" x14ac:dyDescent="0.3">
      <c r="A123" t="str">
        <f>A116</f>
        <v>Intel® Xeon® Gold 6238M</v>
      </c>
      <c r="B123" s="16"/>
      <c r="C123" s="16">
        <v>2017</v>
      </c>
    </row>
    <row r="124" spans="1:3" x14ac:dyDescent="0.3">
      <c r="A124" t="str">
        <f>A117</f>
        <v>Intel® Core™ i9-11900K</v>
      </c>
      <c r="B124" s="16">
        <v>439.19</v>
      </c>
      <c r="C124" s="16">
        <v>496.00400000000002</v>
      </c>
    </row>
    <row r="125" spans="1:3" x14ac:dyDescent="0.3">
      <c r="A125" t="str">
        <f>A118</f>
        <v>Intel® Core™ i7-11700K</v>
      </c>
      <c r="B125" s="16">
        <v>419.49700000000001</v>
      </c>
      <c r="C125" s="16">
        <v>517.23299999999995</v>
      </c>
    </row>
    <row r="126" spans="1:3" x14ac:dyDescent="0.3">
      <c r="A126" t="str">
        <f>A119</f>
        <v>Intel® Core™ i3-10100</v>
      </c>
      <c r="B126" s="16">
        <v>120.163</v>
      </c>
      <c r="C126" s="16">
        <v>133.744</v>
      </c>
    </row>
    <row r="127" spans="1:3" x14ac:dyDescent="0.3">
      <c r="B127" s="5" t="s">
        <v>67</v>
      </c>
    </row>
    <row r="128" spans="1:3" x14ac:dyDescent="0.3">
      <c r="A128" s="5" t="s">
        <v>47</v>
      </c>
      <c r="B128" s="15" t="str">
        <f>B121</f>
        <v>OpenVINO™ Model Server</v>
      </c>
      <c r="C128" s="15" t="str">
        <f>C121</f>
        <v>OpenVINO™</v>
      </c>
    </row>
    <row r="129" spans="1:3" x14ac:dyDescent="0.3">
      <c r="A129" t="str">
        <f>A122</f>
        <v>Intel® Xeon® Platinum 8260M</v>
      </c>
      <c r="B129" s="16">
        <v>17.556999999999999</v>
      </c>
      <c r="C129" s="16">
        <v>17.885999999999999</v>
      </c>
    </row>
    <row r="130" spans="1:3" x14ac:dyDescent="0.3">
      <c r="A130" t="str">
        <f>A123</f>
        <v>Intel® Xeon® Gold 6238M</v>
      </c>
      <c r="B130" s="16">
        <v>14.927</v>
      </c>
      <c r="C130" s="16">
        <v>15.259</v>
      </c>
    </row>
    <row r="131" spans="1:3" x14ac:dyDescent="0.3">
      <c r="A131" t="str">
        <f>A124</f>
        <v>Intel® Core™ i9-11900K</v>
      </c>
      <c r="B131" s="16">
        <v>3.2749999999999999</v>
      </c>
      <c r="C131" s="16">
        <v>3.2589999999999999</v>
      </c>
    </row>
    <row r="132" spans="1:3" x14ac:dyDescent="0.3">
      <c r="A132" t="str">
        <f>A125</f>
        <v>Intel® Core™ i7-11700K</v>
      </c>
      <c r="B132" s="16">
        <v>3.3180000000000001</v>
      </c>
      <c r="C132" s="16">
        <v>3.3170000000000002</v>
      </c>
    </row>
    <row r="133" spans="1:3" x14ac:dyDescent="0.3">
      <c r="A133" t="str">
        <f>A126</f>
        <v>Intel® Core™ i3-10100</v>
      </c>
      <c r="B133" s="16">
        <v>1.8460000000000001</v>
      </c>
      <c r="C133" s="16">
        <v>1.8280000000000001</v>
      </c>
    </row>
    <row r="134" spans="1:3" x14ac:dyDescent="0.3">
      <c r="B134" s="5" t="s">
        <v>68</v>
      </c>
    </row>
    <row r="135" spans="1:3" x14ac:dyDescent="0.3">
      <c r="A135" s="5" t="s">
        <v>47</v>
      </c>
      <c r="B135" s="15" t="str">
        <f>B128</f>
        <v>OpenVINO™ Model Server</v>
      </c>
      <c r="C135" s="15" t="str">
        <f>C128</f>
        <v>OpenVINO™</v>
      </c>
    </row>
    <row r="136" spans="1:3" x14ac:dyDescent="0.3">
      <c r="A136" t="str">
        <f>A129</f>
        <v>Intel® Xeon® Platinum 8260M</v>
      </c>
      <c r="B136" s="16">
        <v>70.977999999999994</v>
      </c>
      <c r="C136" s="16">
        <v>76.533000000000001</v>
      </c>
    </row>
    <row r="137" spans="1:3" x14ac:dyDescent="0.3">
      <c r="A137" t="str">
        <f>A130</f>
        <v>Intel® Xeon® Gold 6238M</v>
      </c>
      <c r="B137" s="16">
        <v>61.192999999999998</v>
      </c>
      <c r="C137" s="16">
        <v>65.549000000000007</v>
      </c>
    </row>
    <row r="138" spans="1:3" x14ac:dyDescent="0.3">
      <c r="A138" t="str">
        <f>A131</f>
        <v>Intel® Core™ i9-11900K</v>
      </c>
      <c r="B138" s="16">
        <v>12.581</v>
      </c>
      <c r="C138" s="16">
        <v>12.632999999999999</v>
      </c>
    </row>
    <row r="139" spans="1:3" x14ac:dyDescent="0.3">
      <c r="A139" t="str">
        <f>A132</f>
        <v>Intel® Core™ i7-11700K</v>
      </c>
      <c r="B139" s="16">
        <v>12.769</v>
      </c>
      <c r="C139" s="16">
        <v>12.933</v>
      </c>
    </row>
    <row r="140" spans="1:3" x14ac:dyDescent="0.3">
      <c r="A140" t="str">
        <f>A133</f>
        <v>Intel® Core™ i3-10100</v>
      </c>
      <c r="B140" s="16">
        <v>2.956</v>
      </c>
      <c r="C140" s="16">
        <v>2.9420000000000002</v>
      </c>
    </row>
    <row r="141" spans="1:3" x14ac:dyDescent="0.3">
      <c r="B141" s="5" t="s">
        <v>69</v>
      </c>
    </row>
    <row r="142" spans="1:3" x14ac:dyDescent="0.3">
      <c r="A142" s="5" t="s">
        <v>47</v>
      </c>
      <c r="B142" s="15" t="str">
        <f>B135</f>
        <v>OpenVINO™ Model Server</v>
      </c>
      <c r="C142" s="15" t="str">
        <f>C135</f>
        <v>OpenVINO™</v>
      </c>
    </row>
    <row r="143" spans="1:3" x14ac:dyDescent="0.3">
      <c r="A143" t="str">
        <f>A136</f>
        <v>Intel® Xeon® Platinum 8260M</v>
      </c>
      <c r="B143" s="16">
        <v>295.28800000000001</v>
      </c>
      <c r="C143" s="16">
        <v>364.76299999999998</v>
      </c>
    </row>
    <row r="144" spans="1:3" x14ac:dyDescent="0.3">
      <c r="A144" t="str">
        <f>A137</f>
        <v>Intel® Xeon® Gold 6238M</v>
      </c>
      <c r="B144" s="16"/>
      <c r="C144" s="16"/>
    </row>
    <row r="145" spans="1:3" x14ac:dyDescent="0.3">
      <c r="A145" t="str">
        <f>A138</f>
        <v>Intel® Core™ i9-11900K</v>
      </c>
      <c r="B145" s="16">
        <v>66.768000000000001</v>
      </c>
      <c r="C145" s="16">
        <v>74.114999999999995</v>
      </c>
    </row>
    <row r="146" spans="1:3" x14ac:dyDescent="0.3">
      <c r="A146" t="str">
        <f>A139</f>
        <v>Intel® Core™ i7-11700K</v>
      </c>
      <c r="B146" s="16">
        <v>64.117000000000004</v>
      </c>
      <c r="C146" s="16">
        <v>70.814999999999998</v>
      </c>
    </row>
    <row r="147" spans="1:3" x14ac:dyDescent="0.3">
      <c r="A147" t="str">
        <f>A140</f>
        <v>Intel® Core™ i3-10100</v>
      </c>
      <c r="B147" s="16">
        <v>37.670999999999999</v>
      </c>
      <c r="C147" s="16">
        <v>40.554000000000002</v>
      </c>
    </row>
    <row r="148" spans="1:3" x14ac:dyDescent="0.3">
      <c r="B148" s="5" t="s">
        <v>70</v>
      </c>
    </row>
    <row r="149" spans="1:3" x14ac:dyDescent="0.3">
      <c r="A149" s="5" t="s">
        <v>47</v>
      </c>
      <c r="B149" s="15" t="str">
        <f>B142</f>
        <v>OpenVINO™ Model Server</v>
      </c>
      <c r="C149" s="15" t="str">
        <f>C142</f>
        <v>OpenVINO™</v>
      </c>
    </row>
    <row r="150" spans="1:3" x14ac:dyDescent="0.3">
      <c r="A150" t="str">
        <f>A143</f>
        <v>Intel® Xeon® Platinum 8260M</v>
      </c>
      <c r="B150" s="16">
        <v>494.79599999999999</v>
      </c>
      <c r="C150" s="16">
        <v>735.23699999999997</v>
      </c>
    </row>
    <row r="151" spans="1:3" x14ac:dyDescent="0.3">
      <c r="A151" t="str">
        <f>A144</f>
        <v>Intel® Xeon® Gold 6238M</v>
      </c>
      <c r="B151" s="16"/>
      <c r="C151" s="16"/>
    </row>
    <row r="152" spans="1:3" x14ac:dyDescent="0.3">
      <c r="A152" t="str">
        <f>A145</f>
        <v>Intel® Core™ i9-11900K</v>
      </c>
      <c r="B152" s="16">
        <v>153.68899999999999</v>
      </c>
      <c r="C152" s="16">
        <v>197.93199999999999</v>
      </c>
    </row>
    <row r="153" spans="1:3" x14ac:dyDescent="0.3">
      <c r="A153" t="str">
        <f>A146</f>
        <v>Intel® Core™ i7-11700K</v>
      </c>
      <c r="B153" s="16">
        <v>144.43799999999999</v>
      </c>
      <c r="C153" s="16">
        <v>194.73699999999999</v>
      </c>
    </row>
    <row r="154" spans="1:3" x14ac:dyDescent="0.3">
      <c r="A154" t="str">
        <f>A147</f>
        <v>Intel® Core™ i3-10100</v>
      </c>
      <c r="B154" s="16">
        <v>57.673000000000002</v>
      </c>
      <c r="C154" s="16">
        <v>67.61</v>
      </c>
    </row>
  </sheetData>
  <sheetProtection algorithmName="SHA-512" hashValue="4u9ZSs+pri8IHeHoh+23mnWHfFfwVhzER+DMNHTcxxZPUm53MYR/Zha//A1HOXLhntfa8gMcFxfqODDYrV+aug==" saltValue="jgSz/AV0hNHeDKFhRgw0y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mergeCells count="1">
    <mergeCell ref="B1:C1"/>
  </mergeCells>
  <hyperlinks>
    <hyperlink ref="F4" r:id="rId1" xr:uid="{654B8C88-E1A4-4186-AB27-846EDF0E1835}"/>
    <hyperlink ref="F3" r:id="rId2" xr:uid="{D60C85E4-B18E-433E-AACC-5E999240B4D6}"/>
    <hyperlink ref="F2" r:id="rId3" xr:uid="{A9D36AB5-3001-4394-9E81-98DC18DB4B7E}"/>
  </hyperlinks>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workbookViewId="0"/>
  </sheetViews>
  <sheetFormatPr defaultRowHeight="14.4" x14ac:dyDescent="0.3"/>
  <sheetData>
    <row r="18" spans="1:2" x14ac:dyDescent="0.3">
      <c r="A18" s="9"/>
    </row>
    <row r="19" spans="1:2" x14ac:dyDescent="0.3">
      <c r="B19" s="9"/>
    </row>
  </sheetData>
  <sheetProtection algorithmName="SHA-512" hashValue="cdLQ2rjBwiaHyKCOGsdhAvPgE8MqJTXOhXtf75ED7q7rooOhVDxaeRz4/i3rHYHa7tgcfuGWVfz6B+8YhY7Ruw==" saltValue="3BBPd4nxiMfix9DMAwRsuQ=="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workbookViewId="0"/>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5" t="str">
        <f>'Performance Tables  CPU'!A1</f>
        <v>Test Date: April 17, 2024</v>
      </c>
      <c r="B1" s="1" t="s">
        <v>0</v>
      </c>
      <c r="E1" s="6"/>
    </row>
    <row r="2" spans="1:5" x14ac:dyDescent="0.3">
      <c r="A2" t="s">
        <v>1</v>
      </c>
      <c r="B2" t="s">
        <v>2</v>
      </c>
      <c r="C2" s="7" t="s">
        <v>114</v>
      </c>
    </row>
    <row r="3" spans="1:5" x14ac:dyDescent="0.3">
      <c r="A3" s="5" t="s">
        <v>82</v>
      </c>
      <c r="B3" t="s">
        <v>3</v>
      </c>
      <c r="C3" s="7" t="s">
        <v>115</v>
      </c>
    </row>
    <row r="4" spans="1:5"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xr:uid="{52778768-2BAE-421F-BA47-0B1E73BCF0AE}"/>
    <hyperlink ref="C2" r:id="rId3" xr:uid="{4B6FBEAB-E832-415D-9157-1A1AC20DE4B6}"/>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April 17, 2024</v>
      </c>
      <c r="B1" s="1" t="s">
        <v>0</v>
      </c>
      <c r="D1" s="7"/>
      <c r="E1" s="8"/>
      <c r="F1" s="7"/>
    </row>
    <row r="2" spans="1:6" x14ac:dyDescent="0.3">
      <c r="A2" t="s">
        <v>1</v>
      </c>
      <c r="B2" t="s">
        <v>2</v>
      </c>
      <c r="C2" s="7" t="s">
        <v>114</v>
      </c>
    </row>
    <row r="3" spans="1:6" x14ac:dyDescent="0.3">
      <c r="A3" s="5" t="s">
        <v>82</v>
      </c>
      <c r="B3" t="s">
        <v>3</v>
      </c>
      <c r="C3" s="7" t="s">
        <v>115</v>
      </c>
    </row>
    <row r="4" spans="1:6"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 ref="C3" r:id="rId2" xr:uid="{FD69DBE3-82AC-43E5-BF0B-A65495BC7970}"/>
    <hyperlink ref="C2" r:id="rId3" xr:uid="{22F6F2F0-AED2-4359-B4A5-D0D832868CF5}"/>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April 17, 2024</v>
      </c>
      <c r="B1" s="1" t="s">
        <v>0</v>
      </c>
      <c r="D1" s="7"/>
      <c r="E1" s="8"/>
      <c r="F1" s="7"/>
    </row>
    <row r="2" spans="1:6" x14ac:dyDescent="0.3">
      <c r="A2" t="s">
        <v>1</v>
      </c>
      <c r="B2" t="s">
        <v>2</v>
      </c>
      <c r="C2" s="7" t="s">
        <v>114</v>
      </c>
    </row>
    <row r="3" spans="1:6" x14ac:dyDescent="0.3">
      <c r="A3" s="5" t="s">
        <v>82</v>
      </c>
      <c r="B3" t="s">
        <v>3</v>
      </c>
      <c r="C3" s="7" t="s">
        <v>115</v>
      </c>
    </row>
    <row r="4" spans="1:6"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 ref="C3" r:id="rId2" xr:uid="{920DE277-2193-4108-A023-5386FBD791E2}"/>
    <hyperlink ref="C2" r:id="rId3" xr:uid="{475F0D85-F178-42F7-BBDD-2382FFA6993D}"/>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5" t="str">
        <f>'OpenVINO Model Server. Perf. Ta'!A1</f>
        <v>Test date: March 12, 2024</v>
      </c>
      <c r="B1" s="1" t="s">
        <v>0</v>
      </c>
      <c r="D1" s="7"/>
      <c r="E1" s="8"/>
      <c r="F1" s="7"/>
    </row>
    <row r="2" spans="1:6" x14ac:dyDescent="0.3">
      <c r="A2" t="s">
        <v>1</v>
      </c>
      <c r="B2" t="s">
        <v>2</v>
      </c>
      <c r="C2" s="7" t="s">
        <v>114</v>
      </c>
    </row>
    <row r="3" spans="1:6" x14ac:dyDescent="0.3">
      <c r="A3" s="5"/>
      <c r="B3" t="s">
        <v>3</v>
      </c>
      <c r="C3" s="7" t="s">
        <v>115</v>
      </c>
    </row>
    <row r="4" spans="1:6" x14ac:dyDescent="0.3">
      <c r="A4" s="5" t="s">
        <v>102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 ref="C3" r:id="rId2" xr:uid="{59848063-FF50-4517-BDD7-42833CE621C2}"/>
    <hyperlink ref="C2" r:id="rId3" xr:uid="{F7BA4C11-4BE1-4A57-A134-7C919B07EA14}"/>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5" t="str">
        <f>'Performance Tables  CPU'!A1</f>
        <v>Test Date: April 17, 2024</v>
      </c>
      <c r="B1" s="1" t="s">
        <v>0</v>
      </c>
      <c r="E1" s="1"/>
    </row>
    <row r="2" spans="1:6" x14ac:dyDescent="0.3">
      <c r="A2" t="s">
        <v>1</v>
      </c>
      <c r="B2" t="s">
        <v>2</v>
      </c>
      <c r="C2" s="7" t="s">
        <v>114</v>
      </c>
      <c r="D2" s="10"/>
      <c r="F2" s="10"/>
    </row>
    <row r="3" spans="1:6" x14ac:dyDescent="0.3">
      <c r="A3" s="5" t="s">
        <v>82</v>
      </c>
      <c r="B3" t="s">
        <v>3</v>
      </c>
      <c r="C3" s="7" t="s">
        <v>115</v>
      </c>
      <c r="D3" s="11"/>
      <c r="F3" s="11"/>
    </row>
    <row r="4" spans="1:6" x14ac:dyDescent="0.3">
      <c r="A4" s="5" t="s">
        <v>112</v>
      </c>
      <c r="B4" t="s">
        <v>4</v>
      </c>
      <c r="C4" s="7" t="s">
        <v>5</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 ref="C3" r:id="rId2" xr:uid="{A56FF774-6429-47E1-8C1C-E3088ED2AE33}"/>
    <hyperlink ref="C2" r:id="rId3" xr:uid="{2FBD12BD-E4AE-46A7-90FC-FF6A10B0D7B0}"/>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2" sqref="A2"/>
    </sheetView>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5" t="str">
        <f>'Performance Tables GPU, NPU'!A1</f>
        <v>Test Date: April 17, 2024</v>
      </c>
      <c r="B1" s="1" t="s">
        <v>0</v>
      </c>
      <c r="D1" s="7"/>
      <c r="E1" s="8"/>
      <c r="F1" s="7"/>
    </row>
    <row r="2" spans="1:6" x14ac:dyDescent="0.3">
      <c r="A2" t="s">
        <v>1</v>
      </c>
      <c r="B2" t="s">
        <v>2</v>
      </c>
      <c r="C2" s="7" t="s">
        <v>114</v>
      </c>
    </row>
    <row r="3" spans="1:6" x14ac:dyDescent="0.3">
      <c r="A3" s="5" t="s">
        <v>82</v>
      </c>
      <c r="B3" t="s">
        <v>3</v>
      </c>
      <c r="C3" s="7" t="s">
        <v>115</v>
      </c>
    </row>
    <row r="4" spans="1:6"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 ref="C3" r:id="rId2" xr:uid="{2846D374-098F-476A-A571-AB5591AF65BA}"/>
    <hyperlink ref="C2" r:id="rId3" xr:uid="{B4F013F5-813C-422E-960F-B32FABC41F8C}"/>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heetViews>
  <sheetFormatPr defaultRowHeight="14.4" x14ac:dyDescent="0.3"/>
  <cols>
    <col min="1" max="1" width="44.5546875" customWidth="1"/>
    <col min="2" max="2" width="21.44140625" customWidth="1"/>
    <col min="3" max="3" width="10.33203125" customWidth="1"/>
    <col min="4" max="4" width="5.6640625" customWidth="1"/>
    <col min="5" max="5" width="5.33203125" customWidth="1"/>
  </cols>
  <sheetData>
    <row r="1" spans="1:6" x14ac:dyDescent="0.3">
      <c r="A1" s="5" t="str">
        <f>'Performance Tables  CPU'!A1</f>
        <v>Test Date: April 17, 2024</v>
      </c>
      <c r="B1" s="1" t="s">
        <v>0</v>
      </c>
      <c r="D1" s="7"/>
      <c r="E1" s="8"/>
      <c r="F1" s="7"/>
    </row>
    <row r="2" spans="1:6" x14ac:dyDescent="0.3">
      <c r="A2" t="s">
        <v>1</v>
      </c>
      <c r="B2" t="s">
        <v>2</v>
      </c>
      <c r="C2" s="7" t="s">
        <v>114</v>
      </c>
    </row>
    <row r="3" spans="1:6" x14ac:dyDescent="0.3">
      <c r="A3" s="5" t="s">
        <v>82</v>
      </c>
      <c r="B3" t="s">
        <v>3</v>
      </c>
      <c r="C3" s="7" t="s">
        <v>115</v>
      </c>
    </row>
    <row r="4" spans="1:6"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BF98F98-8F95-422C-85E2-B17C505A9DF4}"/>
    <hyperlink ref="C3" r:id="rId2" xr:uid="{D9B66E84-978E-49B9-ABAB-BDFBE0ABA21A}"/>
    <hyperlink ref="C2" r:id="rId3" xr:uid="{E1C7C29B-BD78-496F-ABC5-B7B0BA75F8D7}"/>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2024-04-19T01:48:39Z</dcterms:modified>
  <cp:category/>
  <cp:contentStatus/>
</cp:coreProperties>
</file>