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xr:revisionPtr revIDLastSave="377" documentId="8_{52011E29-8029-4760-B558-58137AB4D070}" xr6:coauthVersionLast="47" xr6:coauthVersionMax="47" xr10:uidLastSave="{E1E74938-867B-47CB-ADA5-D997A21454D4}"/>
  <bookViews>
    <workbookView xWindow="-37530" yWindow="1650" windowWidth="35520" windowHeight="17700" tabRatio="569"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CPU'!$D$91:$D$92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8" l="1"/>
  <c r="I66" i="18"/>
  <c r="H66" i="18"/>
  <c r="K242" i="17"/>
  <c r="K239" i="17"/>
  <c r="J242" i="17"/>
  <c r="I242" i="17"/>
  <c r="H242" i="17"/>
  <c r="J239" i="17"/>
  <c r="I239" i="17"/>
  <c r="H239" i="17"/>
  <c r="J236" i="17"/>
  <c r="I236" i="17"/>
  <c r="L120" i="17"/>
  <c r="K120" i="17"/>
  <c r="J120" i="17"/>
  <c r="B239" i="17"/>
  <c r="B242" i="17" s="1"/>
  <c r="H236" i="17"/>
  <c r="I41" i="18" l="1"/>
  <c r="F32" i="18"/>
  <c r="E32" i="18"/>
  <c r="A45" i="18"/>
  <c r="A32" i="18"/>
  <c r="A19" i="18"/>
  <c r="A27" i="17"/>
  <c r="A40" i="17" s="1"/>
  <c r="A53" i="17" s="1"/>
  <c r="A66" i="17" s="1"/>
  <c r="A79" i="17" s="1"/>
  <c r="A92" i="17" s="1"/>
  <c r="A105" i="17" s="1"/>
  <c r="A118" i="17" s="1"/>
  <c r="A131" i="17" s="1"/>
  <c r="A144" i="17" s="1"/>
  <c r="A157" i="17" s="1"/>
  <c r="A170" i="17" s="1"/>
  <c r="A183" i="17" s="1"/>
  <c r="A196" i="17" s="1"/>
  <c r="A209" i="17" s="1"/>
  <c r="A222" i="17" s="1"/>
  <c r="A235" i="17" s="1"/>
  <c r="A26" i="17"/>
  <c r="A39" i="17" s="1"/>
  <c r="A52" i="17" s="1"/>
  <c r="A65" i="17" s="1"/>
  <c r="A78" i="17" s="1"/>
  <c r="A91" i="17" s="1"/>
  <c r="A104" i="17" s="1"/>
  <c r="A117" i="17" s="1"/>
  <c r="A130" i="17" s="1"/>
  <c r="A143" i="17" s="1"/>
  <c r="A156" i="17" s="1"/>
  <c r="A169" i="17" s="1"/>
  <c r="A182" i="17" s="1"/>
  <c r="A195" i="17" s="1"/>
  <c r="A208" i="17" s="1"/>
  <c r="A221" i="17" s="1"/>
  <c r="A234" i="17" s="1"/>
  <c r="A25" i="17"/>
  <c r="A38" i="17" s="1"/>
  <c r="A51" i="17" s="1"/>
  <c r="A64" i="17" s="1"/>
  <c r="A77" i="17" s="1"/>
  <c r="A90" i="17" s="1"/>
  <c r="A103" i="17" s="1"/>
  <c r="A116" i="17" s="1"/>
  <c r="A129" i="17" s="1"/>
  <c r="A142" i="17" s="1"/>
  <c r="A155" i="17" s="1"/>
  <c r="A168" i="17" s="1"/>
  <c r="A181" i="17" s="1"/>
  <c r="A194" i="17" s="1"/>
  <c r="A207" i="17" s="1"/>
  <c r="A220" i="17" s="1"/>
  <c r="A233" i="17" s="1"/>
  <c r="A24" i="17"/>
  <c r="A37" i="17" s="1"/>
  <c r="A50" i="17" s="1"/>
  <c r="A63" i="17" s="1"/>
  <c r="A76" i="17" s="1"/>
  <c r="A89" i="17" s="1"/>
  <c r="A102" i="17" s="1"/>
  <c r="A115" i="17" s="1"/>
  <c r="A128" i="17" s="1"/>
  <c r="A141" i="17" s="1"/>
  <c r="A154" i="17" s="1"/>
  <c r="A167" i="17" s="1"/>
  <c r="A180" i="17" s="1"/>
  <c r="A193" i="17" s="1"/>
  <c r="A206" i="17" s="1"/>
  <c r="A219" i="17" s="1"/>
  <c r="A232" i="17" s="1"/>
  <c r="A23" i="17"/>
  <c r="A36" i="17" s="1"/>
  <c r="A49" i="17" s="1"/>
  <c r="A62" i="17" s="1"/>
  <c r="A75" i="17" s="1"/>
  <c r="A88" i="17" s="1"/>
  <c r="A101" i="17" s="1"/>
  <c r="A114" i="17" s="1"/>
  <c r="A127" i="17" s="1"/>
  <c r="A140" i="17" s="1"/>
  <c r="A153" i="17" s="1"/>
  <c r="A166" i="17" s="1"/>
  <c r="A179" i="17" s="1"/>
  <c r="A192" i="17" s="1"/>
  <c r="A205" i="17" s="1"/>
  <c r="A218" i="17" s="1"/>
  <c r="A231" i="17" s="1"/>
  <c r="A22" i="17"/>
  <c r="A35" i="17" s="1"/>
  <c r="A48" i="17" s="1"/>
  <c r="A61" i="17" s="1"/>
  <c r="A74" i="17" s="1"/>
  <c r="A87" i="17" s="1"/>
  <c r="A100" i="17" s="1"/>
  <c r="A113" i="17" s="1"/>
  <c r="A126" i="17" s="1"/>
  <c r="A139" i="17" s="1"/>
  <c r="A152" i="17" s="1"/>
  <c r="A165" i="17" s="1"/>
  <c r="A178" i="17" s="1"/>
  <c r="A191" i="17" s="1"/>
  <c r="A204" i="17" s="1"/>
  <c r="A217" i="17" s="1"/>
  <c r="A230" i="17" s="1"/>
  <c r="A21" i="17"/>
  <c r="A34" i="17" s="1"/>
  <c r="A47" i="17" s="1"/>
  <c r="A60" i="17" s="1"/>
  <c r="A73" i="17" s="1"/>
  <c r="A86" i="17" s="1"/>
  <c r="A99" i="17" s="1"/>
  <c r="A112" i="17" s="1"/>
  <c r="A125" i="17" s="1"/>
  <c r="A138" i="17" s="1"/>
  <c r="A151" i="17" s="1"/>
  <c r="A164" i="17" s="1"/>
  <c r="A177" i="17" s="1"/>
  <c r="A190" i="17" s="1"/>
  <c r="A203" i="17" s="1"/>
  <c r="A216" i="17" s="1"/>
  <c r="A229" i="17" s="1"/>
  <c r="A20" i="17"/>
  <c r="A33" i="17" s="1"/>
  <c r="A46" i="17" s="1"/>
  <c r="A59" i="17" s="1"/>
  <c r="A72" i="17" s="1"/>
  <c r="A85" i="17" s="1"/>
  <c r="A98" i="17" s="1"/>
  <c r="A111" i="17" s="1"/>
  <c r="A124" i="17" s="1"/>
  <c r="A137" i="17" s="1"/>
  <c r="A150" i="17" s="1"/>
  <c r="A163" i="17" s="1"/>
  <c r="A176" i="17" s="1"/>
  <c r="A189" i="17" s="1"/>
  <c r="A202" i="17" s="1"/>
  <c r="A215" i="17" s="1"/>
  <c r="A228" i="17" s="1"/>
  <c r="A18" i="17"/>
  <c r="A31" i="17" s="1"/>
  <c r="A44" i="17" s="1"/>
  <c r="A57" i="17" s="1"/>
  <c r="A70" i="17" s="1"/>
  <c r="A83" i="17" s="1"/>
  <c r="A96" i="17" s="1"/>
  <c r="A109" i="17" s="1"/>
  <c r="A122" i="17" s="1"/>
  <c r="A135" i="17" s="1"/>
  <c r="A148" i="17" s="1"/>
  <c r="A161" i="17" s="1"/>
  <c r="A174" i="17" s="1"/>
  <c r="A187" i="17" s="1"/>
  <c r="A200" i="17" s="1"/>
  <c r="A213" i="17" s="1"/>
  <c r="A226" i="17" s="1"/>
  <c r="A17" i="17"/>
  <c r="A30" i="17" s="1"/>
  <c r="A43" i="17" s="1"/>
  <c r="A56" i="17" s="1"/>
  <c r="A69" i="17" s="1"/>
  <c r="A82" i="17" s="1"/>
  <c r="A95" i="17" s="1"/>
  <c r="A108" i="17" s="1"/>
  <c r="A121" i="17" s="1"/>
  <c r="A134" i="17" s="1"/>
  <c r="A147" i="17" s="1"/>
  <c r="A160" i="17" s="1"/>
  <c r="A173" i="17" s="1"/>
  <c r="A186" i="17" s="1"/>
  <c r="A199" i="17" s="1"/>
  <c r="A212" i="17" s="1"/>
  <c r="A225" i="17" s="1"/>
  <c r="A16" i="17"/>
  <c r="A29" i="17" s="1"/>
  <c r="A42" i="17" s="1"/>
  <c r="A55" i="17" s="1"/>
  <c r="A68" i="17" s="1"/>
  <c r="A81" i="17" s="1"/>
  <c r="A94" i="17" s="1"/>
  <c r="A107" i="17" s="1"/>
  <c r="A120" i="17" s="1"/>
  <c r="A133" i="17" s="1"/>
  <c r="A146" i="17" s="1"/>
  <c r="A159" i="17" s="1"/>
  <c r="A172" i="17" s="1"/>
  <c r="A185" i="17" s="1"/>
  <c r="A198" i="17" s="1"/>
  <c r="A211" i="17" s="1"/>
  <c r="A224" i="17" s="1"/>
  <c r="A1" i="25" l="1"/>
  <c r="A16" i="24" l="1"/>
  <c r="A24" i="24" s="1"/>
  <c r="A32" i="24" s="1"/>
  <c r="A15" i="24"/>
  <c r="A23" i="24" s="1"/>
  <c r="A31" i="24" s="1"/>
  <c r="A14" i="24"/>
  <c r="A22" i="24" s="1"/>
  <c r="A30" i="24" s="1"/>
  <c r="A13" i="24"/>
  <c r="A21" i="24" s="1"/>
  <c r="A29" i="24" s="1"/>
  <c r="A12" i="24"/>
  <c r="A20" i="24" s="1"/>
  <c r="A28" i="24" s="1"/>
  <c r="A11" i="24"/>
  <c r="A19" i="24" s="1"/>
  <c r="A27" i="24" s="1"/>
  <c r="C10" i="24"/>
  <c r="C18" i="24" s="1"/>
  <c r="B10" i="24"/>
  <c r="B18" i="24" s="1"/>
  <c r="B26" i="24" l="1"/>
  <c r="C26" i="24"/>
  <c r="A53" i="24"/>
  <c r="A61" i="24" s="1"/>
  <c r="A69" i="24" s="1"/>
  <c r="A77" i="24" s="1"/>
  <c r="A37" i="24"/>
  <c r="A45" i="24" s="1"/>
  <c r="A51" i="24"/>
  <c r="A59" i="24" s="1"/>
  <c r="A67" i="24" s="1"/>
  <c r="A75" i="24" s="1"/>
  <c r="A35" i="24"/>
  <c r="A43" i="24" s="1"/>
  <c r="A38" i="24"/>
  <c r="A46" i="24" s="1"/>
  <c r="A54" i="24"/>
  <c r="A62" i="24" s="1"/>
  <c r="A70" i="24" s="1"/>
  <c r="A78" i="24" s="1"/>
  <c r="A52" i="24"/>
  <c r="A60" i="24" s="1"/>
  <c r="A68" i="24" s="1"/>
  <c r="A76" i="24" s="1"/>
  <c r="A36" i="24"/>
  <c r="A44" i="24" s="1"/>
  <c r="A39" i="24"/>
  <c r="A47" i="24" s="1"/>
  <c r="A55" i="24"/>
  <c r="A63" i="24" s="1"/>
  <c r="A71" i="24" s="1"/>
  <c r="A79" i="24" s="1"/>
  <c r="A40" i="24"/>
  <c r="A48" i="24" s="1"/>
  <c r="A56" i="24"/>
  <c r="A64" i="24" s="1"/>
  <c r="A72" i="24" s="1"/>
  <c r="A80" i="24" s="1"/>
  <c r="A84" i="24" l="1"/>
  <c r="A92" i="24" s="1"/>
  <c r="A100" i="24" s="1"/>
  <c r="A108" i="24" s="1"/>
  <c r="A116" i="24" s="1"/>
  <c r="A124" i="24" s="1"/>
  <c r="A132" i="24" s="1"/>
  <c r="A140" i="24" s="1"/>
  <c r="A148" i="24" s="1"/>
  <c r="A156" i="24" s="1"/>
  <c r="A164" i="24" s="1"/>
  <c r="A172" i="24" s="1"/>
  <c r="A180" i="24" s="1"/>
  <c r="A188" i="24" s="1"/>
  <c r="A196" i="24" s="1"/>
  <c r="A204" i="24" s="1"/>
  <c r="A94" i="24"/>
  <c r="A102" i="24" s="1"/>
  <c r="A110" i="24" s="1"/>
  <c r="A118" i="24" s="1"/>
  <c r="A126" i="24" s="1"/>
  <c r="A134" i="24" s="1"/>
  <c r="A142" i="24" s="1"/>
  <c r="A150" i="24" s="1"/>
  <c r="A158" i="24" s="1"/>
  <c r="A166" i="24" s="1"/>
  <c r="A174" i="24" s="1"/>
  <c r="A182" i="24" s="1"/>
  <c r="A190" i="24" s="1"/>
  <c r="A198" i="24" s="1"/>
  <c r="A206" i="24" s="1"/>
  <c r="A86" i="24"/>
  <c r="A88" i="24"/>
  <c r="A96" i="24" s="1"/>
  <c r="A104" i="24" s="1"/>
  <c r="A112" i="24" s="1"/>
  <c r="A120" i="24" s="1"/>
  <c r="A128" i="24" s="1"/>
  <c r="A136" i="24" s="1"/>
  <c r="A144" i="24" s="1"/>
  <c r="A152" i="24" s="1"/>
  <c r="A160" i="24" s="1"/>
  <c r="A168" i="24" s="1"/>
  <c r="A176" i="24" s="1"/>
  <c r="A184" i="24" s="1"/>
  <c r="A192" i="24" s="1"/>
  <c r="A200" i="24" s="1"/>
  <c r="A208" i="24" s="1"/>
  <c r="A87" i="24"/>
  <c r="A95" i="24" s="1"/>
  <c r="A103" i="24" s="1"/>
  <c r="A111" i="24" s="1"/>
  <c r="A119" i="24" s="1"/>
  <c r="A127" i="24" s="1"/>
  <c r="A135" i="24" s="1"/>
  <c r="A143" i="24" s="1"/>
  <c r="A151" i="24" s="1"/>
  <c r="A159" i="24" s="1"/>
  <c r="A167" i="24" s="1"/>
  <c r="A175" i="24" s="1"/>
  <c r="A183" i="24" s="1"/>
  <c r="A191" i="24" s="1"/>
  <c r="A199" i="24" s="1"/>
  <c r="A207" i="24" s="1"/>
  <c r="A83" i="24"/>
  <c r="A91" i="24" s="1"/>
  <c r="A99" i="24" s="1"/>
  <c r="A107" i="24" s="1"/>
  <c r="A115" i="24" s="1"/>
  <c r="A123" i="24" s="1"/>
  <c r="A131" i="24" s="1"/>
  <c r="A139" i="24" s="1"/>
  <c r="A147" i="24" s="1"/>
  <c r="A155" i="24" s="1"/>
  <c r="A163" i="24" s="1"/>
  <c r="A171" i="24" s="1"/>
  <c r="A179" i="24" s="1"/>
  <c r="A187" i="24" s="1"/>
  <c r="A195" i="24" s="1"/>
  <c r="A203" i="24" s="1"/>
  <c r="A93" i="24"/>
  <c r="A101" i="24" s="1"/>
  <c r="A109" i="24" s="1"/>
  <c r="A117" i="24" s="1"/>
  <c r="A125" i="24" s="1"/>
  <c r="A133" i="24" s="1"/>
  <c r="A141" i="24" s="1"/>
  <c r="A149" i="24" s="1"/>
  <c r="A157" i="24" s="1"/>
  <c r="A165" i="24" s="1"/>
  <c r="A173" i="24" s="1"/>
  <c r="A181" i="24" s="1"/>
  <c r="A189" i="24" s="1"/>
  <c r="A197" i="24" s="1"/>
  <c r="A205" i="24" s="1"/>
  <c r="A85" i="24"/>
  <c r="C34" i="24"/>
  <c r="C50" i="24"/>
  <c r="B34" i="24"/>
  <c r="B50" i="24"/>
  <c r="B58" i="24" l="1"/>
  <c r="B42" i="24"/>
  <c r="C58" i="24"/>
  <c r="C42" i="24"/>
  <c r="C66" i="24" l="1"/>
  <c r="B66" i="24"/>
  <c r="B74" i="24" l="1"/>
  <c r="B82" i="24" s="1"/>
  <c r="C74" i="24"/>
  <c r="C82" i="24" s="1"/>
  <c r="B90" i="24" l="1"/>
  <c r="C90" i="24"/>
  <c r="C98" i="24" l="1"/>
  <c r="B98" i="24"/>
  <c r="B106" i="24" l="1"/>
  <c r="C106" i="24"/>
  <c r="C114" i="24" l="1"/>
  <c r="B114" i="24"/>
  <c r="B122" i="24" l="1"/>
  <c r="C122" i="24"/>
  <c r="C130" i="24" l="1"/>
  <c r="B130" i="24"/>
  <c r="B138" i="24" l="1"/>
  <c r="C138" i="24"/>
  <c r="C146" i="24" l="1"/>
  <c r="B146" i="24"/>
  <c r="B154" i="24" l="1"/>
  <c r="C154" i="24"/>
  <c r="C162" i="24" l="1"/>
  <c r="B162" i="24"/>
  <c r="B170" i="24" l="1"/>
  <c r="C170" i="24"/>
  <c r="C178" i="24" l="1"/>
  <c r="B178" i="24"/>
  <c r="B186" i="24" l="1"/>
  <c r="C186" i="24"/>
  <c r="C194" i="24" l="1"/>
  <c r="B194" i="24"/>
  <c r="B202" i="24" l="1"/>
  <c r="C202" i="24"/>
  <c r="F41" i="22" l="1"/>
  <c r="E41" i="22"/>
  <c r="L68" i="17"/>
  <c r="K68" i="17"/>
  <c r="K69" i="17" s="1"/>
  <c r="K70" i="17" s="1"/>
  <c r="J68" i="17"/>
  <c r="I67" i="17"/>
  <c r="H67" i="17"/>
  <c r="F40" i="18"/>
  <c r="F39" i="18"/>
  <c r="F38" i="18"/>
  <c r="F37" i="18"/>
  <c r="F36" i="18"/>
  <c r="F35" i="18"/>
  <c r="F34" i="18"/>
  <c r="F33" i="18"/>
  <c r="F31" i="18"/>
  <c r="F30" i="18"/>
  <c r="F29" i="18"/>
  <c r="E40" i="18"/>
  <c r="E39" i="18"/>
  <c r="E38" i="18"/>
  <c r="E37" i="18"/>
  <c r="E36" i="18"/>
  <c r="E35" i="18"/>
  <c r="E34" i="18"/>
  <c r="E33" i="18"/>
  <c r="E31" i="18"/>
  <c r="E30" i="18"/>
  <c r="E29" i="18"/>
  <c r="A65" i="18"/>
  <c r="A64" i="18"/>
  <c r="A63" i="18"/>
  <c r="A62" i="18"/>
  <c r="A61" i="18"/>
  <c r="A60" i="18"/>
  <c r="A59" i="18"/>
  <c r="A58" i="18"/>
  <c r="A57" i="18"/>
  <c r="A56" i="18"/>
  <c r="A55" i="18"/>
  <c r="I54" i="18"/>
  <c r="H54" i="18"/>
  <c r="K72" i="17" l="1"/>
  <c r="K73" i="17" s="1"/>
  <c r="K74" i="17" s="1"/>
  <c r="K75" i="17" s="1"/>
  <c r="K76" i="17" s="1"/>
  <c r="K77" i="17" s="1"/>
  <c r="K78" i="17" s="1"/>
  <c r="K79" i="17" s="1"/>
  <c r="K71" i="17"/>
  <c r="E68" i="17"/>
  <c r="F68" i="17"/>
  <c r="J69" i="17"/>
  <c r="J70" i="17" s="1"/>
  <c r="L69" i="17"/>
  <c r="J198" i="17"/>
  <c r="J199" i="17" s="1"/>
  <c r="J200" i="17" s="1"/>
  <c r="K198" i="17"/>
  <c r="K199" i="17" s="1"/>
  <c r="K200" i="17" s="1"/>
  <c r="L198" i="17"/>
  <c r="L199" i="17" s="1"/>
  <c r="L200" i="17" s="1"/>
  <c r="L185" i="17"/>
  <c r="L186" i="17" s="1"/>
  <c r="L187" i="17" s="1"/>
  <c r="K185" i="17"/>
  <c r="K186" i="17" s="1"/>
  <c r="K187" i="17" s="1"/>
  <c r="J185" i="17"/>
  <c r="J186" i="17" s="1"/>
  <c r="J187" i="17" s="1"/>
  <c r="J172" i="17"/>
  <c r="J173" i="17" s="1"/>
  <c r="J174" i="17" s="1"/>
  <c r="K172" i="17"/>
  <c r="K173" i="17" s="1"/>
  <c r="K174" i="17" s="1"/>
  <c r="L172" i="17"/>
  <c r="L173" i="17" s="1"/>
  <c r="L174" i="17" s="1"/>
  <c r="L159" i="17"/>
  <c r="K159" i="17"/>
  <c r="K160" i="17" s="1"/>
  <c r="K161" i="17" s="1"/>
  <c r="J159" i="17"/>
  <c r="J160" i="17" s="1"/>
  <c r="J161" i="17" s="1"/>
  <c r="L146" i="17"/>
  <c r="L147" i="17" s="1"/>
  <c r="L148" i="17" s="1"/>
  <c r="K146" i="17"/>
  <c r="K147" i="17" s="1"/>
  <c r="K148" i="17" s="1"/>
  <c r="J146" i="17"/>
  <c r="J147" i="17" s="1"/>
  <c r="J148" i="17" s="1"/>
  <c r="L133" i="17"/>
  <c r="L134" i="17" s="1"/>
  <c r="L135" i="17" s="1"/>
  <c r="K133" i="17"/>
  <c r="K134" i="17" s="1"/>
  <c r="K135" i="17" s="1"/>
  <c r="J133" i="17"/>
  <c r="J134" i="17" s="1"/>
  <c r="J135" i="17" s="1"/>
  <c r="L121" i="17"/>
  <c r="L122" i="17" s="1"/>
  <c r="K121" i="17"/>
  <c r="K122" i="17" s="1"/>
  <c r="J121" i="17"/>
  <c r="J122" i="17" s="1"/>
  <c r="L107" i="17"/>
  <c r="L108" i="17" s="1"/>
  <c r="L109" i="17" s="1"/>
  <c r="K107" i="17"/>
  <c r="K108" i="17" s="1"/>
  <c r="K109" i="17" s="1"/>
  <c r="J107" i="17"/>
  <c r="J108" i="17" s="1"/>
  <c r="J109" i="17" s="1"/>
  <c r="L94" i="17"/>
  <c r="L95" i="17" s="1"/>
  <c r="L96" i="17" s="1"/>
  <c r="K94" i="17"/>
  <c r="K95" i="17" s="1"/>
  <c r="K96" i="17" s="1"/>
  <c r="J94" i="17"/>
  <c r="J95" i="17" s="1"/>
  <c r="J96" i="17" s="1"/>
  <c r="J81" i="17"/>
  <c r="K81" i="17"/>
  <c r="K82" i="17" s="1"/>
  <c r="K83" i="17" s="1"/>
  <c r="L81" i="17"/>
  <c r="L82" i="17" s="1"/>
  <c r="L83" i="17" s="1"/>
  <c r="L55" i="17"/>
  <c r="L56" i="17" s="1"/>
  <c r="L57" i="17" s="1"/>
  <c r="K55" i="17"/>
  <c r="K56" i="17" s="1"/>
  <c r="K57" i="17" s="1"/>
  <c r="J55" i="17"/>
  <c r="J56" i="17" s="1"/>
  <c r="J57" i="17" s="1"/>
  <c r="J42" i="17"/>
  <c r="J43" i="17" s="1"/>
  <c r="J44" i="17" s="1"/>
  <c r="K42" i="17"/>
  <c r="K43" i="17" s="1"/>
  <c r="K44" i="17" s="1"/>
  <c r="L42" i="17"/>
  <c r="L43" i="17" s="1"/>
  <c r="L44" i="17" s="1"/>
  <c r="L29" i="17"/>
  <c r="L30" i="17" s="1"/>
  <c r="L31" i="17" s="1"/>
  <c r="K29" i="17"/>
  <c r="K30" i="17" s="1"/>
  <c r="K31" i="17" s="1"/>
  <c r="J29" i="17"/>
  <c r="J30" i="17" s="1"/>
  <c r="J31" i="17" s="1"/>
  <c r="J16" i="17"/>
  <c r="K16" i="17"/>
  <c r="K17" i="17" s="1"/>
  <c r="K18" i="17" s="1"/>
  <c r="L16" i="17"/>
  <c r="L17" i="17" s="1"/>
  <c r="L18" i="17" s="1"/>
  <c r="L3" i="17"/>
  <c r="K3" i="17"/>
  <c r="J3" i="17"/>
  <c r="L211" i="17"/>
  <c r="L212" i="17" s="1"/>
  <c r="L213" i="17" s="1"/>
  <c r="K211" i="17"/>
  <c r="K212" i="17" s="1"/>
  <c r="K213" i="17" s="1"/>
  <c r="J211" i="17"/>
  <c r="J212" i="17" s="1"/>
  <c r="J213" i="17" s="1"/>
  <c r="L224" i="17"/>
  <c r="L225" i="17" s="1"/>
  <c r="K224" i="17"/>
  <c r="K225" i="17" s="1"/>
  <c r="J224" i="17"/>
  <c r="J225" i="17" s="1"/>
  <c r="A15" i="17"/>
  <c r="A28" i="17" s="1"/>
  <c r="K123" i="17" l="1"/>
  <c r="K124" i="17" s="1"/>
  <c r="K125" i="17" s="1"/>
  <c r="K126" i="17" s="1"/>
  <c r="K127" i="17" s="1"/>
  <c r="K128" i="17" s="1"/>
  <c r="K129" i="17" s="1"/>
  <c r="K130" i="17" s="1"/>
  <c r="K131" i="17" s="1"/>
  <c r="L189" i="17"/>
  <c r="L190" i="17" s="1"/>
  <c r="L191" i="17" s="1"/>
  <c r="L192" i="17" s="1"/>
  <c r="L193" i="17" s="1"/>
  <c r="L194" i="17" s="1"/>
  <c r="L195" i="17" s="1"/>
  <c r="L196" i="17" s="1"/>
  <c r="L188" i="17"/>
  <c r="J226" i="17"/>
  <c r="J228" i="17" s="1"/>
  <c r="J229" i="17" s="1"/>
  <c r="J230" i="17" s="1"/>
  <c r="J231" i="17" s="1"/>
  <c r="J232" i="17" s="1"/>
  <c r="J233" i="17" s="1"/>
  <c r="J234" i="17" s="1"/>
  <c r="J235" i="17" s="1"/>
  <c r="J227" i="17"/>
  <c r="K46" i="17"/>
  <c r="K47" i="17" s="1"/>
  <c r="K48" i="17" s="1"/>
  <c r="K49" i="17" s="1"/>
  <c r="K50" i="17" s="1"/>
  <c r="K51" i="17" s="1"/>
  <c r="K52" i="17" s="1"/>
  <c r="K53" i="17" s="1"/>
  <c r="K45" i="17"/>
  <c r="K226" i="17"/>
  <c r="K228" i="17" s="1"/>
  <c r="K229" i="17" s="1"/>
  <c r="K230" i="17" s="1"/>
  <c r="K231" i="17" s="1"/>
  <c r="K232" i="17" s="1"/>
  <c r="K233" i="17" s="1"/>
  <c r="K234" i="17" s="1"/>
  <c r="K235" i="17" s="1"/>
  <c r="K227" i="17"/>
  <c r="J46" i="17"/>
  <c r="J47" i="17" s="1"/>
  <c r="J48" i="17" s="1"/>
  <c r="J49" i="17" s="1"/>
  <c r="J50" i="17" s="1"/>
  <c r="J51" i="17" s="1"/>
  <c r="J52" i="17" s="1"/>
  <c r="J53" i="17" s="1"/>
  <c r="J45" i="17"/>
  <c r="K98" i="17"/>
  <c r="K99" i="17" s="1"/>
  <c r="K100" i="17" s="1"/>
  <c r="K101" i="17" s="1"/>
  <c r="K102" i="17" s="1"/>
  <c r="K103" i="17" s="1"/>
  <c r="K104" i="17" s="1"/>
  <c r="K105" i="17" s="1"/>
  <c r="K97" i="17"/>
  <c r="J137" i="17"/>
  <c r="J138" i="17" s="1"/>
  <c r="J139" i="17" s="1"/>
  <c r="J140" i="17" s="1"/>
  <c r="J141" i="17" s="1"/>
  <c r="J142" i="17" s="1"/>
  <c r="J143" i="17" s="1"/>
  <c r="J144" i="17" s="1"/>
  <c r="J136" i="17"/>
  <c r="K202" i="17"/>
  <c r="K203" i="17" s="1"/>
  <c r="K204" i="17" s="1"/>
  <c r="K205" i="17" s="1"/>
  <c r="K206" i="17" s="1"/>
  <c r="K207" i="17" s="1"/>
  <c r="K208" i="17" s="1"/>
  <c r="K209" i="17" s="1"/>
  <c r="K201" i="17"/>
  <c r="L33" i="17"/>
  <c r="L34" i="17" s="1"/>
  <c r="L35" i="17" s="1"/>
  <c r="L36" i="17" s="1"/>
  <c r="L37" i="17" s="1"/>
  <c r="L38" i="17" s="1"/>
  <c r="L39" i="17" s="1"/>
  <c r="L40" i="17" s="1"/>
  <c r="L32" i="17"/>
  <c r="J202" i="17"/>
  <c r="J203" i="17" s="1"/>
  <c r="J204" i="17" s="1"/>
  <c r="J205" i="17" s="1"/>
  <c r="J206" i="17" s="1"/>
  <c r="J207" i="17" s="1"/>
  <c r="J208" i="17" s="1"/>
  <c r="J209" i="17" s="1"/>
  <c r="J201" i="17"/>
  <c r="K85" i="17"/>
  <c r="K86" i="17" s="1"/>
  <c r="K87" i="17" s="1"/>
  <c r="K88" i="17" s="1"/>
  <c r="K89" i="17" s="1"/>
  <c r="K90" i="17" s="1"/>
  <c r="K91" i="17" s="1"/>
  <c r="K92" i="17" s="1"/>
  <c r="K84" i="17"/>
  <c r="L150" i="17"/>
  <c r="L151" i="17" s="1"/>
  <c r="L152" i="17" s="1"/>
  <c r="L153" i="17" s="1"/>
  <c r="L154" i="17" s="1"/>
  <c r="L155" i="17" s="1"/>
  <c r="L156" i="17" s="1"/>
  <c r="L157" i="17" s="1"/>
  <c r="F157" i="17" s="1"/>
  <c r="L149" i="17"/>
  <c r="L226" i="17"/>
  <c r="L228" i="17" s="1"/>
  <c r="L229" i="17" s="1"/>
  <c r="L230" i="17" s="1"/>
  <c r="L231" i="17" s="1"/>
  <c r="L232" i="17" s="1"/>
  <c r="L233" i="17" s="1"/>
  <c r="L234" i="17" s="1"/>
  <c r="L235" i="17" s="1"/>
  <c r="L227" i="17"/>
  <c r="J59" i="17"/>
  <c r="J60" i="17" s="1"/>
  <c r="J61" i="17" s="1"/>
  <c r="J62" i="17" s="1"/>
  <c r="J63" i="17" s="1"/>
  <c r="J64" i="17" s="1"/>
  <c r="J65" i="17" s="1"/>
  <c r="J66" i="17" s="1"/>
  <c r="J58" i="17"/>
  <c r="L98" i="17"/>
  <c r="L99" i="17" s="1"/>
  <c r="L100" i="17" s="1"/>
  <c r="L101" i="17" s="1"/>
  <c r="L102" i="17" s="1"/>
  <c r="L103" i="17" s="1"/>
  <c r="L104" i="17" s="1"/>
  <c r="L105" i="17" s="1"/>
  <c r="L97" i="17"/>
  <c r="L176" i="17"/>
  <c r="L177" i="17" s="1"/>
  <c r="L178" i="17" s="1"/>
  <c r="L179" i="17" s="1"/>
  <c r="L180" i="17" s="1"/>
  <c r="L181" i="17" s="1"/>
  <c r="L182" i="17" s="1"/>
  <c r="L183" i="17" s="1"/>
  <c r="L175" i="17"/>
  <c r="J214" i="17"/>
  <c r="K59" i="17"/>
  <c r="K60" i="17" s="1"/>
  <c r="K61" i="17" s="1"/>
  <c r="K62" i="17" s="1"/>
  <c r="K63" i="17" s="1"/>
  <c r="K64" i="17" s="1"/>
  <c r="K65" i="17" s="1"/>
  <c r="K66" i="17" s="1"/>
  <c r="K58" i="17"/>
  <c r="J111" i="17"/>
  <c r="J112" i="17" s="1"/>
  <c r="J113" i="17" s="1"/>
  <c r="J114" i="17" s="1"/>
  <c r="J115" i="17" s="1"/>
  <c r="J116" i="17" s="1"/>
  <c r="J117" i="17" s="1"/>
  <c r="J110" i="17"/>
  <c r="L137" i="17"/>
  <c r="L138" i="17" s="1"/>
  <c r="L139" i="17" s="1"/>
  <c r="L140" i="17" s="1"/>
  <c r="L141" i="17" s="1"/>
  <c r="L142" i="17" s="1"/>
  <c r="L143" i="17" s="1"/>
  <c r="L144" i="17" s="1"/>
  <c r="L136" i="17"/>
  <c r="K176" i="17"/>
  <c r="K177" i="17" s="1"/>
  <c r="K178" i="17" s="1"/>
  <c r="K179" i="17" s="1"/>
  <c r="K180" i="17" s="1"/>
  <c r="K181" i="17" s="1"/>
  <c r="K182" i="17" s="1"/>
  <c r="K183" i="17" s="1"/>
  <c r="K175" i="17"/>
  <c r="K214" i="17"/>
  <c r="K215" i="17" s="1"/>
  <c r="K216" i="17" s="1"/>
  <c r="K217" i="17" s="1"/>
  <c r="K218" i="17" s="1"/>
  <c r="K219" i="17" s="1"/>
  <c r="K220" i="17" s="1"/>
  <c r="K221" i="17" s="1"/>
  <c r="K222" i="17" s="1"/>
  <c r="K111" i="17"/>
  <c r="K112" i="17" s="1"/>
  <c r="K113" i="17" s="1"/>
  <c r="K114" i="17" s="1"/>
  <c r="K115" i="17" s="1"/>
  <c r="K116" i="17" s="1"/>
  <c r="K117" i="17" s="1"/>
  <c r="K118" i="17" s="1"/>
  <c r="K110" i="17"/>
  <c r="E70" i="17"/>
  <c r="J71" i="17"/>
  <c r="E71" i="17" s="1"/>
  <c r="L59" i="17"/>
  <c r="L60" i="17" s="1"/>
  <c r="L61" i="17" s="1"/>
  <c r="L62" i="17" s="1"/>
  <c r="L63" i="17" s="1"/>
  <c r="L64" i="17" s="1"/>
  <c r="L65" i="17" s="1"/>
  <c r="L66" i="17" s="1"/>
  <c r="L58" i="17"/>
  <c r="J150" i="17"/>
  <c r="J151" i="17" s="1"/>
  <c r="J152" i="17" s="1"/>
  <c r="J153" i="17" s="1"/>
  <c r="J154" i="17" s="1"/>
  <c r="J155" i="17" s="1"/>
  <c r="J156" i="17" s="1"/>
  <c r="J157" i="17" s="1"/>
  <c r="J149" i="17"/>
  <c r="J176" i="17"/>
  <c r="J177" i="17" s="1"/>
  <c r="J178" i="17" s="1"/>
  <c r="J179" i="17" s="1"/>
  <c r="J180" i="17" s="1"/>
  <c r="J181" i="17" s="1"/>
  <c r="J182" i="17" s="1"/>
  <c r="J183" i="17" s="1"/>
  <c r="J175" i="17"/>
  <c r="L214" i="17"/>
  <c r="L215" i="17" s="1"/>
  <c r="L216" i="17" s="1"/>
  <c r="L217" i="17" s="1"/>
  <c r="L218" i="17" s="1"/>
  <c r="L219" i="17" s="1"/>
  <c r="L220" i="17" s="1"/>
  <c r="L221" i="17" s="1"/>
  <c r="L222" i="17" s="1"/>
  <c r="K33" i="17"/>
  <c r="K34" i="17" s="1"/>
  <c r="K35" i="17" s="1"/>
  <c r="K36" i="17" s="1"/>
  <c r="K37" i="17" s="1"/>
  <c r="K38" i="17" s="1"/>
  <c r="K39" i="17" s="1"/>
  <c r="K40" i="17" s="1"/>
  <c r="K32" i="17"/>
  <c r="L85" i="17"/>
  <c r="L86" i="17" s="1"/>
  <c r="L87" i="17" s="1"/>
  <c r="L88" i="17" s="1"/>
  <c r="L89" i="17" s="1"/>
  <c r="L90" i="17" s="1"/>
  <c r="L91" i="17" s="1"/>
  <c r="L92" i="17" s="1"/>
  <c r="L84" i="17"/>
  <c r="L111" i="17"/>
  <c r="L112" i="17" s="1"/>
  <c r="L113" i="17" s="1"/>
  <c r="L114" i="17" s="1"/>
  <c r="L115" i="17" s="1"/>
  <c r="L116" i="17" s="1"/>
  <c r="L117" i="17" s="1"/>
  <c r="L118" i="17" s="1"/>
  <c r="L110" i="17"/>
  <c r="K150" i="17"/>
  <c r="K151" i="17" s="1"/>
  <c r="K152" i="17" s="1"/>
  <c r="K153" i="17" s="1"/>
  <c r="K154" i="17" s="1"/>
  <c r="K155" i="17" s="1"/>
  <c r="K156" i="17" s="1"/>
  <c r="K157" i="17" s="1"/>
  <c r="K149" i="17"/>
  <c r="J189" i="17"/>
  <c r="J190" i="17" s="1"/>
  <c r="J191" i="17" s="1"/>
  <c r="J192" i="17" s="1"/>
  <c r="J193" i="17" s="1"/>
  <c r="J194" i="17" s="1"/>
  <c r="J195" i="17" s="1"/>
  <c r="J196" i="17" s="1"/>
  <c r="F196" i="17" s="1"/>
  <c r="J188" i="17"/>
  <c r="K189" i="17"/>
  <c r="K190" i="17" s="1"/>
  <c r="K191" i="17" s="1"/>
  <c r="K192" i="17" s="1"/>
  <c r="K193" i="17" s="1"/>
  <c r="K194" i="17" s="1"/>
  <c r="K195" i="17" s="1"/>
  <c r="K196" i="17" s="1"/>
  <c r="K188" i="17"/>
  <c r="J33" i="17"/>
  <c r="J34" i="17" s="1"/>
  <c r="J35" i="17" s="1"/>
  <c r="J36" i="17" s="1"/>
  <c r="J37" i="17" s="1"/>
  <c r="J38" i="17" s="1"/>
  <c r="J39" i="17" s="1"/>
  <c r="J40" i="17" s="1"/>
  <c r="F40" i="17" s="1"/>
  <c r="J32" i="17"/>
  <c r="J123" i="17"/>
  <c r="J124" i="17" s="1"/>
  <c r="J125" i="17" s="1"/>
  <c r="J126" i="17" s="1"/>
  <c r="J127" i="17" s="1"/>
  <c r="J128" i="17" s="1"/>
  <c r="J129" i="17" s="1"/>
  <c r="J130" i="17" s="1"/>
  <c r="J131" i="17" s="1"/>
  <c r="L46" i="17"/>
  <c r="L47" i="17" s="1"/>
  <c r="L48" i="17" s="1"/>
  <c r="L49" i="17" s="1"/>
  <c r="L50" i="17" s="1"/>
  <c r="L51" i="17" s="1"/>
  <c r="L52" i="17" s="1"/>
  <c r="L53" i="17" s="1"/>
  <c r="L45" i="17"/>
  <c r="J163" i="17"/>
  <c r="J164" i="17" s="1"/>
  <c r="J165" i="17" s="1"/>
  <c r="J166" i="17" s="1"/>
  <c r="J167" i="17" s="1"/>
  <c r="J168" i="17" s="1"/>
  <c r="J169" i="17" s="1"/>
  <c r="J170" i="17" s="1"/>
  <c r="E170" i="17" s="1"/>
  <c r="J162" i="17"/>
  <c r="J98" i="17"/>
  <c r="J99" i="17" s="1"/>
  <c r="J100" i="17" s="1"/>
  <c r="J101" i="17" s="1"/>
  <c r="J102" i="17" s="1"/>
  <c r="J103" i="17" s="1"/>
  <c r="J104" i="17" s="1"/>
  <c r="J105" i="17" s="1"/>
  <c r="J97" i="17"/>
  <c r="L123" i="17"/>
  <c r="L124" i="17" s="1"/>
  <c r="L125" i="17" s="1"/>
  <c r="L126" i="17" s="1"/>
  <c r="L127" i="17" s="1"/>
  <c r="L128" i="17" s="1"/>
  <c r="L129" i="17" s="1"/>
  <c r="L130" i="17" s="1"/>
  <c r="L131" i="17" s="1"/>
  <c r="K163" i="17"/>
  <c r="K164" i="17" s="1"/>
  <c r="K165" i="17" s="1"/>
  <c r="K166" i="17" s="1"/>
  <c r="K167" i="17" s="1"/>
  <c r="K168" i="17" s="1"/>
  <c r="K169" i="17" s="1"/>
  <c r="K170" i="17" s="1"/>
  <c r="K162" i="17"/>
  <c r="L202" i="17"/>
  <c r="L203" i="17" s="1"/>
  <c r="L204" i="17" s="1"/>
  <c r="L205" i="17" s="1"/>
  <c r="L206" i="17" s="1"/>
  <c r="L207" i="17" s="1"/>
  <c r="L208" i="17" s="1"/>
  <c r="L209" i="17" s="1"/>
  <c r="L201" i="17"/>
  <c r="K137" i="17"/>
  <c r="K138" i="17" s="1"/>
  <c r="K139" i="17" s="1"/>
  <c r="K140" i="17" s="1"/>
  <c r="K141" i="17" s="1"/>
  <c r="K142" i="17" s="1"/>
  <c r="K143" i="17" s="1"/>
  <c r="K144" i="17" s="1"/>
  <c r="K136" i="17"/>
  <c r="K20" i="17"/>
  <c r="K21" i="17" s="1"/>
  <c r="K22" i="17" s="1"/>
  <c r="K23" i="17" s="1"/>
  <c r="K24" i="17" s="1"/>
  <c r="K25" i="17" s="1"/>
  <c r="K26" i="17" s="1"/>
  <c r="K27" i="17" s="1"/>
  <c r="K19" i="17"/>
  <c r="L20" i="17"/>
  <c r="L21" i="17" s="1"/>
  <c r="L22" i="17" s="1"/>
  <c r="L23" i="17" s="1"/>
  <c r="L24" i="17" s="1"/>
  <c r="L25" i="17" s="1"/>
  <c r="L26" i="17" s="1"/>
  <c r="L27" i="17" s="1"/>
  <c r="L19" i="17"/>
  <c r="J72" i="17"/>
  <c r="J73" i="17" s="1"/>
  <c r="E69" i="17"/>
  <c r="L70" i="17"/>
  <c r="L71" i="17" s="1"/>
  <c r="F69" i="17"/>
  <c r="J82" i="17"/>
  <c r="E82" i="17" s="1"/>
  <c r="F16" i="18"/>
  <c r="E16" i="18"/>
  <c r="E3" i="18"/>
  <c r="F3" i="18"/>
  <c r="E3" i="17"/>
  <c r="F3" i="17"/>
  <c r="K4" i="17"/>
  <c r="K5" i="17" s="1"/>
  <c r="E212" i="17"/>
  <c r="E213" i="17"/>
  <c r="E42" i="17"/>
  <c r="E44" i="17"/>
  <c r="E146" i="17"/>
  <c r="E108" i="17"/>
  <c r="E148" i="17"/>
  <c r="E134" i="17"/>
  <c r="E122" i="17"/>
  <c r="E30" i="17"/>
  <c r="E224" i="17"/>
  <c r="E159" i="17"/>
  <c r="E147" i="17"/>
  <c r="E135" i="17"/>
  <c r="E55" i="17"/>
  <c r="E43" i="17"/>
  <c r="E31" i="17"/>
  <c r="E172" i="17"/>
  <c r="E160" i="17"/>
  <c r="E81" i="17"/>
  <c r="E56" i="17"/>
  <c r="E33" i="17"/>
  <c r="E185" i="17"/>
  <c r="E173" i="17"/>
  <c r="E161" i="17"/>
  <c r="E57" i="17"/>
  <c r="E198" i="17"/>
  <c r="E186" i="17"/>
  <c r="E174" i="17"/>
  <c r="E151" i="17"/>
  <c r="E94" i="17"/>
  <c r="E225" i="17"/>
  <c r="E199" i="17"/>
  <c r="E187" i="17"/>
  <c r="E107" i="17"/>
  <c r="E95" i="17"/>
  <c r="E200" i="17"/>
  <c r="E120" i="17"/>
  <c r="E96" i="17"/>
  <c r="E211" i="17"/>
  <c r="E133" i="17"/>
  <c r="E121" i="17"/>
  <c r="E109" i="17"/>
  <c r="E29" i="17"/>
  <c r="E38" i="17"/>
  <c r="F29" i="17"/>
  <c r="F185" i="17"/>
  <c r="F186" i="17"/>
  <c r="F187" i="17"/>
  <c r="F174" i="17"/>
  <c r="F172" i="17"/>
  <c r="F173" i="17"/>
  <c r="F146" i="17"/>
  <c r="F147" i="17"/>
  <c r="F148" i="17"/>
  <c r="F133" i="17"/>
  <c r="F134" i="17"/>
  <c r="F135" i="17"/>
  <c r="F120" i="17"/>
  <c r="F122" i="17"/>
  <c r="F121" i="17"/>
  <c r="F108" i="17"/>
  <c r="F109" i="17"/>
  <c r="F107" i="17"/>
  <c r="F94" i="17"/>
  <c r="F95" i="17"/>
  <c r="F100" i="17"/>
  <c r="F96" i="17"/>
  <c r="F81" i="17"/>
  <c r="F57" i="17"/>
  <c r="F55" i="17"/>
  <c r="F56" i="17"/>
  <c r="F44" i="17"/>
  <c r="F43" i="17"/>
  <c r="F42" i="17"/>
  <c r="F30" i="17"/>
  <c r="F31" i="17"/>
  <c r="F36" i="17"/>
  <c r="F33" i="17"/>
  <c r="F37" i="17"/>
  <c r="L4" i="17"/>
  <c r="F211" i="17"/>
  <c r="F212" i="17"/>
  <c r="F224" i="17"/>
  <c r="F225" i="17"/>
  <c r="F213" i="17"/>
  <c r="F199" i="17"/>
  <c r="F200" i="17"/>
  <c r="F198" i="17"/>
  <c r="F117" i="17" l="1"/>
  <c r="F194" i="17"/>
  <c r="F113" i="17"/>
  <c r="F190" i="17"/>
  <c r="F189" i="17"/>
  <c r="F193" i="17"/>
  <c r="F195" i="17"/>
  <c r="E103" i="17"/>
  <c r="F192" i="17"/>
  <c r="F232" i="17"/>
  <c r="F191" i="17"/>
  <c r="F183" i="17"/>
  <c r="F153" i="17"/>
  <c r="E66" i="17"/>
  <c r="F46" i="17"/>
  <c r="F52" i="17"/>
  <c r="F48" i="17"/>
  <c r="E138" i="17"/>
  <c r="E47" i="17"/>
  <c r="E141" i="17"/>
  <c r="E50" i="17"/>
  <c r="F47" i="17"/>
  <c r="F156" i="17"/>
  <c r="F152" i="17"/>
  <c r="F60" i="17"/>
  <c r="E209" i="17"/>
  <c r="E105" i="17"/>
  <c r="E40" i="17"/>
  <c r="F155" i="17"/>
  <c r="E164" i="17"/>
  <c r="F150" i="17"/>
  <c r="F182" i="17"/>
  <c r="F230" i="17"/>
  <c r="F226" i="17"/>
  <c r="F65" i="17"/>
  <c r="F114" i="17"/>
  <c r="F124" i="17"/>
  <c r="E62" i="17"/>
  <c r="E61" i="17"/>
  <c r="E101" i="17"/>
  <c r="E235" i="17"/>
  <c r="E63" i="17"/>
  <c r="F203" i="17"/>
  <c r="F61" i="17"/>
  <c r="F176" i="17"/>
  <c r="E98" i="17"/>
  <c r="E116" i="17"/>
  <c r="E35" i="17"/>
  <c r="E207" i="17"/>
  <c r="E203" i="17"/>
  <c r="F209" i="17"/>
  <c r="E178" i="17"/>
  <c r="F233" i="17"/>
  <c r="F179" i="17"/>
  <c r="F66" i="17"/>
  <c r="E206" i="17"/>
  <c r="F205" i="17"/>
  <c r="F64" i="17"/>
  <c r="F38" i="17"/>
  <c r="E59" i="17"/>
  <c r="E228" i="17"/>
  <c r="E226" i="17"/>
  <c r="E208" i="17"/>
  <c r="E102" i="17"/>
  <c r="E64" i="17"/>
  <c r="F63" i="17"/>
  <c r="F181" i="17"/>
  <c r="E60" i="17"/>
  <c r="E99" i="17"/>
  <c r="F235" i="17"/>
  <c r="E65" i="17"/>
  <c r="F35" i="17"/>
  <c r="F116" i="17"/>
  <c r="F234" i="17"/>
  <c r="F231" i="17"/>
  <c r="F62" i="17"/>
  <c r="F59" i="17"/>
  <c r="F177" i="17"/>
  <c r="F34" i="17"/>
  <c r="E37" i="17"/>
  <c r="E104" i="17"/>
  <c r="E234" i="17"/>
  <c r="E100" i="17"/>
  <c r="E190" i="17"/>
  <c r="E177" i="17"/>
  <c r="E163" i="17"/>
  <c r="E49" i="17"/>
  <c r="F206" i="17"/>
  <c r="F103" i="17"/>
  <c r="E189" i="17"/>
  <c r="E152" i="17"/>
  <c r="E114" i="17"/>
  <c r="E52" i="17"/>
  <c r="E168" i="17"/>
  <c r="E143" i="17"/>
  <c r="E196" i="17"/>
  <c r="F144" i="17"/>
  <c r="F98" i="17"/>
  <c r="F141" i="17"/>
  <c r="E180" i="17"/>
  <c r="F204" i="17"/>
  <c r="F101" i="17"/>
  <c r="E183" i="17"/>
  <c r="E179" i="17"/>
  <c r="J118" i="17"/>
  <c r="F115" i="17"/>
  <c r="E169" i="17"/>
  <c r="E117" i="17"/>
  <c r="E48" i="17"/>
  <c r="F207" i="17"/>
  <c r="F104" i="17"/>
  <c r="F111" i="17"/>
  <c r="E166" i="17"/>
  <c r="E137" i="17"/>
  <c r="E139" i="17"/>
  <c r="E46" i="17"/>
  <c r="E112" i="17"/>
  <c r="E131" i="17"/>
  <c r="E127" i="17"/>
  <c r="F127" i="17"/>
  <c r="F137" i="17"/>
  <c r="E125" i="17"/>
  <c r="E192" i="17"/>
  <c r="E150" i="17"/>
  <c r="E136" i="17"/>
  <c r="E157" i="17"/>
  <c r="F130" i="17"/>
  <c r="F140" i="17"/>
  <c r="E128" i="17"/>
  <c r="F126" i="17"/>
  <c r="E39" i="17"/>
  <c r="E191" i="17"/>
  <c r="F139" i="17"/>
  <c r="F131" i="17"/>
  <c r="E130" i="17"/>
  <c r="E126" i="17"/>
  <c r="F125" i="17"/>
  <c r="F138" i="17"/>
  <c r="E154" i="17"/>
  <c r="F71" i="17"/>
  <c r="F105" i="17"/>
  <c r="F110" i="17"/>
  <c r="E53" i="17"/>
  <c r="E201" i="17"/>
  <c r="F202" i="17"/>
  <c r="F229" i="17"/>
  <c r="F39" i="17"/>
  <c r="F50" i="17"/>
  <c r="F102" i="17"/>
  <c r="F99" i="17"/>
  <c r="F129" i="17"/>
  <c r="F143" i="17"/>
  <c r="F154" i="17"/>
  <c r="F151" i="17"/>
  <c r="F180" i="17"/>
  <c r="E202" i="17"/>
  <c r="E129" i="17"/>
  <c r="E36" i="17"/>
  <c r="E140" i="17"/>
  <c r="E34" i="17"/>
  <c r="E182" i="17"/>
  <c r="E205" i="17"/>
  <c r="E124" i="17"/>
  <c r="E204" i="17"/>
  <c r="E111" i="17"/>
  <c r="E153" i="17"/>
  <c r="E144" i="17"/>
  <c r="E175" i="17"/>
  <c r="F175" i="17"/>
  <c r="E110" i="17"/>
  <c r="F136" i="17"/>
  <c r="E162" i="17"/>
  <c r="E231" i="17"/>
  <c r="E233" i="17"/>
  <c r="E194" i="17"/>
  <c r="E156" i="17"/>
  <c r="E149" i="17"/>
  <c r="F149" i="17"/>
  <c r="F58" i="17"/>
  <c r="E58" i="17"/>
  <c r="F227" i="17"/>
  <c r="E227" i="17"/>
  <c r="E181" i="17"/>
  <c r="E195" i="17"/>
  <c r="F201" i="17"/>
  <c r="F208" i="17"/>
  <c r="F228" i="17"/>
  <c r="F51" i="17"/>
  <c r="F49" i="17"/>
  <c r="F112" i="17"/>
  <c r="F128" i="17"/>
  <c r="F142" i="17"/>
  <c r="F178" i="17"/>
  <c r="F53" i="17"/>
  <c r="E142" i="17"/>
  <c r="E165" i="17"/>
  <c r="E176" i="17"/>
  <c r="E193" i="17"/>
  <c r="E115" i="17"/>
  <c r="E167" i="17"/>
  <c r="E51" i="17"/>
  <c r="E155" i="17"/>
  <c r="E113" i="17"/>
  <c r="E188" i="17"/>
  <c r="F188" i="17"/>
  <c r="F214" i="17"/>
  <c r="J215" i="17"/>
  <c r="E214" i="17"/>
  <c r="F45" i="17"/>
  <c r="E45" i="17"/>
  <c r="F123" i="17"/>
  <c r="E123" i="17"/>
  <c r="E230" i="17"/>
  <c r="E229" i="17"/>
  <c r="E232" i="17"/>
  <c r="F97" i="17"/>
  <c r="E97" i="17"/>
  <c r="F32" i="17"/>
  <c r="E32" i="17"/>
  <c r="K6" i="17"/>
  <c r="K7" i="17" s="1"/>
  <c r="K8" i="17" s="1"/>
  <c r="K9" i="17" s="1"/>
  <c r="K10" i="17" s="1"/>
  <c r="K11" i="17" s="1"/>
  <c r="K12" i="17" s="1"/>
  <c r="K13" i="17" s="1"/>
  <c r="K14" i="17" s="1"/>
  <c r="E72" i="17"/>
  <c r="F82" i="17"/>
  <c r="L72" i="17"/>
  <c r="F70" i="17"/>
  <c r="J74" i="17"/>
  <c r="E73" i="17"/>
  <c r="J83" i="17"/>
  <c r="J84" i="17" s="1"/>
  <c r="E17" i="18"/>
  <c r="F17" i="18"/>
  <c r="L5" i="17"/>
  <c r="L6" i="17" s="1"/>
  <c r="L7" i="17" s="1"/>
  <c r="F2" i="22"/>
  <c r="E2" i="22"/>
  <c r="I28" i="18"/>
  <c r="H28" i="18"/>
  <c r="A40" i="18"/>
  <c r="A39" i="18"/>
  <c r="A38" i="18"/>
  <c r="A37" i="18"/>
  <c r="A36" i="18"/>
  <c r="A35" i="18"/>
  <c r="A34" i="18"/>
  <c r="A33" i="18"/>
  <c r="A31" i="18"/>
  <c r="A30" i="18"/>
  <c r="A29" i="18"/>
  <c r="F118" i="17" l="1"/>
  <c r="E118" i="17"/>
  <c r="F84" i="17"/>
  <c r="F19" i="18"/>
  <c r="E19" i="18"/>
  <c r="E84" i="17"/>
  <c r="J216" i="17"/>
  <c r="E215" i="17"/>
  <c r="F215" i="17"/>
  <c r="L73" i="17"/>
  <c r="F72" i="17"/>
  <c r="J75" i="17"/>
  <c r="E74" i="17"/>
  <c r="J85" i="17"/>
  <c r="E18" i="18"/>
  <c r="F18" i="18"/>
  <c r="F83" i="17"/>
  <c r="E83" i="17"/>
  <c r="I223" i="17"/>
  <c r="H223" i="17"/>
  <c r="I210" i="17"/>
  <c r="H210" i="17"/>
  <c r="I197" i="17"/>
  <c r="H197" i="17"/>
  <c r="I184" i="17"/>
  <c r="H184" i="17"/>
  <c r="I171" i="17"/>
  <c r="H171" i="17"/>
  <c r="F28" i="22"/>
  <c r="E28" i="22"/>
  <c r="F15" i="22"/>
  <c r="E15" i="22"/>
  <c r="A1" i="23"/>
  <c r="J217" i="17" l="1"/>
  <c r="E216" i="17"/>
  <c r="F216" i="17"/>
  <c r="L74" i="17"/>
  <c r="F73" i="17"/>
  <c r="J76" i="17"/>
  <c r="E75" i="17"/>
  <c r="J86" i="17"/>
  <c r="F20" i="18"/>
  <c r="E20" i="18"/>
  <c r="F85" i="17"/>
  <c r="E85" i="17"/>
  <c r="J4" i="17"/>
  <c r="E16" i="17"/>
  <c r="L8" i="17"/>
  <c r="H41" i="18"/>
  <c r="I15" i="18"/>
  <c r="H15" i="18"/>
  <c r="I2" i="18"/>
  <c r="H2" i="18"/>
  <c r="I158" i="17"/>
  <c r="I145" i="17"/>
  <c r="I132" i="17"/>
  <c r="I119" i="17"/>
  <c r="I106" i="17"/>
  <c r="I93" i="17"/>
  <c r="I80" i="17"/>
  <c r="I54" i="17"/>
  <c r="I41" i="17"/>
  <c r="I28" i="17"/>
  <c r="I15" i="17"/>
  <c r="I2" i="17"/>
  <c r="H158" i="17"/>
  <c r="H145" i="17"/>
  <c r="H132" i="17"/>
  <c r="H119" i="17"/>
  <c r="H106" i="17"/>
  <c r="H93" i="17"/>
  <c r="H80" i="17"/>
  <c r="H54" i="17"/>
  <c r="H41" i="17"/>
  <c r="H28" i="17"/>
  <c r="H15" i="17"/>
  <c r="H2" i="17"/>
  <c r="J218" i="17" l="1"/>
  <c r="E217" i="17"/>
  <c r="F217" i="17"/>
  <c r="L75" i="17"/>
  <c r="F74" i="17"/>
  <c r="E76" i="17"/>
  <c r="J77" i="17"/>
  <c r="E4" i="18"/>
  <c r="F4" i="18"/>
  <c r="J87" i="17"/>
  <c r="F21" i="18"/>
  <c r="E21" i="18"/>
  <c r="E86" i="17"/>
  <c r="F86" i="17"/>
  <c r="F4" i="17"/>
  <c r="E4" i="17"/>
  <c r="J5" i="17"/>
  <c r="J6" i="17" s="1"/>
  <c r="J17" i="17"/>
  <c r="E17" i="17" s="1"/>
  <c r="F16" i="17"/>
  <c r="L9" i="17"/>
  <c r="A53" i="18"/>
  <c r="A52" i="18"/>
  <c r="A51" i="18"/>
  <c r="A50" i="18"/>
  <c r="A49" i="18"/>
  <c r="A48" i="18"/>
  <c r="A47" i="18"/>
  <c r="A46" i="18"/>
  <c r="A44" i="18"/>
  <c r="A43" i="18"/>
  <c r="A42" i="18"/>
  <c r="A27" i="18"/>
  <c r="A26" i="18"/>
  <c r="A25" i="18"/>
  <c r="A24" i="18"/>
  <c r="A23" i="18"/>
  <c r="A22" i="18"/>
  <c r="A21" i="18"/>
  <c r="A20" i="18"/>
  <c r="A18" i="18"/>
  <c r="A17" i="18"/>
  <c r="A16" i="18"/>
  <c r="F6" i="18" l="1"/>
  <c r="E6" i="18"/>
  <c r="J219" i="17"/>
  <c r="E218" i="17"/>
  <c r="F218" i="17"/>
  <c r="F6" i="17"/>
  <c r="J7" i="17"/>
  <c r="E6" i="17"/>
  <c r="L76" i="17"/>
  <c r="F75" i="17"/>
  <c r="J78" i="17"/>
  <c r="E77" i="17"/>
  <c r="J88" i="17"/>
  <c r="F22" i="18"/>
  <c r="E22" i="18"/>
  <c r="E87" i="17"/>
  <c r="F87" i="17"/>
  <c r="F5" i="18"/>
  <c r="E5" i="18"/>
  <c r="F5" i="17"/>
  <c r="E5" i="17"/>
  <c r="F17" i="17"/>
  <c r="J18" i="17"/>
  <c r="L10" i="17"/>
  <c r="A41" i="17"/>
  <c r="A54" i="17" s="1"/>
  <c r="A1" i="9"/>
  <c r="A1" i="10"/>
  <c r="A1" i="15"/>
  <c r="A1" i="11"/>
  <c r="A1" i="8"/>
  <c r="A1" i="14"/>
  <c r="J220" i="17" l="1"/>
  <c r="E219" i="17"/>
  <c r="F219" i="17"/>
  <c r="E18" i="17"/>
  <c r="J19" i="17"/>
  <c r="A80" i="17"/>
  <c r="A93" i="17" s="1"/>
  <c r="A106" i="17" s="1"/>
  <c r="A119" i="17" s="1"/>
  <c r="A132" i="17" s="1"/>
  <c r="A145" i="17" s="1"/>
  <c r="A158" i="17" s="1"/>
  <c r="A171" i="17" s="1"/>
  <c r="A184" i="17" s="1"/>
  <c r="A197" i="17" s="1"/>
  <c r="A210" i="17" s="1"/>
  <c r="A223" i="17" s="1"/>
  <c r="A236" i="17" s="1"/>
  <c r="A239" i="17" s="1"/>
  <c r="A242" i="17" s="1"/>
  <c r="A67" i="17"/>
  <c r="L77" i="17"/>
  <c r="F76" i="17"/>
  <c r="J79" i="17"/>
  <c r="E78" i="17"/>
  <c r="F7" i="18"/>
  <c r="E7" i="18"/>
  <c r="J89" i="17"/>
  <c r="E23" i="18"/>
  <c r="F23" i="18"/>
  <c r="F88" i="17"/>
  <c r="E88" i="17"/>
  <c r="E7" i="17"/>
  <c r="F7" i="17"/>
  <c r="J8" i="17"/>
  <c r="F18" i="17"/>
  <c r="J20" i="17"/>
  <c r="E20" i="17" s="1"/>
  <c r="L11" i="17"/>
  <c r="J221" i="17" l="1"/>
  <c r="F220" i="17"/>
  <c r="E220" i="17"/>
  <c r="F19" i="17"/>
  <c r="E19" i="17"/>
  <c r="L78" i="17"/>
  <c r="F77" i="17"/>
  <c r="E79" i="17"/>
  <c r="F8" i="18"/>
  <c r="E8" i="18"/>
  <c r="J90" i="17"/>
  <c r="E24" i="18"/>
  <c r="F24" i="18"/>
  <c r="E89" i="17"/>
  <c r="F89" i="17"/>
  <c r="F8" i="17"/>
  <c r="E8" i="17"/>
  <c r="J9" i="17"/>
  <c r="F20" i="17"/>
  <c r="J21" i="17"/>
  <c r="E21" i="17" s="1"/>
  <c r="L12" i="17"/>
  <c r="J222" i="17" l="1"/>
  <c r="F221" i="17"/>
  <c r="E221" i="17"/>
  <c r="L79" i="17"/>
  <c r="F79" i="17" s="1"/>
  <c r="F78" i="17"/>
  <c r="E9" i="18"/>
  <c r="F9" i="18"/>
  <c r="J91" i="17"/>
  <c r="F25" i="18"/>
  <c r="E25" i="18"/>
  <c r="F90" i="17"/>
  <c r="E90" i="17"/>
  <c r="F9" i="17"/>
  <c r="E9" i="17"/>
  <c r="J10" i="17"/>
  <c r="F21" i="17"/>
  <c r="J22" i="17"/>
  <c r="E22" i="17" s="1"/>
  <c r="L13" i="17"/>
  <c r="E222" i="17" l="1"/>
  <c r="F222" i="17"/>
  <c r="F10" i="18"/>
  <c r="E10" i="18"/>
  <c r="J92" i="17"/>
  <c r="F26" i="18"/>
  <c r="E26" i="18"/>
  <c r="E91" i="17"/>
  <c r="F91" i="17"/>
  <c r="F10" i="17"/>
  <c r="E10" i="17"/>
  <c r="J11" i="17"/>
  <c r="F22" i="17"/>
  <c r="J23" i="17"/>
  <c r="E23" i="17" s="1"/>
  <c r="L14" i="17"/>
  <c r="F27" i="18" l="1"/>
  <c r="E27" i="18"/>
  <c r="F92" i="17"/>
  <c r="E92" i="17"/>
  <c r="E11" i="18"/>
  <c r="F11" i="18"/>
  <c r="E11" i="17"/>
  <c r="F11" i="17"/>
  <c r="J12" i="17"/>
  <c r="F23" i="17"/>
  <c r="J24" i="17"/>
  <c r="E24" i="17" s="1"/>
  <c r="F12" i="18" l="1"/>
  <c r="E12" i="18"/>
  <c r="F12" i="17"/>
  <c r="E12" i="17"/>
  <c r="J13" i="17"/>
  <c r="F24" i="17"/>
  <c r="J25" i="17"/>
  <c r="E25" i="17" s="1"/>
  <c r="E13" i="18" l="1"/>
  <c r="F13" i="18"/>
  <c r="F13" i="17"/>
  <c r="E13" i="17"/>
  <c r="J14" i="17"/>
  <c r="F25" i="17"/>
  <c r="J26" i="17"/>
  <c r="E26" i="17" s="1"/>
  <c r="F14" i="18" l="1"/>
  <c r="E14" i="18"/>
  <c r="F14" i="17"/>
  <c r="E14" i="17"/>
  <c r="J27" i="17"/>
  <c r="F27" i="17" s="1"/>
  <c r="F26" i="17"/>
  <c r="E27" i="17" l="1"/>
  <c r="L160" i="17" l="1"/>
  <c r="F160" i="17" s="1"/>
  <c r="F159" i="17"/>
  <c r="L161" i="17" l="1"/>
  <c r="L162" i="17" s="1"/>
  <c r="F162" i="17" s="1"/>
  <c r="F161" i="17" l="1"/>
  <c r="L163" i="17"/>
  <c r="F163" i="17" l="1"/>
  <c r="L164" i="17"/>
  <c r="L165" i="17" l="1"/>
  <c r="F164" i="17"/>
  <c r="L166" i="17" l="1"/>
  <c r="F165" i="17"/>
  <c r="F166" i="17" l="1"/>
  <c r="L167" i="17"/>
  <c r="L168" i="17" l="1"/>
  <c r="F167" i="17"/>
  <c r="L169" i="17" l="1"/>
  <c r="F168" i="17"/>
  <c r="F169" i="17" l="1"/>
  <c r="L170" i="17"/>
  <c r="F170" i="17" s="1"/>
</calcChain>
</file>

<file path=xl/sharedStrings.xml><?xml version="1.0" encoding="utf-8"?>
<sst xmlns="http://schemas.openxmlformats.org/spreadsheetml/2006/main" count="435" uniqueCount="117">
  <si>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</si>
  <si>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</si>
  <si>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</si>
  <si>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</si>
  <si>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</si>
  <si>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</si>
  <si>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</si>
  <si>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</si>
  <si>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</si>
  <si>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</si>
  <si>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</si>
  <si>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</si>
  <si>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</si>
  <si>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</si>
  <si>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</si>
  <si>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</si>
  <si>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</si>
  <si>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</si>
  <si>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</si>
  <si>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</si>
  <si>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i5-8500</t>
  </si>
  <si>
    <t>Intel® Core™ i7-8700T</t>
  </si>
  <si>
    <t>Intel® Xeon® Gold 5218T</t>
  </si>
  <si>
    <t>Intel® Xeon® Platinum 8270</t>
  </si>
  <si>
    <t>Intel® Xeon® Silver 4216R</t>
  </si>
  <si>
    <t>Intel® Xeon® W1290P</t>
  </si>
  <si>
    <t>Intel® Celeron 6305E</t>
  </si>
  <si>
    <t>Intel® Core™ i9-10900TE</t>
  </si>
  <si>
    <t>resnet-50</t>
  </si>
  <si>
    <t>deeplabv3</t>
  </si>
  <si>
    <t>yolo_v3_tiny</t>
  </si>
  <si>
    <t>ssd-resnet34-1200</t>
  </si>
  <si>
    <t>Intel® Core™ i9-12900TE</t>
  </si>
  <si>
    <t>Price/socket</t>
  </si>
  <si>
    <t>TDP/socket</t>
  </si>
  <si>
    <t>Series name</t>
  </si>
  <si>
    <t>Intel® Flex-170</t>
  </si>
  <si>
    <t>Value</t>
  </si>
  <si>
    <t>Efficiency</t>
  </si>
  <si>
    <t>Intel® Core™ i5-13600K</t>
  </si>
  <si>
    <t>mobilenet-v2</t>
  </si>
  <si>
    <t>yolo_v3</t>
  </si>
  <si>
    <t>yolo_v8n</t>
  </si>
  <si>
    <t>Intel® Core™ i5-10500TE</t>
  </si>
  <si>
    <t>Intel® Core™ i7-1185GRE</t>
  </si>
  <si>
    <t>Intel® Xeon® E2124G</t>
  </si>
  <si>
    <t>Intel® Xeon® Silver 4316</t>
  </si>
  <si>
    <t>Intel® Xeon® Platinum 8380</t>
  </si>
  <si>
    <t>Intel® Xeon® Platinum 8490H</t>
  </si>
  <si>
    <t>Intel® Core™  i9-13900K</t>
  </si>
  <si>
    <t>FP16</t>
  </si>
  <si>
    <t>Test Date: September 4, 2023</t>
  </si>
  <si>
    <t>BERT-base-cased</t>
  </si>
  <si>
    <t>BERT-large-uncased-whole-word-masking-squad-0001</t>
  </si>
  <si>
    <t>DeeplabV3</t>
  </si>
  <si>
    <t>Resnet-50</t>
  </si>
  <si>
    <t>SSD-resnet34-1200</t>
  </si>
  <si>
    <t>SSD-mobilenet-V1-coco</t>
  </si>
  <si>
    <t>Unet-camvid-onnx-0001</t>
  </si>
  <si>
    <t>Yolo-V3</t>
  </si>
  <si>
    <t>Yolo-V3-tiny</t>
  </si>
  <si>
    <t>Yolo-V8n</t>
  </si>
  <si>
    <t>Mobilenet-v2</t>
  </si>
  <si>
    <t>Number of sockets</t>
  </si>
  <si>
    <t>ssd-mobilenet-v1-coco</t>
  </si>
  <si>
    <t>Intel® Celeron 6305E GPU</t>
  </si>
  <si>
    <t>Intel® Core™ i7-1185GRE GPU</t>
  </si>
  <si>
    <t>Llama-2-7b-chat</t>
  </si>
  <si>
    <t>Stable-Diffusion-v2-1</t>
  </si>
  <si>
    <t>Intel® Core™ i7-1185G7</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</si>
  <si>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</si>
  <si>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</si>
  <si>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</si>
  <si>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</si>
  <si>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</si>
  <si>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</si>
  <si>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</si>
  <si>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</si>
  <si>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</si>
  <si>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</si>
  <si>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</si>
  <si>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</si>
  <si>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</si>
  <si>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</si>
  <si>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</si>
  <si>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</si>
  <si>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</si>
  <si>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</si>
  <si>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</si>
  <si>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</si>
  <si>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</si>
  <si>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</si>
  <si>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</si>
  <si>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</si>
  <si>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</si>
  <si>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</si>
  <si>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</si>
  <si>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</si>
  <si>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</si>
  <si>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</si>
  <si>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</si>
  <si>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</si>
  <si>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</si>
  <si>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</si>
  <si>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</si>
  <si>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</si>
  <si>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Test date: September 4, 2023</t>
  </si>
  <si>
    <t>chatGLM2-6b</t>
  </si>
  <si>
    <t>Model name</t>
  </si>
  <si>
    <t>efficientdet-d0</t>
  </si>
  <si>
    <t>Test Date: November 7, 2023</t>
  </si>
  <si>
    <t>Test Date:November 7, 2023</t>
  </si>
  <si>
    <t>Intel® Core™ i7-12700H GPU</t>
  </si>
  <si>
    <t>Intel® ARC® 770M</t>
  </si>
  <si>
    <t>Intel® Core™ i7-12700H</t>
  </si>
  <si>
    <t>effiecientdet-d0</t>
  </si>
  <si>
    <t>INT4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</si>
</sst>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1" xfId="0" applyFont="1" applyBorder="1" applyAlignment="1">
      <alignment horizontal="center"/>
    </xf>
    <xf numFmtId="164" fontId="0" fillId="0" borderId="1" xfId="0" applyNumberFormat="1" applyBorder="1" applyAlignment="1">
      <alignment horizontal="center"/>
    </xf>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3" fillId="0" borderId="1" xfId="0" applyFont="1" applyBorder="1" applyAlignment="1">
      <alignment horizontal="center"/>
    </xf>
    <xf numFmtId="0" fontId="3" fillId="0" borderId="0" xfId="0" applyFont="1" applyAlignment="1">
      <alignment horizontal="center"/>
    </xf>
    <xf numFmtId="0"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CPU'!$H$2</c:f>
              <c:strCache>
                <c:ptCount val="1"/>
                <c:pt idx="0">
                  <c:v>Intel® Celeron 6305E INT8</c:v>
                </c:pt>
              </c:strCache>
            </c:strRef>
          </c:tx>
          <c:spPr>
            <a:solidFill>
              <a:schemeClr val="accent2"/>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CPU'!$B$3:$B$14</c:f>
              <c:numCache>
                <c:formatCode>0.00</c:formatCode>
                <c:ptCount val="12"/>
                <c:pt idx="2">
                  <c:v>11.641999999999999</c:v>
                </c:pt>
                <c:pt idx="3">
                  <c:v>18.062999999999999</c:v>
                </c:pt>
                <c:pt idx="4">
                  <c:v>265.71199999999999</c:v>
                </c:pt>
                <c:pt idx="5">
                  <c:v>49.591000000000001</c:v>
                </c:pt>
                <c:pt idx="6">
                  <c:v>0.89200000000000002</c:v>
                </c:pt>
                <c:pt idx="7">
                  <c:v>107.123</c:v>
                </c:pt>
                <c:pt idx="8">
                  <c:v>1.4870000000000001</c:v>
                </c:pt>
                <c:pt idx="9">
                  <c:v>5.4459999999999997</c:v>
                </c:pt>
                <c:pt idx="10">
                  <c:v>54.027000000000001</c:v>
                </c:pt>
                <c:pt idx="11">
                  <c:v>24.248999999999999</c:v>
                </c:pt>
              </c:numCache>
            </c:numRef>
          </c:val>
          <c:extLst>
            <c:ext xmlns:c16="http://schemas.microsoft.com/office/drawing/2014/chart" uri="{C3380CC4-5D6E-409C-BE32-E72D297353CC}">
              <c16:uniqueId val="{00000000-9C47-4862-826E-318C83948B76}"/>
            </c:ext>
          </c:extLst>
        </c:ser>
        <c:ser>
          <c:idx val="3"/>
          <c:order val="1"/>
          <c:tx>
            <c:strRef>
              <c:f>'Performance Tables  CPU'!$H$15</c:f>
              <c:strCache>
                <c:ptCount val="1"/>
                <c:pt idx="0">
                  <c:v>Intel® Core™ i3-8100 INT8</c:v>
                </c:pt>
              </c:strCache>
            </c:strRef>
          </c:tx>
          <c:spPr>
            <a:solidFill>
              <a:schemeClr val="accent4"/>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CPU'!$B$16:$B$27</c:f>
              <c:numCache>
                <c:formatCode>0.00</c:formatCode>
                <c:ptCount val="12"/>
                <c:pt idx="0">
                  <c:v>21.271000000000001</c:v>
                </c:pt>
                <c:pt idx="1">
                  <c:v>2.093</c:v>
                </c:pt>
                <c:pt idx="2">
                  <c:v>22.004000000000001</c:v>
                </c:pt>
                <c:pt idx="3">
                  <c:v>36.600999999999999</c:v>
                </c:pt>
                <c:pt idx="4">
                  <c:v>536.36800000000005</c:v>
                </c:pt>
                <c:pt idx="5">
                  <c:v>96.906999999999996</c:v>
                </c:pt>
                <c:pt idx="6">
                  <c:v>1.679</c:v>
                </c:pt>
                <c:pt idx="7">
                  <c:v>211.26</c:v>
                </c:pt>
                <c:pt idx="8">
                  <c:v>2.4159999999999999</c:v>
                </c:pt>
                <c:pt idx="9">
                  <c:v>10.625999999999999</c:v>
                </c:pt>
                <c:pt idx="10">
                  <c:v>111.697</c:v>
                </c:pt>
                <c:pt idx="11">
                  <c:v>53.433</c:v>
                </c:pt>
              </c:numCache>
            </c:numRef>
          </c:val>
          <c:extLst>
            <c:ext xmlns:c16="http://schemas.microsoft.com/office/drawing/2014/chart" uri="{C3380CC4-5D6E-409C-BE32-E72D297353CC}">
              <c16:uniqueId val="{00000001-9C47-4862-826E-318C83948B76}"/>
            </c:ext>
          </c:extLst>
        </c:ser>
        <c:ser>
          <c:idx val="4"/>
          <c:order val="2"/>
          <c:tx>
            <c:strRef>
              <c:f>'Performance Tables  CPU'!$H$28</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CPU'!$B$29:$B$40</c:f>
              <c:numCache>
                <c:formatCode>0.00</c:formatCode>
                <c:ptCount val="12"/>
                <c:pt idx="0">
                  <c:v>27.474</c:v>
                </c:pt>
                <c:pt idx="1">
                  <c:v>2.6970000000000001</c:v>
                </c:pt>
                <c:pt idx="2">
                  <c:v>32.22</c:v>
                </c:pt>
                <c:pt idx="3">
                  <c:v>51.927999999999997</c:v>
                </c:pt>
                <c:pt idx="4">
                  <c:v>741.654</c:v>
                </c:pt>
                <c:pt idx="5">
                  <c:v>122.89</c:v>
                </c:pt>
                <c:pt idx="6">
                  <c:v>2.016</c:v>
                </c:pt>
                <c:pt idx="7">
                  <c:v>276.73899999999998</c:v>
                </c:pt>
                <c:pt idx="8">
                  <c:v>3.0230000000000001</c:v>
                </c:pt>
                <c:pt idx="9">
                  <c:v>12.708</c:v>
                </c:pt>
                <c:pt idx="10">
                  <c:v>137.82599999999999</c:v>
                </c:pt>
                <c:pt idx="11">
                  <c:v>71.394000000000005</c:v>
                </c:pt>
              </c:numCache>
            </c:numRef>
          </c:val>
          <c:extLst xmlns:c15="http://schemas.microsoft.com/office/drawing/2012/chart">
            <c:ext xmlns:c16="http://schemas.microsoft.com/office/drawing/2014/chart" uri="{C3380CC4-5D6E-409C-BE32-E72D297353CC}">
              <c16:uniqueId val="{00000008-428C-4218-A848-26864FE3207B}"/>
            </c:ext>
          </c:extLst>
        </c:ser>
        <c:ser>
          <c:idx val="5"/>
          <c:order val="3"/>
          <c:tx>
            <c:strRef>
              <c:f>'Performance Tables  CPU'!$H$41</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CPU'!$B$42:$B$53</c:f>
              <c:numCache>
                <c:formatCode>0.00</c:formatCode>
                <c:ptCount val="12"/>
                <c:pt idx="0">
                  <c:v>32.042999999999999</c:v>
                </c:pt>
                <c:pt idx="1">
                  <c:v>2.9809999999999999</c:v>
                </c:pt>
                <c:pt idx="2">
                  <c:v>35.145000000000003</c:v>
                </c:pt>
                <c:pt idx="3">
                  <c:v>58.841999999999999</c:v>
                </c:pt>
                <c:pt idx="4">
                  <c:v>898.54700000000003</c:v>
                </c:pt>
                <c:pt idx="5">
                  <c:v>145.06800000000001</c:v>
                </c:pt>
                <c:pt idx="6">
                  <c:v>2.4159999999999999</c:v>
                </c:pt>
                <c:pt idx="7">
                  <c:v>328.11200000000002</c:v>
                </c:pt>
                <c:pt idx="8">
                  <c:v>3.597</c:v>
                </c:pt>
                <c:pt idx="9">
                  <c:v>15.372</c:v>
                </c:pt>
                <c:pt idx="10">
                  <c:v>167.35499999999999</c:v>
                </c:pt>
                <c:pt idx="11">
                  <c:v>81.283000000000001</c:v>
                </c:pt>
              </c:numCache>
            </c:numRef>
          </c:val>
          <c:extLst xmlns:c15="http://schemas.microsoft.com/office/drawing/2012/chart">
            <c:ext xmlns:c16="http://schemas.microsoft.com/office/drawing/2014/chart" uri="{C3380CC4-5D6E-409C-BE32-E72D297353CC}">
              <c16:uniqueId val="{00000009-428C-4218-A848-26864FE3207B}"/>
            </c:ext>
          </c:extLst>
        </c:ser>
        <c:ser>
          <c:idx val="6"/>
          <c:order val="4"/>
          <c:tx>
            <c:strRef>
              <c:f>'Performance Tables  CPU'!$H$54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CPU'!$B$55:$B$66</c:f>
              <c:numCache>
                <c:formatCode>0.00</c:formatCode>
                <c:ptCount val="12"/>
                <c:pt idx="0">
                  <c:v>33.582999999999998</c:v>
                </c:pt>
                <c:pt idx="1">
                  <c:v>3.278</c:v>
                </c:pt>
                <c:pt idx="2">
                  <c:v>39.398000000000003</c:v>
                </c:pt>
                <c:pt idx="3">
                  <c:v>66.001000000000005</c:v>
                </c:pt>
                <c:pt idx="4">
                  <c:v>949.25900000000001</c:v>
                </c:pt>
                <c:pt idx="5">
                  <c:v>156.59200000000001</c:v>
                </c:pt>
                <c:pt idx="6">
                  <c:v>2.6539999999999999</c:v>
                </c:pt>
                <c:pt idx="7">
                  <c:v>364.53199999999998</c:v>
                </c:pt>
                <c:pt idx="8">
                  <c:v>3.8570000000000002</c:v>
                </c:pt>
                <c:pt idx="9">
                  <c:v>16.64</c:v>
                </c:pt>
                <c:pt idx="10">
                  <c:v>184.14599999999999</c:v>
                </c:pt>
                <c:pt idx="11">
                  <c:v>92.635999999999996</c:v>
                </c:pt>
              </c:numCache>
            </c:numRef>
          </c:val>
          <c:extLst xmlns:c15="http://schemas.microsoft.com/office/drawing/2012/chart">
            <c:ext xmlns:c16="http://schemas.microsoft.com/office/drawing/2014/chart" uri="{C3380CC4-5D6E-409C-BE32-E72D297353CC}">
              <c16:uniqueId val="{0000000A-428C-4218-A848-26864FE3207B}"/>
            </c:ext>
          </c:extLst>
        </c:ser>
        <c:ser>
          <c:idx val="0"/>
          <c:order val="5"/>
          <c:tx>
            <c:strRef>
              <c:f>'Performance Tables  CPU'!$H$67</c:f>
              <c:strCache>
                <c:ptCount val="1"/>
                <c:pt idx="0">
                  <c:v>Intel® Core™ i7-1185G7 INT8</c:v>
                </c:pt>
              </c:strCache>
            </c:strRef>
          </c:tx>
          <c:spPr>
            <a:solidFill>
              <a:schemeClr val="accent1"/>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CPU'!$B$68:$B$79</c:f>
              <c:numCache>
                <c:formatCode>0.00</c:formatCode>
                <c:ptCount val="12"/>
              </c:numCache>
            </c:numRef>
          </c:val>
          <c:extLst>
            <c:ext xmlns:c16="http://schemas.microsoft.com/office/drawing/2014/chart" uri="{C3380CC4-5D6E-409C-BE32-E72D297353CC}">
              <c16:uniqueId val="{00000000-FB1B-4FCA-A0E1-3304474EB03F}"/>
            </c:ext>
          </c:extLst>
        </c:ser>
        <c:ser>
          <c:idx val="7"/>
          <c:order val="6"/>
          <c:tx>
            <c:strRef>
              <c:f>'Performance Tables  CPU'!$H$80</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CPU'!$B$81:$B$92</c:f>
              <c:numCache>
                <c:formatCode>0.00</c:formatCode>
                <c:ptCount val="12"/>
                <c:pt idx="0">
                  <c:v>38.173999999999999</c:v>
                </c:pt>
                <c:pt idx="1">
                  <c:v>3.7789999999999999</c:v>
                </c:pt>
                <c:pt idx="2">
                  <c:v>31.690999999999999</c:v>
                </c:pt>
                <c:pt idx="3">
                  <c:v>52.569000000000003</c:v>
                </c:pt>
                <c:pt idx="4">
                  <c:v>979.43100000000004</c:v>
                </c:pt>
                <c:pt idx="5">
                  <c:v>172.43899999999999</c:v>
                </c:pt>
                <c:pt idx="6">
                  <c:v>2.8809999999999998</c:v>
                </c:pt>
                <c:pt idx="7">
                  <c:v>387.14400000000001</c:v>
                </c:pt>
                <c:pt idx="8">
                  <c:v>4.8680000000000003</c:v>
                </c:pt>
                <c:pt idx="9">
                  <c:v>18.036999999999999</c:v>
                </c:pt>
                <c:pt idx="10">
                  <c:v>186.61199999999999</c:v>
                </c:pt>
                <c:pt idx="11">
                  <c:v>77.400999999999996</c:v>
                </c:pt>
              </c:numCache>
            </c:numRef>
          </c:val>
          <c:extLst xmlns:c15="http://schemas.microsoft.com/office/drawing/2012/chart">
            <c:ext xmlns:c16="http://schemas.microsoft.com/office/drawing/2014/chart" uri="{C3380CC4-5D6E-409C-BE32-E72D297353CC}">
              <c16:uniqueId val="{0000000B-428C-4218-A848-26864FE3207B}"/>
            </c:ext>
          </c:extLst>
        </c:ser>
        <c:ser>
          <c:idx val="13"/>
          <c:order val="7"/>
          <c:tx>
            <c:strRef>
              <c:f>'Performance Tables  CPU'!$H$106</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CPU'!$B$107:$B$118</c:f>
              <c:numCache>
                <c:formatCode>0.00</c:formatCode>
                <c:ptCount val="12"/>
                <c:pt idx="0">
                  <c:v>112.77800000000001</c:v>
                </c:pt>
                <c:pt idx="1">
                  <c:v>10.073</c:v>
                </c:pt>
                <c:pt idx="2">
                  <c:v>101.568</c:v>
                </c:pt>
                <c:pt idx="3">
                  <c:v>139.322</c:v>
                </c:pt>
                <c:pt idx="4">
                  <c:v>2785.11</c:v>
                </c:pt>
                <c:pt idx="5">
                  <c:v>515.16800000000001</c:v>
                </c:pt>
                <c:pt idx="6">
                  <c:v>8.2439999999999998</c:v>
                </c:pt>
                <c:pt idx="7">
                  <c:v>958.87699999999995</c:v>
                </c:pt>
                <c:pt idx="8">
                  <c:v>11.516</c:v>
                </c:pt>
                <c:pt idx="9">
                  <c:v>51.792000000000002</c:v>
                </c:pt>
                <c:pt idx="10">
                  <c:v>599.99800000000005</c:v>
                </c:pt>
                <c:pt idx="11">
                  <c:v>249.13399999999999</c:v>
                </c:pt>
              </c:numCache>
            </c:numRef>
          </c:val>
          <c:extLst xmlns:c15="http://schemas.microsoft.com/office/drawing/2012/chart">
            <c:ext xmlns:c16="http://schemas.microsoft.com/office/drawing/2014/chart" uri="{C3380CC4-5D6E-409C-BE32-E72D297353CC}">
              <c16:uniqueId val="{0000000D-428C-4218-A848-26864FE3207B}"/>
            </c:ext>
          </c:extLst>
        </c:ser>
        <c:ser>
          <c:idx val="14"/>
          <c:order val="8"/>
          <c:tx>
            <c:strRef>
              <c:f>'Performance Tables  CPU'!$H$119</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CPU'!$B$120:$B$131</c:f>
              <c:numCache>
                <c:formatCode>0.00</c:formatCode>
                <c:ptCount val="12"/>
                <c:pt idx="0">
                  <c:v>164.85599999999999</c:v>
                </c:pt>
                <c:pt idx="1">
                  <c:v>15.367000000000001</c:v>
                </c:pt>
                <c:pt idx="2">
                  <c:v>149.589</c:v>
                </c:pt>
                <c:pt idx="3">
                  <c:v>207.00399999999999</c:v>
                </c:pt>
                <c:pt idx="4">
                  <c:v>4089.6019999999999</c:v>
                </c:pt>
                <c:pt idx="5">
                  <c:v>749.69299999999998</c:v>
                </c:pt>
                <c:pt idx="6">
                  <c:v>12.558</c:v>
                </c:pt>
                <c:pt idx="7">
                  <c:v>1448.4349999999999</c:v>
                </c:pt>
                <c:pt idx="8">
                  <c:v>17.971</c:v>
                </c:pt>
                <c:pt idx="9">
                  <c:v>78.058999999999997</c:v>
                </c:pt>
                <c:pt idx="10">
                  <c:v>859.57399999999996</c:v>
                </c:pt>
                <c:pt idx="11">
                  <c:v>377.83199999999999</c:v>
                </c:pt>
              </c:numCache>
            </c:numRef>
          </c:val>
          <c:extLst xmlns:c15="http://schemas.microsoft.com/office/drawing/2012/chart">
            <c:ext xmlns:c16="http://schemas.microsoft.com/office/drawing/2014/chart" uri="{C3380CC4-5D6E-409C-BE32-E72D297353CC}">
              <c16:uniqueId val="{0000000E-428C-4218-A848-26864FE3207B}"/>
            </c:ext>
          </c:extLst>
        </c:ser>
        <c:ser>
          <c:idx val="15"/>
          <c:order val="9"/>
          <c:tx>
            <c:strRef>
              <c:f>'Performance Tables  CPU'!$H$132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CPU'!$B$133:$B$144</c:f>
              <c:numCache>
                <c:formatCode>0.00</c:formatCode>
                <c:ptCount val="12"/>
                <c:pt idx="0">
                  <c:v>20.725999999999999</c:v>
                </c:pt>
                <c:pt idx="1">
                  <c:v>2.1059999999999999</c:v>
                </c:pt>
                <c:pt idx="2">
                  <c:v>21.766999999999999</c:v>
                </c:pt>
                <c:pt idx="3">
                  <c:v>35.012999999999998</c:v>
                </c:pt>
                <c:pt idx="4">
                  <c:v>523.03</c:v>
                </c:pt>
                <c:pt idx="5">
                  <c:v>92.92</c:v>
                </c:pt>
                <c:pt idx="6">
                  <c:v>1.603</c:v>
                </c:pt>
                <c:pt idx="7">
                  <c:v>202.61600000000001</c:v>
                </c:pt>
                <c:pt idx="8">
                  <c:v>2.3090000000000002</c:v>
                </c:pt>
                <c:pt idx="9">
                  <c:v>10.064</c:v>
                </c:pt>
                <c:pt idx="10">
                  <c:v>106.151</c:v>
                </c:pt>
                <c:pt idx="11">
                  <c:v>52.154000000000003</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0"/>
          <c:tx>
            <c:strRef>
              <c:f>'Performance Tables  CPU'!$H$145</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CPU'!$B$146:$B$157</c:f>
              <c:numCache>
                <c:formatCode>0.00</c:formatCode>
                <c:ptCount val="12"/>
                <c:pt idx="0">
                  <c:v>50.936999999999998</c:v>
                </c:pt>
                <c:pt idx="1">
                  <c:v>4.649</c:v>
                </c:pt>
                <c:pt idx="2">
                  <c:v>51.115000000000002</c:v>
                </c:pt>
                <c:pt idx="3">
                  <c:v>96.555999999999997</c:v>
                </c:pt>
                <c:pt idx="4">
                  <c:v>1450.7349999999999</c:v>
                </c:pt>
                <c:pt idx="5">
                  <c:v>240.85499999999999</c:v>
                </c:pt>
                <c:pt idx="6">
                  <c:v>4.3339999999999996</c:v>
                </c:pt>
                <c:pt idx="7">
                  <c:v>575.78599999999994</c:v>
                </c:pt>
                <c:pt idx="8">
                  <c:v>6.1689999999999996</c:v>
                </c:pt>
                <c:pt idx="9">
                  <c:v>27.369</c:v>
                </c:pt>
                <c:pt idx="10">
                  <c:v>298.33800000000002</c:v>
                </c:pt>
                <c:pt idx="11">
                  <c:v>135.15100000000001</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1"/>
          <c:tx>
            <c:strRef>
              <c:f>'Performance Tables  CPU'!$H$158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CPU'!$B$159:$B$170</c:f>
              <c:numCache>
                <c:formatCode>0.00</c:formatCode>
                <c:ptCount val="12"/>
                <c:pt idx="0">
                  <c:v>205.60499999999999</c:v>
                </c:pt>
                <c:pt idx="1">
                  <c:v>20.733000000000001</c:v>
                </c:pt>
                <c:pt idx="2">
                  <c:v>182.56899999999999</c:v>
                </c:pt>
                <c:pt idx="3">
                  <c:v>248.64</c:v>
                </c:pt>
                <c:pt idx="4">
                  <c:v>5178.33</c:v>
                </c:pt>
                <c:pt idx="5">
                  <c:v>931.66200000000003</c:v>
                </c:pt>
                <c:pt idx="6">
                  <c:v>16.783000000000001</c:v>
                </c:pt>
                <c:pt idx="7">
                  <c:v>1961.85</c:v>
                </c:pt>
                <c:pt idx="8">
                  <c:v>27.768000000000001</c:v>
                </c:pt>
                <c:pt idx="9">
                  <c:v>101.127</c:v>
                </c:pt>
                <c:pt idx="10">
                  <c:v>1009.3339999999999</c:v>
                </c:pt>
                <c:pt idx="11">
                  <c:v>431.74200000000002</c:v>
                </c:pt>
              </c:numCache>
            </c:numRef>
          </c:val>
          <c:extLst xmlns:c15="http://schemas.microsoft.com/office/drawing/2012/chart">
            <c:ext xmlns:c16="http://schemas.microsoft.com/office/drawing/2014/chart" uri="{C3380CC4-5D6E-409C-BE32-E72D297353CC}">
              <c16:uniqueId val="{00000011-428C-4218-A848-26864FE3207B}"/>
            </c:ext>
          </c:extLst>
        </c:ser>
        <c:ser>
          <c:idx val="9"/>
          <c:order val="12"/>
          <c:tx>
            <c:strRef>
              <c:f>'Performance Tables  CPU'!$H$171</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CPU'!$B$172:$B$183</c:f>
              <c:numCache>
                <c:formatCode>0.00</c:formatCode>
                <c:ptCount val="12"/>
                <c:pt idx="0">
                  <c:v>215.864</c:v>
                </c:pt>
                <c:pt idx="1">
                  <c:v>20.809000000000001</c:v>
                </c:pt>
                <c:pt idx="2">
                  <c:v>188.65600000000001</c:v>
                </c:pt>
                <c:pt idx="3">
                  <c:v>258.45800000000003</c:v>
                </c:pt>
                <c:pt idx="4">
                  <c:v>5410.81</c:v>
                </c:pt>
                <c:pt idx="5">
                  <c:v>968.91800000000001</c:v>
                </c:pt>
                <c:pt idx="6">
                  <c:v>17.638000000000002</c:v>
                </c:pt>
                <c:pt idx="7">
                  <c:v>2056.2750000000001</c:v>
                </c:pt>
                <c:pt idx="8">
                  <c:v>29.193000000000001</c:v>
                </c:pt>
                <c:pt idx="9">
                  <c:v>106.36499999999999</c:v>
                </c:pt>
                <c:pt idx="10">
                  <c:v>1051.3510000000001</c:v>
                </c:pt>
                <c:pt idx="11">
                  <c:v>450.81599999999997</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3"/>
          <c:tx>
            <c:strRef>
              <c:f>'Performance Tables  CPU'!$H$184</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CPU'!$B$185:$B$196</c:f>
              <c:numCache>
                <c:formatCode>0.00</c:formatCode>
                <c:ptCount val="12"/>
                <c:pt idx="0">
                  <c:v>569.64099999999996</c:v>
                </c:pt>
                <c:pt idx="1">
                  <c:v>50.631</c:v>
                </c:pt>
                <c:pt idx="2">
                  <c:v>413.18200000000002</c:v>
                </c:pt>
                <c:pt idx="3">
                  <c:v>518.85299999999995</c:v>
                </c:pt>
                <c:pt idx="4">
                  <c:v>14207.133</c:v>
                </c:pt>
                <c:pt idx="5">
                  <c:v>2902.26</c:v>
                </c:pt>
                <c:pt idx="6">
                  <c:v>57.777999999999999</c:v>
                </c:pt>
                <c:pt idx="7">
                  <c:v>5764.3459999999995</c:v>
                </c:pt>
                <c:pt idx="8">
                  <c:v>95.18</c:v>
                </c:pt>
                <c:pt idx="9">
                  <c:v>313.827</c:v>
                </c:pt>
                <c:pt idx="10">
                  <c:v>2835.634</c:v>
                </c:pt>
                <c:pt idx="11">
                  <c:v>998.4</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4"/>
          <c:tx>
            <c:strRef>
              <c:f>'Performance Tables  CPU'!$H$197</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CPU'!$B$198:$B$209</c:f>
              <c:numCache>
                <c:formatCode>0.00</c:formatCode>
                <c:ptCount val="12"/>
                <c:pt idx="0">
                  <c:v>423.815</c:v>
                </c:pt>
                <c:pt idx="1">
                  <c:v>38.853999999999999</c:v>
                </c:pt>
                <c:pt idx="2">
                  <c:v>361.01299999999998</c:v>
                </c:pt>
                <c:pt idx="3">
                  <c:v>470.28300000000002</c:v>
                </c:pt>
                <c:pt idx="4">
                  <c:v>12167.351000000001</c:v>
                </c:pt>
                <c:pt idx="5">
                  <c:v>2276.3159999999998</c:v>
                </c:pt>
                <c:pt idx="6">
                  <c:v>42.375</c:v>
                </c:pt>
                <c:pt idx="7">
                  <c:v>4828.6459999999997</c:v>
                </c:pt>
                <c:pt idx="8">
                  <c:v>69.477999999999994</c:v>
                </c:pt>
                <c:pt idx="9">
                  <c:v>242.33099999999999</c:v>
                </c:pt>
                <c:pt idx="10">
                  <c:v>2219.4989999999998</c:v>
                </c:pt>
                <c:pt idx="11">
                  <c:v>862.40300000000002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5"/>
          <c:tx>
            <c:strRef>
              <c:f>'Performance Tables  CPU'!$H$210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CPU'!$B$211:$B$222</c:f>
              <c:numCache>
                <c:formatCode>0.00</c:formatCode>
                <c:ptCount val="12"/>
                <c:pt idx="0">
                  <c:v>876.04300000000001</c:v>
                </c:pt>
                <c:pt idx="1">
                  <c:v>66.757999999999996</c:v>
                </c:pt>
                <c:pt idx="2">
                  <c:v>564.22799999999995</c:v>
                </c:pt>
                <c:pt idx="3">
                  <c:v>834.11800000000005</c:v>
                </c:pt>
                <c:pt idx="4">
                  <c:v>22308.508999999998</c:v>
                </c:pt>
                <c:pt idx="5">
                  <c:v>4946.1149999999998</c:v>
                </c:pt>
                <c:pt idx="6">
                  <c:v>78.793999999999997</c:v>
                </c:pt>
                <c:pt idx="7">
                  <c:v>10274.606</c:v>
                </c:pt>
                <c:pt idx="8">
                  <c:v>129.12</c:v>
                </c:pt>
                <c:pt idx="9">
                  <c:v>490.61099999999999</c:v>
                </c:pt>
                <c:pt idx="10">
                  <c:v>4653.134</c:v>
                </c:pt>
                <c:pt idx="11">
                  <c:v>1714.1179999999999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6"/>
          <c:tx>
            <c:strRef>
              <c:f>'Performance Tables  CPU'!$H$223</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CPU'!$A$3:$A$14</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CPU'!$B$224:$B$235</c:f>
              <c:numCache>
                <c:formatCode>0.00</c:formatCode>
                <c:ptCount val="12"/>
              </c:numCache>
            </c:numRef>
          </c:val>
          <c:extLst xmlns:c15="http://schemas.microsoft.com/office/drawing/2012/chart">
            <c:ext xmlns:c16="http://schemas.microsoft.com/office/drawing/2014/chart" uri="{C3380CC4-5D6E-409C-BE32-E72D297353CC}">
              <c16:uniqueId val="{00000002-428C-4218-A848-26864FE3207B}"/>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9"/>
                <c:order val="17"/>
                <c:tx>
                  <c:strRef>
                    <c:extLst>
                      <c:ext uri="{02D57815-91ED-43cb-92C2-25804820EDAC}">
                        <c15:formulaRef>
                          <c15:sqref>'Performance Tables  CPU'!$I$2</c15:sqref>
                        </c15:formulaRef>
                      </c:ext>
                    </c:extLst>
                    <c:strCache>
                      <c:ptCount val="1"/>
                      <c:pt idx="0">
                        <c:v>Intel® Celeron 6305E FP32</c:v>
                      </c:pt>
                    </c:strCache>
                  </c:strRef>
                </c:tx>
                <c:spPr>
                  <a:solidFill>
                    <a:schemeClr val="accent2">
                      <a:lumMod val="80000"/>
                    </a:schemeClr>
                  </a:solidFill>
                  <a:ln>
                    <a:noFill/>
                  </a:ln>
                  <a:effectLst/>
                </c:spPr>
                <c:invertIfNegative val="0"/>
                <c:cat>
                  <c:strRef>
                    <c:extLst>
                      <c:ex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uri="{02D57815-91ED-43cb-92C2-25804820EDAC}">
                        <c15:formulaRef>
                          <c15:sqref>'Performance Tables  CPU'!$C$3:$C$14</c15:sqref>
                        </c15:formulaRef>
                      </c:ext>
                    </c:extLst>
                    <c:numCache>
                      <c:formatCode>0.00</c:formatCode>
                      <c:ptCount val="12"/>
                      <c:pt idx="2">
                        <c:v>4.5590000000000002</c:v>
                      </c:pt>
                      <c:pt idx="3">
                        <c:v>11.092000000000001</c:v>
                      </c:pt>
                      <c:pt idx="4">
                        <c:v>132.81399999999999</c:v>
                      </c:pt>
                      <c:pt idx="5">
                        <c:v>14.364000000000001</c:v>
                      </c:pt>
                      <c:pt idx="6">
                        <c:v>0.23</c:v>
                      </c:pt>
                      <c:pt idx="7">
                        <c:v>36.576999999999998</c:v>
                      </c:pt>
                      <c:pt idx="8">
                        <c:v>0.376</c:v>
                      </c:pt>
                      <c:pt idx="9">
                        <c:v>1.538</c:v>
                      </c:pt>
                      <c:pt idx="10">
                        <c:v>17.966999999999999</c:v>
                      </c:pt>
                      <c:pt idx="11">
                        <c:v>9.5579999999999998</c:v>
                      </c:pt>
                    </c:numCache>
                  </c:numRef>
                </c:val>
                <c:extLst>
                  <c:ext xmlns:c16="http://schemas.microsoft.com/office/drawing/2014/chart" uri="{C3380CC4-5D6E-409C-BE32-E72D297353CC}">
                    <c16:uniqueId val="{00000014-428C-4218-A848-26864FE3207B}"/>
                  </c:ext>
                </c:extLst>
              </c15:ser>
            </c15:filteredBarSeries>
            <c15:filteredBarSeries>
              <c15:ser>
                <c:idx val="20"/>
                <c:order val="18"/>
                <c:tx>
                  <c:strRef>
                    <c:extLst xmlns:c15="http://schemas.microsoft.com/office/drawing/2012/chart">
                      <c:ext xmlns:c15="http://schemas.microsoft.com/office/drawing/2012/chart" uri="{02D57815-91ED-43cb-92C2-25804820EDAC}">
                        <c15:formulaRef>
                          <c15:sqref>'Performance Tables  CPU'!$I$15</c15:sqref>
                        </c15:formulaRef>
                      </c:ext>
                    </c:extLst>
                    <c:strCache>
                      <c:ptCount val="1"/>
                      <c:pt idx="0">
                        <c:v>Intel® Core™ i3-8100 FP32</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CPU'!$C$16:$C$27</c15:sqref>
                        </c15:formulaRef>
                      </c:ext>
                    </c:extLst>
                    <c:numCache>
                      <c:formatCode>0.00</c:formatCode>
                      <c:ptCount val="12"/>
                      <c:pt idx="2">
                        <c:v>14.026999999999999</c:v>
                      </c:pt>
                      <c:pt idx="3">
                        <c:v>24.31</c:v>
                      </c:pt>
                      <c:pt idx="5">
                        <c:v>50.722000000000001</c:v>
                      </c:pt>
                      <c:pt idx="6">
                        <c:v>0.96899999999999997</c:v>
                      </c:pt>
                      <c:pt idx="7">
                        <c:v>122.902</c:v>
                      </c:pt>
                      <c:pt idx="8">
                        <c:v>1.5549999999999999</c:v>
                      </c:pt>
                      <c:pt idx="9">
                        <c:v>5.8019999999999996</c:v>
                      </c:pt>
                      <c:pt idx="10">
                        <c:v>63.533000000000001</c:v>
                      </c:pt>
                      <c:pt idx="11">
                        <c:v>33.01</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19"/>
                <c:tx>
                  <c:strRef>
                    <c:extLst xmlns:c15="http://schemas.microsoft.com/office/drawing/2012/chart">
                      <c:ext xmlns:c15="http://schemas.microsoft.com/office/drawing/2012/chart" uri="{02D57815-91ED-43cb-92C2-25804820EDAC}">
                        <c15:formulaRef>
                          <c15:sqref>'Performance Tables  CPU'!$I$28</c15:sqref>
                        </c15:formulaRef>
                      </c:ext>
                    </c:extLst>
                    <c:strCache>
                      <c:ptCount val="1"/>
                      <c:pt idx="0">
                        <c:v>Intel® Core™ i7-8700T FP32</c:v>
                      </c:pt>
                    </c:strCache>
                  </c:strRef>
                </c:tx>
                <c:spPr>
                  <a:solidFill>
                    <a:schemeClr val="accent6">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CPU'!$C$29:$C$40</c15:sqref>
                        </c15:formulaRef>
                      </c:ext>
                    </c:extLst>
                    <c:numCache>
                      <c:formatCode>0.00</c:formatCode>
                      <c:ptCount val="12"/>
                      <c:pt idx="0">
                        <c:v>18.338000000000001</c:v>
                      </c:pt>
                      <c:pt idx="1">
                        <c:v>1.615</c:v>
                      </c:pt>
                      <c:pt idx="2">
                        <c:v>18.385000000000002</c:v>
                      </c:pt>
                      <c:pt idx="3">
                        <c:v>34.216999999999999</c:v>
                      </c:pt>
                      <c:pt idx="4">
                        <c:v>519.76900000000001</c:v>
                      </c:pt>
                      <c:pt idx="5">
                        <c:v>62.094999999999999</c:v>
                      </c:pt>
                      <c:pt idx="6">
                        <c:v>1.1299999999999999</c:v>
                      </c:pt>
                      <c:pt idx="7">
                        <c:v>157.91</c:v>
                      </c:pt>
                      <c:pt idx="8">
                        <c:v>1.857</c:v>
                      </c:pt>
                      <c:pt idx="9">
                        <c:v>6.8170000000000002</c:v>
                      </c:pt>
                      <c:pt idx="10">
                        <c:v>76.635000000000005</c:v>
                      </c:pt>
                      <c:pt idx="11">
                        <c:v>42.39</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0"/>
                <c:tx>
                  <c:strRef>
                    <c:extLst xmlns:c15="http://schemas.microsoft.com/office/drawing/2012/chart">
                      <c:ext xmlns:c15="http://schemas.microsoft.com/office/drawing/2012/chart" uri="{02D57815-91ED-43cb-92C2-25804820EDAC}">
                        <c15:formulaRef>
                          <c15:sqref>'Performance Tables  CPU'!$I$41</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CPU'!$C$42:$C$53</c15:sqref>
                        </c15:formulaRef>
                      </c:ext>
                    </c:extLst>
                    <c:numCache>
                      <c:formatCode>0.00</c:formatCode>
                      <c:ptCount val="12"/>
                      <c:pt idx="0">
                        <c:v>21.716000000000001</c:v>
                      </c:pt>
                      <c:pt idx="1">
                        <c:v>1.863</c:v>
                      </c:pt>
                      <c:pt idx="2">
                        <c:v>16.611999999999998</c:v>
                      </c:pt>
                      <c:pt idx="3">
                        <c:v>29.378</c:v>
                      </c:pt>
                      <c:pt idx="4">
                        <c:v>500.26600000000002</c:v>
                      </c:pt>
                      <c:pt idx="5">
                        <c:v>74.007999999999996</c:v>
                      </c:pt>
                      <c:pt idx="6">
                        <c:v>1.3979999999999999</c:v>
                      </c:pt>
                      <c:pt idx="7">
                        <c:v>171.733</c:v>
                      </c:pt>
                      <c:pt idx="8">
                        <c:v>2.282</c:v>
                      </c:pt>
                      <c:pt idx="9">
                        <c:v>8.2789999999999999</c:v>
                      </c:pt>
                      <c:pt idx="10">
                        <c:v>91.546000000000006</c:v>
                      </c:pt>
                      <c:pt idx="11">
                        <c:v>46.841999999999999</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1"/>
                <c:tx>
                  <c:strRef>
                    <c:extLst xmlns:c15="http://schemas.microsoft.com/office/drawing/2012/chart">
                      <c:ext xmlns:c15="http://schemas.microsoft.com/office/drawing/2012/chart" uri="{02D57815-91ED-43cb-92C2-25804820EDAC}">
                        <c15:formulaRef>
                          <c15:sqref>'Performance Tables  CPU'!$I$54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CPU'!$C$55:$C$66</c15:sqref>
                        </c15:formulaRef>
                      </c:ext>
                    </c:extLst>
                    <c:numCache>
                      <c:formatCode>0.00</c:formatCode>
                      <c:ptCount val="12"/>
                      <c:pt idx="0">
                        <c:v>21.376000000000001</c:v>
                      </c:pt>
                      <c:pt idx="1">
                        <c:v>1.992</c:v>
                      </c:pt>
                      <c:pt idx="2">
                        <c:v>18.254999999999999</c:v>
                      </c:pt>
                      <c:pt idx="3">
                        <c:v>35.110999999999997</c:v>
                      </c:pt>
                      <c:pt idx="4">
                        <c:v>604.02099999999996</c:v>
                      </c:pt>
                      <c:pt idx="5">
                        <c:v>75.570999999999998</c:v>
                      </c:pt>
                      <c:pt idx="6">
                        <c:v>1.4690000000000001</c:v>
                      </c:pt>
                      <c:pt idx="7">
                        <c:v>192.126</c:v>
                      </c:pt>
                      <c:pt idx="8">
                        <c:v>2.403</c:v>
                      </c:pt>
                      <c:pt idx="9">
                        <c:v>8.6440000000000001</c:v>
                      </c:pt>
                      <c:pt idx="10">
                        <c:v>95.478999999999999</c:v>
                      </c:pt>
                      <c:pt idx="11">
                        <c:v>52.823</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2"/>
                <c:tx>
                  <c:strRef>
                    <c:extLst>
                      <c:ext xmlns:c15="http://schemas.microsoft.com/office/drawing/2012/chart" uri="{02D57815-91ED-43cb-92C2-25804820EDAC}">
                        <c15:formulaRef>
                          <c15:sqref>'Performance Tables  CPU'!$I$67</c15:sqref>
                        </c15:formulaRef>
                      </c:ext>
                    </c:extLst>
                    <c:strCache>
                      <c:ptCount val="1"/>
                      <c:pt idx="0">
                        <c:v>Intel® Core™ i7-1185G7 FP32</c:v>
                      </c:pt>
                    </c:strCache>
                  </c:strRef>
                </c:tx>
                <c:spPr>
                  <a:solidFill>
                    <a:schemeClr val="accent3"/>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CPU'!$C$68:$C$79</c15:sqref>
                        </c15:formulaRef>
                      </c:ext>
                    </c:extLst>
                    <c:numCache>
                      <c:formatCode>0.00</c:formatCode>
                      <c:ptCount val="12"/>
                    </c:numCache>
                  </c:numRef>
                </c:val>
                <c:extLst>
                  <c:ext xmlns:c16="http://schemas.microsoft.com/office/drawing/2014/chart" uri="{C3380CC4-5D6E-409C-BE32-E72D297353CC}">
                    <c16:uniqueId val="{00000001-FB1B-4FCA-A0E1-3304474EB03F}"/>
                  </c:ext>
                </c:extLst>
              </c15:ser>
            </c15:filteredBarSeries>
            <c15:filteredBarSeries>
              <c15:ser>
                <c:idx val="25"/>
                <c:order val="23"/>
                <c:tx>
                  <c:strRef>
                    <c:extLst xmlns:c15="http://schemas.microsoft.com/office/drawing/2012/chart">
                      <c:ext xmlns:c15="http://schemas.microsoft.com/office/drawing/2012/chart" uri="{02D57815-91ED-43cb-92C2-25804820EDAC}">
                        <c15:formulaRef>
                          <c15:sqref>'Performance Tables  CPU'!$I$80</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CPU'!$C$81:$C$92</c15:sqref>
                        </c15:formulaRef>
                      </c:ext>
                    </c:extLst>
                    <c:numCache>
                      <c:formatCode>0.00</c:formatCode>
                      <c:ptCount val="12"/>
                      <c:pt idx="0">
                        <c:v>13.67</c:v>
                      </c:pt>
                      <c:pt idx="1">
                        <c:v>1.214</c:v>
                      </c:pt>
                      <c:pt idx="2">
                        <c:v>9.4510000000000005</c:v>
                      </c:pt>
                      <c:pt idx="3">
                        <c:v>21.481000000000002</c:v>
                      </c:pt>
                      <c:pt idx="4">
                        <c:v>319.00400000000002</c:v>
                      </c:pt>
                      <c:pt idx="5">
                        <c:v>45.061</c:v>
                      </c:pt>
                      <c:pt idx="6">
                        <c:v>0.77</c:v>
                      </c:pt>
                      <c:pt idx="7">
                        <c:v>100.711</c:v>
                      </c:pt>
                      <c:pt idx="8">
                        <c:v>1.2230000000000001</c:v>
                      </c:pt>
                      <c:pt idx="9">
                        <c:v>4.8410000000000002</c:v>
                      </c:pt>
                      <c:pt idx="10">
                        <c:v>55.024000000000001</c:v>
                      </c:pt>
                      <c:pt idx="11">
                        <c:v>27.484000000000002</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4"/>
                <c:tx>
                  <c:strRef>
                    <c:extLst xmlns:c15="http://schemas.microsoft.com/office/drawing/2012/chart">
                      <c:ext xmlns:c15="http://schemas.microsoft.com/office/drawing/2012/chart" uri="{02D57815-91ED-43cb-92C2-25804820EDAC}">
                        <c15:formulaRef>
                          <c15:sqref>'Performance Tables  CPU'!$I$106</c15:sqref>
                        </c15:formulaRef>
                      </c:ext>
                    </c:extLst>
                    <c:strCache>
                      <c:ptCount val="1"/>
                      <c:pt idx="0">
                        <c:v>Intel® Core™ i5-13600K FP32</c:v>
                      </c:pt>
                    </c:strCache>
                  </c:strRef>
                </c:tx>
                <c:spPr>
                  <a:solidFill>
                    <a:schemeClr val="accent2">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CPU'!$C$107:$C$118</c15:sqref>
                        </c15:formulaRef>
                      </c:ext>
                    </c:extLst>
                    <c:numCache>
                      <c:formatCode>0.00</c:formatCode>
                      <c:ptCount val="12"/>
                      <c:pt idx="0">
                        <c:v>45.213999999999999</c:v>
                      </c:pt>
                      <c:pt idx="1">
                        <c:v>3.7509999999999999</c:v>
                      </c:pt>
                      <c:pt idx="2">
                        <c:v>41.764000000000003</c:v>
                      </c:pt>
                      <c:pt idx="3">
                        <c:v>79.650000000000006</c:v>
                      </c:pt>
                      <c:pt idx="4">
                        <c:v>1237.0229999999999</c:v>
                      </c:pt>
                      <c:pt idx="5">
                        <c:v>140.10499999999999</c:v>
                      </c:pt>
                      <c:pt idx="6">
                        <c:v>2.399</c:v>
                      </c:pt>
                      <c:pt idx="7">
                        <c:v>352.80399999999997</c:v>
                      </c:pt>
                      <c:pt idx="8">
                        <c:v>3.964</c:v>
                      </c:pt>
                      <c:pt idx="9">
                        <c:v>15.619</c:v>
                      </c:pt>
                      <c:pt idx="10">
                        <c:v>195.96100000000001</c:v>
                      </c:pt>
                      <c:pt idx="11">
                        <c:v>95.350999999999999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5"/>
                <c:tx>
                  <c:strRef>
                    <c:extLst xmlns:c15="http://schemas.microsoft.com/office/drawing/2012/chart">
                      <c:ext xmlns:c15="http://schemas.microsoft.com/office/drawing/2012/chart" uri="{02D57815-91ED-43cb-92C2-25804820EDAC}">
                        <c15:formulaRef>
                          <c15:sqref>'Performance Tables  CPU'!$I$119</c15:sqref>
                        </c15:formulaRef>
                      </c:ext>
                    </c:extLst>
                    <c:strCache>
                      <c:ptCount val="1"/>
                      <c:pt idx="0">
                        <c:v>Intel® Core™  i9-13900K FP32</c:v>
                      </c:pt>
                    </c:strCache>
                  </c:strRef>
                </c:tx>
                <c:spPr>
                  <a:solidFill>
                    <a:schemeClr val="accent3">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CPU'!$C$120:$C$131</c15:sqref>
                        </c15:formulaRef>
                      </c:ext>
                    </c:extLst>
                    <c:numCache>
                      <c:formatCode>0.00</c:formatCode>
                      <c:ptCount val="12"/>
                      <c:pt idx="0">
                        <c:v>66.257999999999996</c:v>
                      </c:pt>
                      <c:pt idx="1">
                        <c:v>5.9509999999999996</c:v>
                      </c:pt>
                      <c:pt idx="2">
                        <c:v>57.886000000000003</c:v>
                      </c:pt>
                      <c:pt idx="3">
                        <c:v>102.36</c:v>
                      </c:pt>
                      <c:pt idx="4">
                        <c:v>2014.3340000000001</c:v>
                      </c:pt>
                      <c:pt idx="5">
                        <c:v>228.22</c:v>
                      </c:pt>
                      <c:pt idx="6">
                        <c:v>4.016</c:v>
                      </c:pt>
                      <c:pt idx="7">
                        <c:v>577.78399999999999</c:v>
                      </c:pt>
                      <c:pt idx="8">
                        <c:v>6.6079999999999997</c:v>
                      </c:pt>
                      <c:pt idx="9">
                        <c:v>25.635999999999999</c:v>
                      </c:pt>
                      <c:pt idx="10">
                        <c:v>285.93099999999998</c:v>
                      </c:pt>
                      <c:pt idx="11">
                        <c:v>153.02199999999999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26"/>
                <c:tx>
                  <c:strRef>
                    <c:extLst xmlns:c15="http://schemas.microsoft.com/office/drawing/2012/chart">
                      <c:ext xmlns:c15="http://schemas.microsoft.com/office/drawing/2012/chart" uri="{02D57815-91ED-43cb-92C2-25804820EDAC}">
                        <c15:formulaRef>
                          <c15:sqref>'Performance Tables  CPU'!$I$132</c15:sqref>
                        </c15:formulaRef>
                      </c:ext>
                    </c:extLst>
                    <c:strCache>
                      <c:ptCount val="1"/>
                      <c:pt idx="0">
                        <c:v>Intel® Xeon® E2124G FP32</c:v>
                      </c:pt>
                    </c:strCache>
                  </c:strRef>
                </c:tx>
                <c:spPr>
                  <a:solidFill>
                    <a:schemeClr val="accent4">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CPU'!$C$133:$C$144</c15:sqref>
                        </c15:formulaRef>
                      </c:ext>
                    </c:extLst>
                    <c:numCache>
                      <c:formatCode>0.00</c:formatCode>
                      <c:ptCount val="12"/>
                      <c:pt idx="2">
                        <c:v>14.75</c:v>
                      </c:pt>
                      <c:pt idx="3">
                        <c:v>25.265999999999998</c:v>
                      </c:pt>
                      <c:pt idx="5">
                        <c:v>49.941000000000003</c:v>
                      </c:pt>
                      <c:pt idx="6">
                        <c:v>0.91900000000000004</c:v>
                      </c:pt>
                      <c:pt idx="7">
                        <c:v>125.71299999999999</c:v>
                      </c:pt>
                      <c:pt idx="8">
                        <c:v>1.482</c:v>
                      </c:pt>
                      <c:pt idx="9">
                        <c:v>5.6420000000000003</c:v>
                      </c:pt>
                      <c:pt idx="10">
                        <c:v>62.706000000000003</c:v>
                      </c:pt>
                      <c:pt idx="11">
                        <c:v>32.899000000000001</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27"/>
                <c:tx>
                  <c:strRef>
                    <c:extLst xmlns:c15="http://schemas.microsoft.com/office/drawing/2012/chart">
                      <c:ext xmlns:c15="http://schemas.microsoft.com/office/drawing/2012/chart" uri="{02D57815-91ED-43cb-92C2-25804820EDAC}">
                        <c15:formulaRef>
                          <c15:sqref>'Performance Tables  CPU'!$I$145</c15:sqref>
                        </c15:formulaRef>
                      </c:ext>
                    </c:extLst>
                    <c:strCache>
                      <c:ptCount val="1"/>
                      <c:pt idx="0">
                        <c:v>Intel® Xeon® W1290P FP32</c:v>
                      </c:pt>
                    </c:strCache>
                  </c:strRef>
                </c:tx>
                <c:spPr>
                  <a:solidFill>
                    <a:schemeClr val="accent5">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CPU'!$C$146:$C$157</c15:sqref>
                        </c15:formulaRef>
                      </c:ext>
                    </c:extLst>
                    <c:numCache>
                      <c:formatCode>0.00</c:formatCode>
                      <c:ptCount val="12"/>
                      <c:pt idx="0">
                        <c:v>33.265000000000001</c:v>
                      </c:pt>
                      <c:pt idx="1">
                        <c:v>3.1150000000000002</c:v>
                      </c:pt>
                      <c:pt idx="2">
                        <c:v>19.378</c:v>
                      </c:pt>
                      <c:pt idx="3">
                        <c:v>38.606000000000002</c:v>
                      </c:pt>
                      <c:pt idx="4">
                        <c:v>542.76800000000003</c:v>
                      </c:pt>
                      <c:pt idx="5">
                        <c:v>96.837000000000003</c:v>
                      </c:pt>
                      <c:pt idx="6">
                        <c:v>2.4449999999999998</c:v>
                      </c:pt>
                      <c:pt idx="7">
                        <c:v>221.75700000000001</c:v>
                      </c:pt>
                      <c:pt idx="8">
                        <c:v>3.9649999999999999</c:v>
                      </c:pt>
                      <c:pt idx="9">
                        <c:v>14.083</c:v>
                      </c:pt>
                      <c:pt idx="10">
                        <c:v>148.846</c:v>
                      </c:pt>
                      <c:pt idx="11">
                        <c:v>72.611999999999995</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28"/>
                <c:tx>
                  <c:strRef>
                    <c:extLst xmlns:c15="http://schemas.microsoft.com/office/drawing/2012/chart">
                      <c:ext xmlns:c15="http://schemas.microsoft.com/office/drawing/2012/chart" uri="{02D57815-91ED-43cb-92C2-25804820EDAC}">
                        <c15:formulaRef>
                          <c15:sqref>'Performance Tables  CPU'!$I$158</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CPU'!$C$159:$C$170</c15:sqref>
                        </c15:formulaRef>
                      </c:ext>
                    </c:extLst>
                    <c:numCache>
                      <c:formatCode>0.00</c:formatCode>
                      <c:ptCount val="12"/>
                      <c:pt idx="0">
                        <c:v>76.337999999999994</c:v>
                      </c:pt>
                      <c:pt idx="1">
                        <c:v>6.5670000000000002</c:v>
                      </c:pt>
                      <c:pt idx="2">
                        <c:v>74.433000000000007</c:v>
                      </c:pt>
                      <c:pt idx="3">
                        <c:v>157.52199999999999</c:v>
                      </c:pt>
                      <c:pt idx="4">
                        <c:v>1862.472</c:v>
                      </c:pt>
                      <c:pt idx="5">
                        <c:v>257.00099999999998</c:v>
                      </c:pt>
                      <c:pt idx="6">
                        <c:v>4.3470000000000004</c:v>
                      </c:pt>
                      <c:pt idx="7">
                        <c:v>610.96199999999999</c:v>
                      </c:pt>
                      <c:pt idx="8">
                        <c:v>6.96</c:v>
                      </c:pt>
                      <c:pt idx="9">
                        <c:v>28.358000000000001</c:v>
                      </c:pt>
                      <c:pt idx="10">
                        <c:v>322.75700000000001</c:v>
                      </c:pt>
                      <c:pt idx="11">
                        <c:v>165.68700000000001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29"/>
                <c:tx>
                  <c:strRef>
                    <c:extLst xmlns:c15="http://schemas.microsoft.com/office/drawing/2012/chart">
                      <c:ext xmlns:c15="http://schemas.microsoft.com/office/drawing/2012/chart" uri="{02D57815-91ED-43cb-92C2-25804820EDAC}">
                        <c15:formulaRef>
                          <c15:sqref>'Performance Tables  CPU'!$I$171</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CPU'!$C$172:$C$183</c15:sqref>
                        </c15:formulaRef>
                      </c:ext>
                    </c:extLst>
                    <c:numCache>
                      <c:formatCode>0.00</c:formatCode>
                      <c:ptCount val="12"/>
                      <c:pt idx="0">
                        <c:v>80.313999999999993</c:v>
                      </c:pt>
                      <c:pt idx="1">
                        <c:v>6.9119999999999999</c:v>
                      </c:pt>
                      <c:pt idx="2">
                        <c:v>76.861999999999995</c:v>
                      </c:pt>
                      <c:pt idx="3">
                        <c:v>164.626</c:v>
                      </c:pt>
                      <c:pt idx="4">
                        <c:v>1915.837</c:v>
                      </c:pt>
                      <c:pt idx="5">
                        <c:v>267.96100000000001</c:v>
                      </c:pt>
                      <c:pt idx="6">
                        <c:v>4.5720000000000001</c:v>
                      </c:pt>
                      <c:pt idx="7">
                        <c:v>640.87099999999998</c:v>
                      </c:pt>
                      <c:pt idx="8">
                        <c:v>7.3079999999999998</c:v>
                      </c:pt>
                      <c:pt idx="9">
                        <c:v>29.724</c:v>
                      </c:pt>
                      <c:pt idx="10">
                        <c:v>338.78</c:v>
                      </c:pt>
                      <c:pt idx="11">
                        <c:v>174.94</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0"/>
                <c:tx>
                  <c:strRef>
                    <c:extLst xmlns:c15="http://schemas.microsoft.com/office/drawing/2012/chart">
                      <c:ext xmlns:c15="http://schemas.microsoft.com/office/drawing/2012/chart" uri="{02D57815-91ED-43cb-92C2-25804820EDAC}">
                        <c15:formulaRef>
                          <c15:sqref>'Performance Tables  CPU'!$I$184</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CPU'!$C$185:$C$196</c15:sqref>
                        </c15:formulaRef>
                      </c:ext>
                    </c:extLst>
                    <c:numCache>
                      <c:formatCode>0.00</c:formatCode>
                      <c:ptCount val="12"/>
                      <c:pt idx="0">
                        <c:v>222.96799999999999</c:v>
                      </c:pt>
                      <c:pt idx="1">
                        <c:v>17.747</c:v>
                      </c:pt>
                      <c:pt idx="2">
                        <c:v>154.24799999999999</c:v>
                      </c:pt>
                      <c:pt idx="3">
                        <c:v>310.762</c:v>
                      </c:pt>
                      <c:pt idx="4">
                        <c:v>4438.6750000000002</c:v>
                      </c:pt>
                      <c:pt idx="5">
                        <c:v>747.21900000000005</c:v>
                      </c:pt>
                      <c:pt idx="6">
                        <c:v>14.798</c:v>
                      </c:pt>
                      <c:pt idx="7">
                        <c:v>1656.7349999999999</c:v>
                      </c:pt>
                      <c:pt idx="8">
                        <c:v>21.600999999999999</c:v>
                      </c:pt>
                      <c:pt idx="9">
                        <c:v>87.888999999999996</c:v>
                      </c:pt>
                      <c:pt idx="10">
                        <c:v>919.25599999999997</c:v>
                      </c:pt>
                      <c:pt idx="11">
                        <c:v>454.70400000000001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1"/>
                <c:tx>
                  <c:strRef>
                    <c:extLst xmlns:c15="http://schemas.microsoft.com/office/drawing/2012/chart">
                      <c:ext xmlns:c15="http://schemas.microsoft.com/office/drawing/2012/chart" uri="{02D57815-91ED-43cb-92C2-25804820EDAC}">
                        <c15:formulaRef>
                          <c15:sqref>'Performance Tables  CPU'!$I$197</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CPU'!$C$198:$C$209</c15:sqref>
                        </c15:formulaRef>
                      </c:ext>
                    </c:extLst>
                    <c:numCache>
                      <c:formatCode>0.00</c:formatCode>
                      <c:ptCount val="12"/>
                      <c:pt idx="0">
                        <c:v>166.37700000000001</c:v>
                      </c:pt>
                      <c:pt idx="1">
                        <c:v>14.551</c:v>
                      </c:pt>
                      <c:pt idx="2">
                        <c:v>138.14099999999999</c:v>
                      </c:pt>
                      <c:pt idx="3">
                        <c:v>294.02499999999998</c:v>
                      </c:pt>
                      <c:pt idx="4">
                        <c:v>3597.9720000000002</c:v>
                      </c:pt>
                      <c:pt idx="5">
                        <c:v>563.33299999999997</c:v>
                      </c:pt>
                      <c:pt idx="6">
                        <c:v>10.477</c:v>
                      </c:pt>
                      <c:pt idx="7">
                        <c:v>1249.106</c:v>
                      </c:pt>
                      <c:pt idx="8">
                        <c:v>15.930999999999999</c:v>
                      </c:pt>
                      <c:pt idx="9">
                        <c:v>62.402999999999999</c:v>
                      </c:pt>
                      <c:pt idx="10">
                        <c:v>701.41600000000005</c:v>
                      </c:pt>
                      <c:pt idx="11">
                        <c:v>340.53899999999999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2"/>
                <c:tx>
                  <c:strRef>
                    <c:extLst xmlns:c15="http://schemas.microsoft.com/office/drawing/2012/chart">
                      <c:ext xmlns:c15="http://schemas.microsoft.com/office/drawing/2012/chart" uri="{02D57815-91ED-43cb-92C2-25804820EDAC}">
                        <c15:formulaRef>
                          <c15:sqref>'Performance Tables  CPU'!$I$210</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CPU'!$C$211:$C$222</c15:sqref>
                        </c15:formulaRef>
                      </c:ext>
                    </c:extLst>
                    <c:numCache>
                      <c:formatCode>0.00</c:formatCode>
                      <c:ptCount val="12"/>
                      <c:pt idx="0">
                        <c:v>336.63200000000001</c:v>
                      </c:pt>
                      <c:pt idx="1">
                        <c:v>27.445</c:v>
                      </c:pt>
                      <c:pt idx="2">
                        <c:v>223.459</c:v>
                      </c:pt>
                      <c:pt idx="3">
                        <c:v>495.89499999999998</c:v>
                      </c:pt>
                      <c:pt idx="4">
                        <c:v>6801.7349999999997</c:v>
                      </c:pt>
                      <c:pt idx="5">
                        <c:v>1154.1120000000001</c:v>
                      </c:pt>
                      <c:pt idx="6">
                        <c:v>20.716999999999999</c:v>
                      </c:pt>
                      <c:pt idx="7">
                        <c:v>2320.9389999999999</c:v>
                      </c:pt>
                      <c:pt idx="8">
                        <c:v>31.526</c:v>
                      </c:pt>
                      <c:pt idx="9">
                        <c:v>109.014</c:v>
                      </c:pt>
                      <c:pt idx="10">
                        <c:v>1373.2260000000001</c:v>
                      </c:pt>
                      <c:pt idx="11">
                        <c:v>565.18499999999995</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33"/>
                <c:tx>
                  <c:strRef>
                    <c:extLst xmlns:c15="http://schemas.microsoft.com/office/drawing/2012/chart">
                      <c:ext xmlns:c15="http://schemas.microsoft.com/office/drawing/2012/chart" uri="{02D57815-91ED-43cb-92C2-25804820EDAC}">
                        <c15:formulaRef>
                          <c15:sqref>'Performance Tables  CPU'!$I$223</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ormulaRef>
                          <c15:sqref>'Performance Tables  CPU'!$A$3:$A$14</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xmlns:c15="http://schemas.microsoft.com/office/drawing/2012/chart" uri="{02D57815-91ED-43cb-92C2-25804820EDAC}">
                        <c15:formulaRef>
                          <c15:sqref>'Performance Tables  CPU'!$C$224:$C$235</c15:sqref>
                        </c15:formulaRef>
                      </c:ext>
                    </c:extLst>
                    <c:numCache>
                      <c:formatCode>0.00</c:formatCode>
                      <c:ptCount val="12"/>
                    </c:numCache>
                  </c:numRef>
                </c:val>
                <c:extLst xmlns:c15="http://schemas.microsoft.com/office/drawing/2012/chart">
                  <c:ext xmlns:c16="http://schemas.microsoft.com/office/drawing/2014/chart" uri="{C3380CC4-5D6E-409C-BE32-E72D297353CC}">
                    <c16:uniqueId val="{00000005-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Ta'!$B$27:$B$32</c:f>
              <c:numCache>
                <c:formatCode>0.00</c:formatCode>
                <c:ptCount val="6"/>
                <c:pt idx="0">
                  <c:v>42.525047265145602</c:v>
                </c:pt>
                <c:pt idx="1">
                  <c:v>36.894091491264703</c:v>
                </c:pt>
                <c:pt idx="2">
                  <c:v>9.5893277720070191</c:v>
                </c:pt>
                <c:pt idx="3">
                  <c:v>1.5546910992274501</c:v>
                </c:pt>
                <c:pt idx="4">
                  <c:v>2.4204347211279802</c:v>
                </c:pt>
                <c:pt idx="5">
                  <c:v>2.25695306481092</c:v>
                </c:pt>
              </c:numCache>
            </c:numRef>
          </c:val>
          <c:extLst>
            <c:ext xmlns:c16="http://schemas.microsoft.com/office/drawing/2014/chart" uri="{C3380CC4-5D6E-409C-BE32-E72D297353CC}">
              <c16:uniqueId val="{00000000-1414-4A60-93BA-E4DB7A7C970E}"/>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Ta'!$C$27:$C$32</c:f>
              <c:numCache>
                <c:formatCode>0.00</c:formatCode>
                <c:ptCount val="6"/>
                <c:pt idx="0">
                  <c:v>42.850620529313602</c:v>
                </c:pt>
                <c:pt idx="1">
                  <c:v>37.6263586943858</c:v>
                </c:pt>
                <c:pt idx="2">
                  <c:v>10.0842909635416</c:v>
                </c:pt>
                <c:pt idx="3">
                  <c:v>2.1337060090947499</c:v>
                </c:pt>
                <c:pt idx="4">
                  <c:v>2.5391456004698698</c:v>
                </c:pt>
                <c:pt idx="5">
                  <c:v>2.28908848746708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Ta'!$B$35:$B$40</c:f>
              <c:numCache>
                <c:formatCode>0.00</c:formatCode>
                <c:ptCount val="6"/>
                <c:pt idx="0">
                  <c:v>118.429857922845</c:v>
                </c:pt>
                <c:pt idx="1">
                  <c:v>103.630507466696</c:v>
                </c:pt>
                <c:pt idx="2">
                  <c:v>24.316009094977598</c:v>
                </c:pt>
                <c:pt idx="3">
                  <c:v>12.969009043546301</c:v>
                </c:pt>
                <c:pt idx="4">
                  <c:v>15.597911863018201</c:v>
                </c:pt>
                <c:pt idx="5">
                  <c:v>15.6077064465311</c:v>
                </c:pt>
              </c:numCache>
            </c:numRef>
          </c:val>
          <c:extLst>
            <c:ext xmlns:c16="http://schemas.microsoft.com/office/drawing/2014/chart" uri="{C3380CC4-5D6E-409C-BE32-E72D297353CC}">
              <c16:uniqueId val="{00000000-72F0-416E-96D4-CEDFA8031E74}"/>
            </c:ext>
          </c:extLst>
        </c:ser>
        <c:ser>
          <c:idx val="1"/>
          <c:order val="1"/>
          <c:tx>
            <c:strRef>
              <c:f>'OpenVINO Model Server. Perf. Ta'!$C$34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Ta'!$A$35:$A$40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Ta'!$C$35:$C$40</c:f>
              <c:numCache>
                <c:formatCode>0.00</c:formatCode>
                <c:ptCount val="6"/>
                <c:pt idx="0">
                  <c:v>123.69958455833</c:v>
                </c:pt>
                <c:pt idx="1">
                  <c:v>115.18677160788199</c:v>
                </c:pt>
                <c:pt idx="2">
                  <c:v>24.477994966088399</c:v>
                </c:pt>
                <c:pt idx="3">
                  <c:v>14.896336210274701</c:v>
                </c:pt>
                <c:pt idx="4">
                  <c:v>16.613689934075801</c:v>
                </c:pt>
                <c:pt idx="5">
                  <c:v>15.9025885737897</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Ta'!$B$43:$B$48</c:f>
              <c:numCache>
                <c:formatCode>0.00</c:formatCode>
                <c:ptCount val="6"/>
                <c:pt idx="0">
                  <c:v>339.798715284411</c:v>
                </c:pt>
                <c:pt idx="1">
                  <c:v>291.14706682489401</c:v>
                </c:pt>
                <c:pt idx="2">
                  <c:v>84.950460162972803</c:v>
                </c:pt>
                <c:pt idx="3">
                  <c:v>24.911440504961</c:v>
                </c:pt>
                <c:pt idx="4">
                  <c:v>25.6804004614837</c:v>
                </c:pt>
                <c:pt idx="5">
                  <c:v>26.310495717011701</c:v>
                </c:pt>
              </c:numCache>
            </c:numRef>
          </c:val>
          <c:extLst>
            <c:ext xmlns:c16="http://schemas.microsoft.com/office/drawing/2014/chart" uri="{C3380CC4-5D6E-409C-BE32-E72D297353CC}">
              <c16:uniqueId val="{00000000-505D-4446-B3A6-F77F956FDA42}"/>
            </c:ext>
          </c:extLst>
        </c:ser>
        <c:ser>
          <c:idx val="1"/>
          <c:order val="1"/>
          <c:tx>
            <c:strRef>
              <c:f>'OpenVINO Model Server. Perf. Ta'!$C$42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Ta'!$A$43:$A$48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Ta'!$C$43:$C$48</c:f>
              <c:numCache>
                <c:formatCode>0.00</c:formatCode>
                <c:ptCount val="6"/>
                <c:pt idx="0">
                  <c:v>351.85697764780002</c:v>
                </c:pt>
                <c:pt idx="1">
                  <c:v>310.349100783734</c:v>
                </c:pt>
                <c:pt idx="2">
                  <c:v>92.902677556307907</c:v>
                </c:pt>
                <c:pt idx="3">
                  <c:v>25.751190831736999</c:v>
                </c:pt>
                <c:pt idx="4">
                  <c:v>28.090038816664901</c:v>
                </c:pt>
                <c:pt idx="5">
                  <c:v>27.485393970422798</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Ta'!$B$51:$B$56</c:f>
              <c:numCache>
                <c:formatCode>0.00</c:formatCode>
                <c:ptCount val="6"/>
                <c:pt idx="0">
                  <c:v>238.66156750104301</c:v>
                </c:pt>
                <c:pt idx="1">
                  <c:v>215.499035708554</c:v>
                </c:pt>
                <c:pt idx="2">
                  <c:v>55.703160142672303</c:v>
                </c:pt>
                <c:pt idx="3">
                  <c:v>27.506381586222499</c:v>
                </c:pt>
                <c:pt idx="4">
                  <c:v>26.8504091307545</c:v>
                </c:pt>
                <c:pt idx="5">
                  <c:v>25.892257619662001</c:v>
                </c:pt>
              </c:numCache>
            </c:numRef>
          </c:val>
          <c:extLst>
            <c:ext xmlns:c16="http://schemas.microsoft.com/office/drawing/2014/chart" uri="{C3380CC4-5D6E-409C-BE32-E72D297353CC}">
              <c16:uniqueId val="{00000000-E0B4-4654-87AF-F8D096D457BC}"/>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Ta'!$C$51:$C$56</c:f>
              <c:numCache>
                <c:formatCode>0.00</c:formatCode>
                <c:ptCount val="6"/>
                <c:pt idx="0">
                  <c:v>261.37182131813898</c:v>
                </c:pt>
                <c:pt idx="1">
                  <c:v>243.498137810618</c:v>
                </c:pt>
                <c:pt idx="2">
                  <c:v>60.369648666114301</c:v>
                </c:pt>
                <c:pt idx="3">
                  <c:v>28.509622194824999</c:v>
                </c:pt>
                <c:pt idx="4">
                  <c:v>29.404903058971701</c:v>
                </c:pt>
                <c:pt idx="5">
                  <c:v>27.293612470791601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Ta'!$B$59:$B$64</c:f>
              <c:numCache>
                <c:formatCode>0.00</c:formatCode>
                <c:ptCount val="6"/>
                <c:pt idx="0">
                  <c:v>421.65411927392199</c:v>
                </c:pt>
                <c:pt idx="1">
                  <c:v>358.12387741051799</c:v>
                </c:pt>
                <c:pt idx="2">
                  <c:v>128.44155465765499</c:v>
                </c:pt>
                <c:pt idx="3">
                  <c:v>37.728827777904399</c:v>
                </c:pt>
                <c:pt idx="4">
                  <c:v>34.7798705951611</c:v>
                </c:pt>
                <c:pt idx="5">
                  <c:v>42.122911477474801</c:v>
                </c:pt>
              </c:numCache>
            </c:numRef>
          </c:val>
          <c:extLst>
            <c:ext xmlns:c16="http://schemas.microsoft.com/office/drawing/2014/chart" uri="{C3380CC4-5D6E-409C-BE32-E72D297353CC}">
              <c16:uniqueId val="{00000000-31CF-42BD-A44F-7FC6E3EBADCF}"/>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Ta'!$C$59:$C$64</c:f>
              <c:numCache>
                <c:formatCode>0.00</c:formatCode>
                <c:ptCount val="6"/>
                <c:pt idx="0">
                  <c:v>459.13154153444702</c:v>
                </c:pt>
                <c:pt idx="1">
                  <c:v>396.23088156953202</c:v>
                </c:pt>
                <c:pt idx="2">
                  <c:v>145.57954296360199</c:v>
                </c:pt>
                <c:pt idx="3">
                  <c:v>41.740748028309703</c:v>
                </c:pt>
                <c:pt idx="4">
                  <c:v>43.653566328778297</c:v>
                </c:pt>
                <c:pt idx="5">
                  <c:v>47.174060399801</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Ta'!$B$67:$B$72</c:f>
              <c:numCache>
                <c:formatCode>0.00</c:formatCode>
                <c:ptCount val="6"/>
                <c:pt idx="0">
                  <c:v>18.493820846558599</c:v>
                </c:pt>
                <c:pt idx="1">
                  <c:v>16.056197194852601</c:v>
                </c:pt>
                <c:pt idx="2">
                  <c:v>3.4769636296937501</c:v>
                </c:pt>
                <c:pt idx="3">
                  <c:v>1.03219795301813</c:v>
                </c:pt>
                <c:pt idx="4">
                  <c:v>1.7352781142301099</c:v>
                </c:pt>
                <c:pt idx="5">
                  <c:v>1.61876679217417</c:v>
                </c:pt>
              </c:numCache>
            </c:numRef>
          </c:val>
          <c:extLst>
            <c:ext xmlns:c16="http://schemas.microsoft.com/office/drawing/2014/chart" uri="{C3380CC4-5D6E-409C-BE32-E72D297353CC}">
              <c16:uniqueId val="{00000000-0210-4E6B-9EBD-12CCBA12F5A0}"/>
            </c:ext>
          </c:extLst>
        </c:ser>
        <c:ser>
          <c:idx val="1"/>
          <c:order val="1"/>
          <c:tx>
            <c:strRef>
              <c:f>'OpenVINO Model Server. Perf. Ta'!$C$66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Ta'!$A$67:$A$72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Ta'!$C$67:$C$72</c:f>
              <c:numCache>
                <c:formatCode>0.00</c:formatCode>
                <c:ptCount val="6"/>
                <c:pt idx="0">
                  <c:v>18.890876839859398</c:v>
                </c:pt>
                <c:pt idx="1">
                  <c:v>16.338108494579501</c:v>
                </c:pt>
                <c:pt idx="2">
                  <c:v>3.4949034416954801</c:v>
                </c:pt>
                <c:pt idx="3">
                  <c:v>1.41210928723503</c:v>
                </c:pt>
                <c:pt idx="4">
                  <c:v>1.8161131664496499</c:v>
                </c:pt>
                <c:pt idx="5">
                  <c:v>1.65966335491635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Ta'!$B$75:$B$80</c:f>
              <c:numCache>
                <c:formatCode>0.00</c:formatCode>
                <c:ptCount val="6"/>
                <c:pt idx="0">
                  <c:v>69.065656783319994</c:v>
                </c:pt>
                <c:pt idx="1">
                  <c:v>60.598131236321201</c:v>
                </c:pt>
                <c:pt idx="2">
                  <c:v>12.3704607703826</c:v>
                </c:pt>
                <c:pt idx="3">
                  <c:v>2.0949716349999998</c:v>
                </c:pt>
                <c:pt idx="4">
                  <c:v>3.4293396709217001</c:v>
                </c:pt>
                <c:pt idx="5">
                  <c:v>3.2565759734476099</c:v>
                </c:pt>
              </c:numCache>
            </c:numRef>
          </c:val>
          <c:extLst>
            <c:ext xmlns:c16="http://schemas.microsoft.com/office/drawing/2014/chart" uri="{C3380CC4-5D6E-409C-BE32-E72D297353CC}">
              <c16:uniqueId val="{00000000-9572-457C-8F6D-790049525F4B}"/>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Ta'!$A$75:$A$80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Ta'!$C$75:$C$80</c:f>
              <c:numCache>
                <c:formatCode>0.00</c:formatCode>
                <c:ptCount val="6"/>
                <c:pt idx="0">
                  <c:v>70.1813792555742</c:v>
                </c:pt>
                <c:pt idx="1">
                  <c:v>62.725180460467627</c:v>
                </c:pt>
                <c:pt idx="2">
                  <c:v>12.4010827682858</c:v>
                </c:pt>
                <c:pt idx="3">
                  <c:v>2.9223186360902398</c:v>
                </c:pt>
                <c:pt idx="4">
                  <c:v>3.5849194196634002</c:v>
                </c:pt>
                <c:pt idx="5">
                  <c:v>3.3173537606183001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Ta'!$B$83:$B$88</c:f>
              <c:numCache>
                <c:formatCode>0.00</c:formatCode>
                <c:ptCount val="6"/>
                <c:pt idx="0">
                  <c:v>3105.11927539918</c:v>
                </c:pt>
                <c:pt idx="1">
                  <c:v>2656.8882132365502</c:v>
                </c:pt>
                <c:pt idx="2">
                  <c:v>712.15124614303102</c:v>
                </c:pt>
                <c:pt idx="3">
                  <c:v>353.586748986636</c:v>
                </c:pt>
                <c:pt idx="4">
                  <c:v>370.97088184305602</c:v>
                </c:pt>
                <c:pt idx="5">
                  <c:v>398.51463109654901</c:v>
                </c:pt>
              </c:numCache>
            </c:numRef>
          </c:val>
          <c:extLst>
            <c:ext xmlns:c16="http://schemas.microsoft.com/office/drawing/2014/chart" uri="{C3380CC4-5D6E-409C-BE32-E72D297353CC}">
              <c16:uniqueId val="{00000000-83EE-45CB-AF69-69628A16DFDE}"/>
            </c:ext>
          </c:extLst>
        </c:ser>
        <c:ser>
          <c:idx val="1"/>
          <c:order val="1"/>
          <c:tx>
            <c:strRef>
              <c:f>'OpenVINO Model Server. Perf. Ta'!$C$82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Ta'!$A$83:$A$88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Ta'!$C$83:$C$88</c:f>
              <c:numCache>
                <c:formatCode>0.00</c:formatCode>
                <c:ptCount val="6"/>
                <c:pt idx="0">
                  <c:v>3892.8793241796602</c:v>
                </c:pt>
                <c:pt idx="1">
                  <c:v>3288.5424896764398</c:v>
                </c:pt>
                <c:pt idx="2">
                  <c:v>866.51214937602003</c:v>
                </c:pt>
                <c:pt idx="3">
                  <c:v>401.038256998816</c:v>
                </c:pt>
                <c:pt idx="4">
                  <c:v>501.87076130638599</c:v>
                </c:pt>
                <c:pt idx="5">
                  <c:v>491.78945829992603</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Ta'!$B$91:$B$96</c:f>
              <c:numCache>
                <c:formatCode>0.00</c:formatCode>
                <c:ptCount val="6"/>
                <c:pt idx="0">
                  <c:v>7435.2519792756602</c:v>
                </c:pt>
                <c:pt idx="1">
                  <c:v>7369.0560571492597</c:v>
                </c:pt>
                <c:pt idx="2">
                  <c:v>2093.3333920201999</c:v>
                </c:pt>
                <c:pt idx="3">
                  <c:v>472.03835927453201</c:v>
                </c:pt>
                <c:pt idx="4">
                  <c:v>448.16900214209397</c:v>
                </c:pt>
                <c:pt idx="5">
                  <c:v>547.81774619260602</c:v>
                </c:pt>
              </c:numCache>
            </c:numRef>
          </c:val>
          <c:extLst>
            <c:ext xmlns:c16="http://schemas.microsoft.com/office/drawing/2014/chart" uri="{C3380CC4-5D6E-409C-BE32-E72D297353CC}">
              <c16:uniqueId val="{00000000-F08F-4345-8775-E1BED2DA40B1}"/>
            </c:ext>
          </c:extLst>
        </c:ser>
        <c:ser>
          <c:idx val="1"/>
          <c:order val="1"/>
          <c:tx>
            <c:strRef>
              <c:f>'OpenVINO Model Server. Perf. Ta'!$C$90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Ta'!$A$91:$A$96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Ta'!$C$91:$C$96</c:f>
              <c:numCache>
                <c:formatCode>0.00</c:formatCode>
                <c:ptCount val="6"/>
                <c:pt idx="0">
                  <c:v>12553.7925971943</c:v>
                </c:pt>
                <c:pt idx="1">
                  <c:v>10589.009019687401</c:v>
                </c:pt>
                <c:pt idx="2">
                  <c:v>2645.5614723081599</c:v>
                </c:pt>
                <c:pt idx="3">
                  <c:v>572.39310606099298</c:v>
                </c:pt>
                <c:pt idx="4">
                  <c:v>625.25725313946896</c:v>
                </c:pt>
                <c:pt idx="5">
                  <c:v>675.97860762057906</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Ta'!$B$99:$B$104</c:f>
              <c:numCache>
                <c:formatCode>0.00</c:formatCode>
                <c:ptCount val="6"/>
                <c:pt idx="0">
                  <c:v>1298.53758814363</c:v>
                </c:pt>
                <c:pt idx="1">
                  <c:v>1130.14372804033</c:v>
                </c:pt>
                <c:pt idx="2">
                  <c:v>265.437591156015</c:v>
                </c:pt>
                <c:pt idx="3">
                  <c:v>118.95375727885499</c:v>
                </c:pt>
                <c:pt idx="4">
                  <c:v>131.15857618052601</c:v>
                </c:pt>
                <c:pt idx="5">
                  <c:v>125.510873219725</c:v>
                </c:pt>
              </c:numCache>
            </c:numRef>
          </c:val>
          <c:extLst>
            <c:ext xmlns:c16="http://schemas.microsoft.com/office/drawing/2014/chart" uri="{C3380CC4-5D6E-409C-BE32-E72D297353CC}">
              <c16:uniqueId val="{00000000-3FCF-4ED2-BD7D-3B56D90CCBAD}"/>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Ta'!$C$99:$C$104</c:f>
              <c:numCache>
                <c:formatCode>0.00</c:formatCode>
                <c:ptCount val="6"/>
                <c:pt idx="0">
                  <c:v>1364.7137479758201</c:v>
                </c:pt>
                <c:pt idx="1">
                  <c:v>1199.14967867579</c:v>
                </c:pt>
                <c:pt idx="2">
                  <c:v>277.66655838578498</c:v>
                </c:pt>
                <c:pt idx="3">
                  <c:v>123.04863818692699</c:v>
                </c:pt>
                <c:pt idx="4">
                  <c:v>148.924786687363</c:v>
                </c:pt>
                <c:pt idx="5">
                  <c:v>132.691773272544</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a:t>
            </a:r>
            <a:r>
              <a:rPr lang="en-US" baseline="0"/>
              <a:t> msec/token</a:t>
            </a:r>
          </a:p>
          <a:p>
            <a:pPr>
              <a:defRPr/>
            </a:pPr>
            <a:r>
              <a:rPr lang="en-US" sz="800" baseline="0"/>
              <a:t>Lower is better. Precision: INT4, INT8, FP32, FP16</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CPU'!$H$236</c:f>
              <c:strCache>
                <c:ptCount val="1"/>
                <c:pt idx="0">
                  <c:v>Intel® Core™  i9-13900K INT4</c:v>
                </c:pt>
              </c:strCache>
            </c:strRef>
          </c:tx>
          <c:spPr>
            <a:solidFill>
              <a:schemeClr val="accent1"/>
            </a:solidFill>
            <a:ln>
              <a:noFill/>
            </a:ln>
            <a:effectLst/>
          </c:spPr>
          <c:invertIfNegative val="0"/>
          <c:cat>
            <c:strRef>
              <c:f>'Performance Tables  CPU'!$A$240:$A$241</c:f>
              <c:strCache>
                <c:ptCount val="2"/>
                <c:pt idx="0">
                  <c:v>chatGLM2-6b</c:v>
                </c:pt>
                <c:pt idx="1">
                  <c:v>Llama-2-7b-chat</c:v>
                </c:pt>
              </c:strCache>
            </c:strRef>
          </c:cat>
          <c:val>
            <c:numRef>
              <c:f>'Performance Tables  CPU'!$B$237:$B$238</c:f>
              <c:numCache>
                <c:formatCode>General</c:formatCode>
                <c:ptCount val="2"/>
                <c:pt idx="0">
                  <c:v>374</c:v>
                </c:pt>
                <c:pt idx="1">
                  <c:v>417</c:v>
                </c:pt>
              </c:numCache>
            </c:numRef>
          </c:val>
          <c:extLst>
            <c:ext xmlns:c16="http://schemas.microsoft.com/office/drawing/2014/chart" uri="{C3380CC4-5D6E-409C-BE32-E72D297353CC}">
              <c16:uniqueId val="{00000002-2BFC-454C-BCE0-6B1C2898E3D8}"/>
            </c:ext>
          </c:extLst>
        </c:ser>
        <c:ser>
          <c:idx val="1"/>
          <c:order val="1"/>
          <c:tx>
            <c:strRef>
              <c:f>'Performance Tables  CPU'!$I$236</c:f>
              <c:strCache>
                <c:ptCount val="1"/>
                <c:pt idx="0">
                  <c:v>Intel® Core™  i9-13900K INT8</c:v>
                </c:pt>
              </c:strCache>
            </c:strRef>
          </c:tx>
          <c:spPr>
            <a:solidFill>
              <a:schemeClr val="accent2"/>
            </a:solidFill>
            <a:ln>
              <a:noFill/>
            </a:ln>
            <a:effectLst/>
          </c:spPr>
          <c:invertIfNegative val="0"/>
          <c:cat>
            <c:strRef>
              <c:f>'Performance Tables  CPU'!$A$240:$A$241</c:f>
              <c:strCache>
                <c:ptCount val="2"/>
                <c:pt idx="0">
                  <c:v>chatGLM2-6b</c:v>
                </c:pt>
                <c:pt idx="1">
                  <c:v>Llama-2-7b-chat</c:v>
                </c:pt>
              </c:strCache>
            </c:strRef>
          </c:cat>
          <c:val>
            <c:numRef>
              <c:f>'Performance Tables  CPU'!$C$237:$C$238</c:f>
              <c:numCache>
                <c:formatCode>General</c:formatCode>
                <c:ptCount val="2"/>
                <c:pt idx="0">
                  <c:v>277</c:v>
                </c:pt>
                <c:pt idx="1">
                  <c:v>415</c:v>
                </c:pt>
              </c:numCache>
            </c:numRef>
          </c:val>
          <c:extLst>
            <c:ext xmlns:c16="http://schemas.microsoft.com/office/drawing/2014/chart" uri="{C3380CC4-5D6E-409C-BE32-E72D297353CC}">
              <c16:uniqueId val="{00000003-2BFC-454C-BCE0-6B1C2898E3D8}"/>
            </c:ext>
          </c:extLst>
        </c:ser>
        <c:ser>
          <c:idx val="2"/>
          <c:order val="2"/>
          <c:tx>
            <c:strRef>
              <c:f>'Performance Tables  CPU'!$J$236</c:f>
              <c:strCache>
                <c:ptCount val="1"/>
                <c:pt idx="0">
                  <c:v>Intel® Core™  i9-13900K FP32</c:v>
                </c:pt>
              </c:strCache>
            </c:strRef>
          </c:tx>
          <c:spPr>
            <a:solidFill>
              <a:schemeClr val="accent3"/>
            </a:solidFill>
            <a:ln>
              <a:noFill/>
            </a:ln>
            <a:effectLst/>
          </c:spPr>
          <c:invertIfNegative val="0"/>
          <c:cat>
            <c:strRef>
              <c:f>'Performance Tables  CPU'!$A$240:$A$241</c:f>
              <c:strCache>
                <c:ptCount val="2"/>
                <c:pt idx="0">
                  <c:v>chatGLM2-6b</c:v>
                </c:pt>
                <c:pt idx="1">
                  <c:v>Llama-2-7b-chat</c:v>
                </c:pt>
              </c:strCache>
            </c:strRef>
          </c:cat>
          <c:val>
            <c:numRef>
              <c:f>'Performance Tables  CPU'!$D$237:$D$238</c:f>
              <c:numCache>
                <c:formatCode>General</c:formatCode>
                <c:ptCount val="2"/>
                <c:pt idx="0">
                  <c:v>340</c:v>
                </c:pt>
                <c:pt idx="1">
                  <c:v>420</c:v>
                </c:pt>
              </c:numCache>
            </c:numRef>
          </c:val>
          <c:extLst>
            <c:ext xmlns:c16="http://schemas.microsoft.com/office/drawing/2014/chart" uri="{C3380CC4-5D6E-409C-BE32-E72D297353CC}">
              <c16:uniqueId val="{00000004-2BFC-454C-BCE0-6B1C2898E3D8}"/>
            </c:ext>
          </c:extLst>
        </c:ser>
        <c:ser>
          <c:idx val="3"/>
          <c:order val="3"/>
          <c:tx>
            <c:strRef>
              <c:f>'Performance Tables  CPU'!$H$239</c:f>
              <c:strCache>
                <c:ptCount val="1"/>
                <c:pt idx="0">
                  <c:v>Intel® Xeon® Platinum 8380 INT4</c:v>
                </c:pt>
              </c:strCache>
            </c:strRef>
          </c:tx>
          <c:spPr>
            <a:solidFill>
              <a:schemeClr val="accent4"/>
            </a:solidFill>
            <a:ln>
              <a:noFill/>
            </a:ln>
            <a:effectLst/>
          </c:spPr>
          <c:invertIfNegative val="0"/>
          <c:cat>
            <c:strRef>
              <c:f>'Performance Tables  CPU'!$A$240:$A$241</c:f>
              <c:strCache>
                <c:ptCount val="2"/>
                <c:pt idx="0">
                  <c:v>chatGLM2-6b</c:v>
                </c:pt>
                <c:pt idx="1">
                  <c:v>Llama-2-7b-chat</c:v>
                </c:pt>
              </c:strCache>
            </c:strRef>
          </c:cat>
          <c:val>
            <c:numRef>
              <c:f>'Performance Tables  CPU'!$B$240:$B$241</c:f>
              <c:numCache>
                <c:formatCode>General</c:formatCode>
                <c:ptCount val="2"/>
                <c:pt idx="1">
                  <c:v>133</c:v>
                </c:pt>
              </c:numCache>
            </c:numRef>
          </c:val>
          <c:extLst>
            <c:ext xmlns:c16="http://schemas.microsoft.com/office/drawing/2014/chart" uri="{C3380CC4-5D6E-409C-BE32-E72D297353CC}">
              <c16:uniqueId val="{00000005-2BFC-454C-BCE0-6B1C2898E3D8}"/>
            </c:ext>
          </c:extLst>
        </c:ser>
        <c:ser>
          <c:idx val="4"/>
          <c:order val="4"/>
          <c:tx>
            <c:strRef>
              <c:f>'Performance Tables  CPU'!$I$239</c:f>
              <c:strCache>
                <c:ptCount val="1"/>
                <c:pt idx="0">
                  <c:v>Intel® Xeon® Platinum 8380 INT8</c:v>
                </c:pt>
              </c:strCache>
            </c:strRef>
          </c:tx>
          <c:spPr>
            <a:solidFill>
              <a:schemeClr val="accent5"/>
            </a:solidFill>
            <a:ln>
              <a:noFill/>
            </a:ln>
            <a:effectLst/>
          </c:spPr>
          <c:invertIfNegative val="0"/>
          <c:cat>
            <c:strRef>
              <c:f>'Performance Tables  CPU'!$A$240:$A$241</c:f>
              <c:strCache>
                <c:ptCount val="2"/>
                <c:pt idx="0">
                  <c:v>chatGLM2-6b</c:v>
                </c:pt>
                <c:pt idx="1">
                  <c:v>Llama-2-7b-chat</c:v>
                </c:pt>
              </c:strCache>
            </c:strRef>
          </c:cat>
          <c:val>
            <c:numRef>
              <c:f>'Performance Tables  CPU'!$C$240:$C$241</c:f>
              <c:numCache>
                <c:formatCode>General</c:formatCode>
                <c:ptCount val="2"/>
                <c:pt idx="1">
                  <c:v>179</c:v>
                </c:pt>
              </c:numCache>
            </c:numRef>
          </c:val>
          <c:extLst>
            <c:ext xmlns:c16="http://schemas.microsoft.com/office/drawing/2014/chart" uri="{C3380CC4-5D6E-409C-BE32-E72D297353CC}">
              <c16:uniqueId val="{00000006-2BFC-454C-BCE0-6B1C2898E3D8}"/>
            </c:ext>
          </c:extLst>
        </c:ser>
        <c:ser>
          <c:idx val="5"/>
          <c:order val="5"/>
          <c:tx>
            <c:strRef>
              <c:f>'Performance Tables  CPU'!$J$239</c:f>
              <c:strCache>
                <c:ptCount val="1"/>
                <c:pt idx="0">
                  <c:v>Intel® Xeon® Platinum 8380 FP32</c:v>
                </c:pt>
              </c:strCache>
            </c:strRef>
          </c:tx>
          <c:spPr>
            <a:solidFill>
              <a:schemeClr val="accent6"/>
            </a:solidFill>
            <a:ln>
              <a:noFill/>
            </a:ln>
            <a:effectLst/>
          </c:spPr>
          <c:invertIfNegative val="0"/>
          <c:cat>
            <c:strRef>
              <c:f>'Performance Tables  CPU'!$A$240:$A$241</c:f>
              <c:strCache>
                <c:ptCount val="2"/>
                <c:pt idx="0">
                  <c:v>chatGLM2-6b</c:v>
                </c:pt>
                <c:pt idx="1">
                  <c:v>Llama-2-7b-chat</c:v>
                </c:pt>
              </c:strCache>
            </c:strRef>
          </c:cat>
          <c:val>
            <c:numRef>
              <c:f>'Performance Tables  CPU'!$D$240:$D$241</c:f>
              <c:numCache>
                <c:formatCode>General</c:formatCode>
                <c:ptCount val="2"/>
                <c:pt idx="1">
                  <c:v>201</c:v>
                </c:pt>
              </c:numCache>
            </c:numRef>
          </c:val>
          <c:extLst>
            <c:ext xmlns:c16="http://schemas.microsoft.com/office/drawing/2014/chart" uri="{C3380CC4-5D6E-409C-BE32-E72D297353CC}">
              <c16:uniqueId val="{00000007-2BFC-454C-BCE0-6B1C2898E3D8}"/>
            </c:ext>
          </c:extLst>
        </c:ser>
        <c:ser>
          <c:idx val="6"/>
          <c:order val="6"/>
          <c:tx>
            <c:strRef>
              <c:f>'Performance Tables  CPU'!$H$242</c:f>
              <c:strCache>
                <c:ptCount val="1"/>
                <c:pt idx="0">
                  <c:v>Intel® Xeon® Platinum 8490H INT4</c:v>
                </c:pt>
              </c:strCache>
            </c:strRef>
          </c:tx>
          <c:spPr>
            <a:solidFill>
              <a:schemeClr val="accent1">
                <a:lumMod val="60000"/>
              </a:schemeClr>
            </a:solidFill>
            <a:ln>
              <a:noFill/>
            </a:ln>
            <a:effectLst/>
          </c:spPr>
          <c:invertIfNegative val="0"/>
          <c:cat>
            <c:strRef>
              <c:f>'Performance Tables  CPU'!$A$240:$A$241</c:f>
              <c:strCache>
                <c:ptCount val="2"/>
                <c:pt idx="0">
                  <c:v>chatGLM2-6b</c:v>
                </c:pt>
                <c:pt idx="1">
                  <c:v>Llama-2-7b-chat</c:v>
                </c:pt>
              </c:strCache>
            </c:strRef>
          </c:cat>
          <c:val>
            <c:numRef>
              <c:f>'Performance Tables  CPU'!$B$243:$B$244</c:f>
              <c:numCache>
                <c:formatCode>General</c:formatCode>
                <c:ptCount val="2"/>
                <c:pt idx="1">
                  <c:v>136</c:v>
                </c:pt>
              </c:numCache>
            </c:numRef>
          </c:val>
          <c:extLst>
            <c:ext xmlns:c16="http://schemas.microsoft.com/office/drawing/2014/chart" uri="{C3380CC4-5D6E-409C-BE32-E72D297353CC}">
              <c16:uniqueId val="{00000008-2BFC-454C-BCE0-6B1C2898E3D8}"/>
            </c:ext>
          </c:extLst>
        </c:ser>
        <c:ser>
          <c:idx val="7"/>
          <c:order val="7"/>
          <c:tx>
            <c:strRef>
              <c:f>'Performance Tables  CPU'!$I$242</c:f>
              <c:strCache>
                <c:ptCount val="1"/>
                <c:pt idx="0">
                  <c:v>Intel® Xeon® Platinum 8490H INT8</c:v>
                </c:pt>
              </c:strCache>
            </c:strRef>
          </c:tx>
          <c:spPr>
            <a:solidFill>
              <a:schemeClr val="accent2">
                <a:lumMod val="60000"/>
              </a:schemeClr>
            </a:solidFill>
            <a:ln>
              <a:noFill/>
            </a:ln>
            <a:effectLst/>
          </c:spPr>
          <c:invertIfNegative val="0"/>
          <c:cat>
            <c:strRef>
              <c:f>'Performance Tables  CPU'!$A$240:$A$241</c:f>
              <c:strCache>
                <c:ptCount val="2"/>
                <c:pt idx="0">
                  <c:v>chatGLM2-6b</c:v>
                </c:pt>
                <c:pt idx="1">
                  <c:v>Llama-2-7b-chat</c:v>
                </c:pt>
              </c:strCache>
            </c:strRef>
          </c:cat>
          <c:val>
            <c:numRef>
              <c:f>'Performance Tables  CPU'!$C$243:$C$244</c:f>
              <c:numCache>
                <c:formatCode>General</c:formatCode>
                <c:ptCount val="2"/>
                <c:pt idx="1">
                  <c:v>143</c:v>
                </c:pt>
              </c:numCache>
            </c:numRef>
          </c:val>
          <c:extLst>
            <c:ext xmlns:c16="http://schemas.microsoft.com/office/drawing/2014/chart" uri="{C3380CC4-5D6E-409C-BE32-E72D297353CC}">
              <c16:uniqueId val="{00000009-2BFC-454C-BCE0-6B1C2898E3D8}"/>
            </c:ext>
          </c:extLst>
        </c:ser>
        <c:ser>
          <c:idx val="8"/>
          <c:order val="8"/>
          <c:tx>
            <c:strRef>
              <c:f>'Performance Tables  CPU'!$J$242</c:f>
              <c:strCache>
                <c:ptCount val="1"/>
                <c:pt idx="0">
                  <c:v>Intel® Xeon® Platinum 8490H FP32</c:v>
                </c:pt>
              </c:strCache>
            </c:strRef>
          </c:tx>
          <c:spPr>
            <a:solidFill>
              <a:schemeClr val="accent3">
                <a:lumMod val="60000"/>
              </a:schemeClr>
            </a:solidFill>
            <a:ln>
              <a:noFill/>
            </a:ln>
            <a:effectLst/>
          </c:spPr>
          <c:invertIfNegative val="0"/>
          <c:cat>
            <c:strRef>
              <c:f>'Performance Tables  CPU'!$A$240:$A$241</c:f>
              <c:strCache>
                <c:ptCount val="2"/>
                <c:pt idx="0">
                  <c:v>chatGLM2-6b</c:v>
                </c:pt>
                <c:pt idx="1">
                  <c:v>Llama-2-7b-chat</c:v>
                </c:pt>
              </c:strCache>
            </c:strRef>
          </c:cat>
          <c:val>
            <c:numRef>
              <c:f>'Performance Tables  CPU'!$D$243:$D$244</c:f>
              <c:numCache>
                <c:formatCode>General</c:formatCode>
                <c:ptCount val="2"/>
                <c:pt idx="1">
                  <c:v>133</c:v>
                </c:pt>
              </c:numCache>
            </c:numRef>
          </c:val>
          <c:extLst>
            <c:ext xmlns:c16="http://schemas.microsoft.com/office/drawing/2014/chart" uri="{C3380CC4-5D6E-409C-BE32-E72D297353CC}">
              <c16:uniqueId val="{0000000A-2BFC-454C-BCE0-6B1C2898E3D8}"/>
            </c:ext>
          </c:extLst>
        </c:ser>
        <c:ser>
          <c:idx val="9"/>
          <c:order val="9"/>
          <c:tx>
            <c:strRef>
              <c:f>'Performance Tables  CPU'!$K$239</c:f>
              <c:strCache>
                <c:ptCount val="1"/>
                <c:pt idx="0">
                  <c:v>Intel® Xeon® Platinum 8380 FP16</c:v>
                </c:pt>
              </c:strCache>
            </c:strRef>
          </c:tx>
          <c:spPr>
            <a:solidFill>
              <a:schemeClr val="accent4">
                <a:lumMod val="60000"/>
              </a:schemeClr>
            </a:solidFill>
            <a:ln>
              <a:noFill/>
            </a:ln>
            <a:effectLst/>
          </c:spPr>
          <c:invertIfNegative val="0"/>
          <c:cat>
            <c:strRef>
              <c:f>'Performance Tables  CPU'!$A$240:$A$241</c:f>
              <c:strCache>
                <c:ptCount val="2"/>
                <c:pt idx="0">
                  <c:v>chatGLM2-6b</c:v>
                </c:pt>
                <c:pt idx="1">
                  <c:v>Llama-2-7b-chat</c:v>
                </c:pt>
              </c:strCache>
            </c:strRef>
          </c:cat>
          <c:val>
            <c:numRef>
              <c:f>'Performance Tables  CPU'!$E$240:$E$241</c:f>
              <c:numCache>
                <c:formatCode>General</c:formatCode>
                <c:ptCount val="2"/>
                <c:pt idx="0">
                  <c:v>173</c:v>
                </c:pt>
              </c:numCache>
            </c:numRef>
          </c:val>
          <c:extLst>
            <c:ext xmlns:c16="http://schemas.microsoft.com/office/drawing/2014/chart" uri="{C3380CC4-5D6E-409C-BE32-E72D297353CC}">
              <c16:uniqueId val="{0000000B-2BFC-454C-BCE0-6B1C2898E3D8}"/>
            </c:ext>
          </c:extLst>
        </c:ser>
        <c:ser>
          <c:idx val="10"/>
          <c:order val="10"/>
          <c:tx>
            <c:strRef>
              <c:f>'Performance Tables  CPU'!$K$242</c:f>
              <c:strCache>
                <c:ptCount val="1"/>
                <c:pt idx="0">
                  <c:v>Intel® Xeon® Platinum 8490H FP16</c:v>
                </c:pt>
              </c:strCache>
            </c:strRef>
          </c:tx>
          <c:spPr>
            <a:solidFill>
              <a:schemeClr val="accent5">
                <a:lumMod val="60000"/>
              </a:schemeClr>
            </a:solidFill>
            <a:ln>
              <a:noFill/>
            </a:ln>
            <a:effectLst/>
          </c:spPr>
          <c:invertIfNegative val="0"/>
          <c:cat>
            <c:strRef>
              <c:f>'Performance Tables  CPU'!$A$240:$A$241</c:f>
              <c:strCache>
                <c:ptCount val="2"/>
                <c:pt idx="0">
                  <c:v>chatGLM2-6b</c:v>
                </c:pt>
                <c:pt idx="1">
                  <c:v>Llama-2-7b-chat</c:v>
                </c:pt>
              </c:strCache>
            </c:strRef>
          </c:cat>
          <c:val>
            <c:numRef>
              <c:f>'Performance Tables  CPU'!$E$243:$E$244</c:f>
              <c:numCache>
                <c:formatCode>General</c:formatCode>
                <c:ptCount val="2"/>
                <c:pt idx="0">
                  <c:v>114</c:v>
                </c:pt>
              </c:numCache>
            </c:numRef>
          </c:val>
          <c:extLst>
            <c:ext xmlns:c16="http://schemas.microsoft.com/office/drawing/2014/chart" uri="{C3380CC4-5D6E-409C-BE32-E72D297353CC}">
              <c16:uniqueId val="{0000000C-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Ta'!$B$115:$B$120</c:f>
              <c:numCache>
                <c:formatCode>0.00</c:formatCode>
                <c:ptCount val="6"/>
                <c:pt idx="0">
                  <c:v>626.89899394489896</c:v>
                </c:pt>
                <c:pt idx="1">
                  <c:v>554.21701579782405</c:v>
                </c:pt>
                <c:pt idx="2">
                  <c:v>114.05313225791301</c:v>
                </c:pt>
                <c:pt idx="3">
                  <c:v>46.805412684390703</c:v>
                </c:pt>
                <c:pt idx="4">
                  <c:v>55.520044592809398</c:v>
                </c:pt>
                <c:pt idx="5">
                  <c:v>54.222353575507597</c:v>
                </c:pt>
              </c:numCache>
            </c:numRef>
          </c:val>
          <c:extLst>
            <c:ext xmlns:c16="http://schemas.microsoft.com/office/drawing/2014/chart" uri="{C3380CC4-5D6E-409C-BE32-E72D297353CC}">
              <c16:uniqueId val="{00000000-9FDD-4628-9C60-012CB1B7D545}"/>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Ta'!$A$115:$A$120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Ta'!$C$115:$C$120</c:f>
              <c:numCache>
                <c:formatCode>0.00</c:formatCode>
                <c:ptCount val="6"/>
                <c:pt idx="0">
                  <c:v>637.600117848389</c:v>
                </c:pt>
                <c:pt idx="1">
                  <c:v>557.67439722694803</c:v>
                </c:pt>
                <c:pt idx="2">
                  <c:v>117.936075063045</c:v>
                </c:pt>
                <c:pt idx="3">
                  <c:v>47.481311186124003</c:v>
                </c:pt>
                <c:pt idx="4">
                  <c:v>60.622253920332099</c:v>
                </c:pt>
                <c:pt idx="5">
                  <c:v>56.219329752551303</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Ta'!$B$123:$B$128</c:f>
              <c:numCache>
                <c:formatCode>0.00</c:formatCode>
                <c:ptCount val="6"/>
                <c:pt idx="0">
                  <c:v>2343.1343334317198</c:v>
                </c:pt>
                <c:pt idx="1">
                  <c:v>2069.5619370195</c:v>
                </c:pt>
                <c:pt idx="2">
                  <c:v>437.15701879904901</c:v>
                </c:pt>
                <c:pt idx="3">
                  <c:v>92.397890908654105</c:v>
                </c:pt>
                <c:pt idx="4">
                  <c:v>104.350753600823</c:v>
                </c:pt>
                <c:pt idx="5">
                  <c:v>106.435365624149</c:v>
                </c:pt>
              </c:numCache>
            </c:numRef>
          </c:val>
          <c:extLst>
            <c:ext xmlns:c16="http://schemas.microsoft.com/office/drawing/2014/chart" uri="{C3380CC4-5D6E-409C-BE32-E72D297353CC}">
              <c16:uniqueId val="{00000000-041D-47FD-A434-A8F5DF5FCFAD}"/>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Ta'!$C$123:$C$128</c:f>
              <c:numCache>
                <c:formatCode>0.00</c:formatCode>
                <c:ptCount val="6"/>
                <c:pt idx="0">
                  <c:v>2552.2290886636001</c:v>
                </c:pt>
                <c:pt idx="1">
                  <c:v>2230.9036239941402</c:v>
                </c:pt>
                <c:pt idx="2">
                  <c:v>458.76785631294598</c:v>
                </c:pt>
                <c:pt idx="3">
                  <c:v>96.039032943686493</c:v>
                </c:pt>
                <c:pt idx="4">
                  <c:v>116.909753977495</c:v>
                </c:pt>
                <c:pt idx="5">
                  <c:v>112.6681430985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Ta'!$B$131:$B$136</c:f>
              <c:numCache>
                <c:formatCode>0.00</c:formatCode>
                <c:ptCount val="6"/>
                <c:pt idx="0">
                  <c:v>11.960295470170401</c:v>
                </c:pt>
                <c:pt idx="1">
                  <c:v>10.121238866596901</c:v>
                </c:pt>
                <c:pt idx="2">
                  <c:v>1.98005112967096</c:v>
                </c:pt>
                <c:pt idx="3">
                  <c:v>0.66331367183168299</c:v>
                </c:pt>
                <c:pt idx="4">
                  <c:v>1.14821055751485</c:v>
                </c:pt>
                <c:pt idx="5">
                  <c:v>1.03935880536258</c:v>
                </c:pt>
              </c:numCache>
            </c:numRef>
          </c:val>
          <c:extLst>
            <c:ext xmlns:c16="http://schemas.microsoft.com/office/drawing/2014/chart" uri="{C3380CC4-5D6E-409C-BE32-E72D297353CC}">
              <c16:uniqueId val="{00000000-58FF-4C4A-9713-AB87A172105E}"/>
            </c:ext>
          </c:extLst>
        </c:ser>
        <c:ser>
          <c:idx val="1"/>
          <c:order val="1"/>
          <c:tx>
            <c:strRef>
              <c:f>'OpenVINO Model Server. Perf. Ta'!$C$130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Ta'!$A$131:$A$136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Ta'!$C$131:$C$136</c:f>
              <c:numCache>
                <c:formatCode>0.00</c:formatCode>
                <c:ptCount val="6"/>
                <c:pt idx="0">
                  <c:v>12.2629304086333</c:v>
                </c:pt>
                <c:pt idx="1">
                  <c:v>10.5912238782703</c:v>
                </c:pt>
                <c:pt idx="2">
                  <c:v>2.0058772320177201</c:v>
                </c:pt>
                <c:pt idx="3">
                  <c:v>0.88431089042863398</c:v>
                </c:pt>
                <c:pt idx="4">
                  <c:v>1.1934100253968301</c:v>
                </c:pt>
                <c:pt idx="5">
                  <c:v>1.0647166201863101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Ta'!$B$139:$B$144</c:f>
              <c:numCache>
                <c:formatCode>0.00</c:formatCode>
                <c:ptCount val="6"/>
                <c:pt idx="0">
                  <c:v>44.4659602671409</c:v>
                </c:pt>
                <c:pt idx="1">
                  <c:v>36.489098234333902</c:v>
                </c:pt>
                <c:pt idx="2">
                  <c:v>7.7226848940258197</c:v>
                </c:pt>
                <c:pt idx="3">
                  <c:v>1.5022158514978099</c:v>
                </c:pt>
                <c:pt idx="4">
                  <c:v>1.99632320496516</c:v>
                </c:pt>
                <c:pt idx="5">
                  <c:v>1.8247760423444901</c:v>
                </c:pt>
              </c:numCache>
            </c:numRef>
          </c:val>
          <c:extLst>
            <c:ext xmlns:c16="http://schemas.microsoft.com/office/drawing/2014/chart" uri="{C3380CC4-5D6E-409C-BE32-E72D297353CC}">
              <c16:uniqueId val="{00000000-3430-44DA-A860-D4772DA3F4E9}"/>
            </c:ext>
          </c:extLst>
        </c:ser>
        <c:ser>
          <c:idx val="1"/>
          <c:order val="1"/>
          <c:tx>
            <c:strRef>
              <c:f>'OpenVINO Model Server. Perf. Ta'!$C$138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Ta'!$A$139:$A$144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Ta'!$C$139:$C$144</c:f>
              <c:numCache>
                <c:formatCode>0.00</c:formatCode>
                <c:ptCount val="6"/>
                <c:pt idx="0">
                  <c:v>47.511771354063903</c:v>
                </c:pt>
                <c:pt idx="1">
                  <c:v>40.771662088448302</c:v>
                </c:pt>
                <c:pt idx="2">
                  <c:v>7.7715339546611002</c:v>
                </c:pt>
                <c:pt idx="3">
                  <c:v>1.5823695337856101</c:v>
                </c:pt>
                <c:pt idx="4">
                  <c:v>2.0812527146299402</c:v>
                </c:pt>
                <c:pt idx="5">
                  <c:v>1.8428718742750401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Ta'!$B$147:$B$152</c:f>
              <c:numCache>
                <c:formatCode>0.00</c:formatCode>
                <c:ptCount val="6"/>
                <c:pt idx="0">
                  <c:v>71.382244445502195</c:v>
                </c:pt>
                <c:pt idx="1">
                  <c:v>61.226204755021001</c:v>
                </c:pt>
                <c:pt idx="2">
                  <c:v>12.9811457569573</c:v>
                </c:pt>
                <c:pt idx="3">
                  <c:v>3.8473730896794902</c:v>
                </c:pt>
                <c:pt idx="4">
                  <c:v>6.6610230200746701</c:v>
                </c:pt>
                <c:pt idx="5">
                  <c:v>6.1910685233911096</c:v>
                </c:pt>
              </c:numCache>
            </c:numRef>
          </c:val>
          <c:extLst>
            <c:ext xmlns:c16="http://schemas.microsoft.com/office/drawing/2014/chart" uri="{C3380CC4-5D6E-409C-BE32-E72D297353CC}">
              <c16:uniqueId val="{00000000-2C06-4997-BC97-E2D22555F15E}"/>
            </c:ext>
          </c:extLst>
        </c:ser>
        <c:ser>
          <c:idx val="1"/>
          <c:order val="1"/>
          <c:tx>
            <c:strRef>
              <c:f>'OpenVINO Model Server. Perf. Ta'!$C$146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Ta'!$A$147:$A$152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Ta'!$C$147:$C$152</c:f>
              <c:numCache>
                <c:formatCode>0.00</c:formatCode>
                <c:ptCount val="6"/>
                <c:pt idx="0">
                  <c:v>73.266778493418499</c:v>
                </c:pt>
                <c:pt idx="1">
                  <c:v>63.027454788203997</c:v>
                </c:pt>
                <c:pt idx="2">
                  <c:v>13.0410736287878</c:v>
                </c:pt>
                <c:pt idx="3">
                  <c:v>5.2301803489611602</c:v>
                </c:pt>
                <c:pt idx="4">
                  <c:v>7.0498291459802598</c:v>
                </c:pt>
                <c:pt idx="5">
                  <c:v>6.3049630815752096</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Ta'!$B$155:$B$160</c:f>
              <c:numCache>
                <c:formatCode>0.00</c:formatCode>
                <c:ptCount val="6"/>
                <c:pt idx="0">
                  <c:v>247.27690029404201</c:v>
                </c:pt>
                <c:pt idx="1">
                  <c:v>214.26342945018601</c:v>
                </c:pt>
                <c:pt idx="2">
                  <c:v>45.3244775510681</c:v>
                </c:pt>
                <c:pt idx="3">
                  <c:v>9.6765636441080893</c:v>
                </c:pt>
                <c:pt idx="4">
                  <c:v>12.0751544446954</c:v>
                </c:pt>
                <c:pt idx="5">
                  <c:v>11.321459161137801</c:v>
                </c:pt>
              </c:numCache>
            </c:numRef>
          </c:val>
          <c:extLst>
            <c:ext xmlns:c16="http://schemas.microsoft.com/office/drawing/2014/chart" uri="{C3380CC4-5D6E-409C-BE32-E72D297353CC}">
              <c16:uniqueId val="{00000000-DD7A-4D7E-A502-FF23CD1904E5}"/>
            </c:ext>
          </c:extLst>
        </c:ser>
        <c:ser>
          <c:idx val="1"/>
          <c:order val="1"/>
          <c:tx>
            <c:strRef>
              <c:f>'OpenVINO Model Server. Perf. Ta'!$C$154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Ta'!$A$155:$A$160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Ta'!$C$155:$C$160</c:f>
              <c:numCache>
                <c:formatCode>0.00</c:formatCode>
                <c:ptCount val="6"/>
                <c:pt idx="0">
                  <c:v>264.04796434028498</c:v>
                </c:pt>
                <c:pt idx="1">
                  <c:v>229.63066072104701</c:v>
                </c:pt>
                <c:pt idx="2">
                  <c:v>47.634378763680502</c:v>
                </c:pt>
                <c:pt idx="3">
                  <c:v>9.8800968610779005</c:v>
                </c:pt>
                <c:pt idx="4">
                  <c:v>13.1153769116703</c:v>
                </c:pt>
                <c:pt idx="5">
                  <c:v>11.746884563494</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Ta'!$B$163:$B$168</c:f>
              <c:numCache>
                <c:formatCode>0.00</c:formatCode>
                <c:ptCount val="6"/>
                <c:pt idx="0">
                  <c:v>709.17013724739297</c:v>
                </c:pt>
                <c:pt idx="1">
                  <c:v>640.96448911082405</c:v>
                </c:pt>
                <c:pt idx="2">
                  <c:v>146.369987743119</c:v>
                </c:pt>
                <c:pt idx="3">
                  <c:v>56.101217142876997</c:v>
                </c:pt>
                <c:pt idx="4">
                  <c:v>65.976138092568604</c:v>
                </c:pt>
                <c:pt idx="5">
                  <c:v>64.929070672867894</c:v>
                </c:pt>
              </c:numCache>
            </c:numRef>
          </c:val>
          <c:extLst>
            <c:ext xmlns:c16="http://schemas.microsoft.com/office/drawing/2014/chart" uri="{C3380CC4-5D6E-409C-BE32-E72D297353CC}">
              <c16:uniqueId val="{00000000-95C1-43AD-BD94-DE8D7275FD1E}"/>
            </c:ext>
          </c:extLst>
        </c:ser>
        <c:ser>
          <c:idx val="1"/>
          <c:order val="1"/>
          <c:tx>
            <c:strRef>
              <c:f>'OpenVINO Model Server. Perf. Ta'!$C$162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Ta'!$A$163:$A$168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Ta'!$C$163:$C$168</c:f>
              <c:numCache>
                <c:formatCode>0.00</c:formatCode>
                <c:ptCount val="6"/>
                <c:pt idx="0">
                  <c:v>770.88342659561295</c:v>
                </c:pt>
                <c:pt idx="1">
                  <c:v>665.55367747641503</c:v>
                </c:pt>
                <c:pt idx="2">
                  <c:v>150.72360108668499</c:v>
                </c:pt>
                <c:pt idx="3">
                  <c:v>58.620108549666199</c:v>
                </c:pt>
                <c:pt idx="4">
                  <c:v>76.706739424468594</c:v>
                </c:pt>
                <c:pt idx="5">
                  <c:v>70.406993207647901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Ta'!$B$171:$B$176</c:f>
              <c:numCache>
                <c:formatCode>0.00</c:formatCode>
                <c:ptCount val="6"/>
                <c:pt idx="0">
                  <c:v>1721.6221217801101</c:v>
                </c:pt>
                <c:pt idx="1">
                  <c:v>1636.81323851976</c:v>
                </c:pt>
                <c:pt idx="2">
                  <c:v>436.19034563553902</c:v>
                </c:pt>
                <c:pt idx="3">
                  <c:v>99.122774233879298</c:v>
                </c:pt>
                <c:pt idx="4">
                  <c:v>111.241730355939</c:v>
                </c:pt>
                <c:pt idx="5">
                  <c:v>111.166777264404</c:v>
                </c:pt>
              </c:numCache>
            </c:numRef>
          </c:val>
          <c:extLst>
            <c:ext xmlns:c16="http://schemas.microsoft.com/office/drawing/2014/chart" uri="{C3380CC4-5D6E-409C-BE32-E72D297353CC}">
              <c16:uniqueId val="{00000000-D7DC-4587-9FC2-75F92FF7D6AB}"/>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Ta'!$C$171:$C$176</c:f>
              <c:numCache>
                <c:formatCode>0.00</c:formatCode>
                <c:ptCount val="6"/>
                <c:pt idx="0">
                  <c:v>2424.9822272699498</c:v>
                </c:pt>
                <c:pt idx="1">
                  <c:v>2126.5347853461699</c:v>
                </c:pt>
                <c:pt idx="2">
                  <c:v>500.25867332820098</c:v>
                </c:pt>
                <c:pt idx="3">
                  <c:v>107.36124826789001</c:v>
                </c:pt>
                <c:pt idx="4">
                  <c:v>137.371307083375</c:v>
                </c:pt>
                <c:pt idx="5">
                  <c:v>126.915674254386</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Ta'!$B$179:$B$184</c:f>
              <c:numCache>
                <c:formatCode>0.00</c:formatCode>
                <c:ptCount val="6"/>
                <c:pt idx="0">
                  <c:v>17.7364634683132</c:v>
                </c:pt>
                <c:pt idx="1">
                  <c:v>15.356122583021</c:v>
                </c:pt>
                <c:pt idx="2">
                  <c:v>3.1675541962150802</c:v>
                </c:pt>
                <c:pt idx="3">
                  <c:v>1.43738767936198</c:v>
                </c:pt>
                <c:pt idx="4">
                  <c:v>1.8309772616986999</c:v>
                </c:pt>
                <c:pt idx="5">
                  <c:v>1.72677864762919</c:v>
                </c:pt>
              </c:numCache>
            </c:numRef>
          </c:val>
          <c:extLst>
            <c:ext xmlns:c16="http://schemas.microsoft.com/office/drawing/2014/chart" uri="{C3380CC4-5D6E-409C-BE32-E72D297353CC}">
              <c16:uniqueId val="{00000000-134E-4582-BCDE-3F71B026DBCC}"/>
            </c:ext>
          </c:extLst>
        </c:ser>
        <c:ser>
          <c:idx val="1"/>
          <c:order val="1"/>
          <c:tx>
            <c:strRef>
              <c:f>'OpenVINO Model Server. Perf. Ta'!$C$178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Ta'!$A$179:$A$184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Ta'!$C$179:$C$184</c:f>
              <c:numCache>
                <c:formatCode>0.00</c:formatCode>
                <c:ptCount val="6"/>
                <c:pt idx="0">
                  <c:v>18.120155455581099</c:v>
                </c:pt>
                <c:pt idx="1">
                  <c:v>15.7025311284451</c:v>
                </c:pt>
                <c:pt idx="2">
                  <c:v>3.25341177088844</c:v>
                </c:pt>
                <c:pt idx="3">
                  <c:v>1.43738767936198</c:v>
                </c:pt>
                <c:pt idx="4">
                  <c:v>1.9088440208597801</c:v>
                </c:pt>
                <c:pt idx="5">
                  <c:v>1.7367851642432699</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Ta'!$B$187:$B$192</c:f>
              <c:numCache>
                <c:formatCode>0.00</c:formatCode>
                <c:ptCount val="6"/>
                <c:pt idx="0">
                  <c:v>72.021707536475503</c:v>
                </c:pt>
                <c:pt idx="1">
                  <c:v>60.7616379172553</c:v>
                </c:pt>
                <c:pt idx="2">
                  <c:v>12.5986783239264</c:v>
                </c:pt>
                <c:pt idx="3">
                  <c:v>2.3350052330067501</c:v>
                </c:pt>
                <c:pt idx="4">
                  <c:v>2.8220665852679501</c:v>
                </c:pt>
                <c:pt idx="5">
                  <c:v>2.7539435291517198</c:v>
                </c:pt>
              </c:numCache>
            </c:numRef>
          </c:val>
          <c:extLst>
            <c:ext xmlns:c16="http://schemas.microsoft.com/office/drawing/2014/chart" uri="{C3380CC4-5D6E-409C-BE32-E72D297353CC}">
              <c16:uniqueId val="{00000000-BC76-49ED-9EB2-6E82E0C3E3AC}"/>
            </c:ext>
          </c:extLst>
        </c:ser>
        <c:ser>
          <c:idx val="1"/>
          <c:order val="1"/>
          <c:tx>
            <c:strRef>
              <c:f>'OpenVINO Model Server. Perf. Ta'!$C$186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Ta'!$A$187:$A$192</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Ta'!$C$187:$C$192</c:f>
              <c:numCache>
                <c:formatCode>0.00</c:formatCode>
                <c:ptCount val="6"/>
                <c:pt idx="0">
                  <c:v>78.304954140967595</c:v>
                </c:pt>
                <c:pt idx="1">
                  <c:v>66.890930315107099</c:v>
                </c:pt>
                <c:pt idx="2">
                  <c:v>12.680129708655601</c:v>
                </c:pt>
                <c:pt idx="3">
                  <c:v>2.3632563680851999</c:v>
                </c:pt>
                <c:pt idx="4">
                  <c:v>2.9436649200052698</c:v>
                </c:pt>
                <c:pt idx="5">
                  <c:v>2.7948147669089498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Celeron 6305E GPU INT8</c:v>
                </c:pt>
              </c:strCache>
            </c:strRef>
          </c:tx>
          <c:spPr>
            <a:solidFill>
              <a:schemeClr val="accent1"/>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GPU'!$B$3:$B$14</c:f>
              <c:numCache>
                <c:formatCode>0.00</c:formatCode>
                <c:ptCount val="12"/>
                <c:pt idx="2">
                  <c:v>60.298999999999999</c:v>
                </c:pt>
                <c:pt idx="3">
                  <c:v>72.135000000000005</c:v>
                </c:pt>
                <c:pt idx="4">
                  <c:v>685.08699999999999</c:v>
                </c:pt>
                <c:pt idx="5">
                  <c:v>213.05600000000001</c:v>
                </c:pt>
                <c:pt idx="6">
                  <c:v>5.0709999999999997</c:v>
                </c:pt>
                <c:pt idx="7">
                  <c:v>411.08600000000001</c:v>
                </c:pt>
                <c:pt idx="8">
                  <c:v>8.407</c:v>
                </c:pt>
                <c:pt idx="9">
                  <c:v>32.218000000000004</c:v>
                </c:pt>
                <c:pt idx="10">
                  <c:v>292.06400000000002</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Celeron 6305E GPU FP16</c:v>
                </c:pt>
              </c:strCache>
            </c:strRef>
          </c:tx>
          <c:spPr>
            <a:solidFill>
              <a:schemeClr val="accent2"/>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GPU'!$C$3:$C$14</c:f>
              <c:numCache>
                <c:formatCode>0.00</c:formatCode>
                <c:ptCount val="12"/>
                <c:pt idx="2">
                  <c:v>27.734000000000002</c:v>
                </c:pt>
                <c:pt idx="3">
                  <c:v>60.613</c:v>
                </c:pt>
                <c:pt idx="4">
                  <c:v>513.09799999999996</c:v>
                </c:pt>
                <c:pt idx="5">
                  <c:v>118.27800000000001</c:v>
                </c:pt>
                <c:pt idx="6">
                  <c:v>2.637</c:v>
                </c:pt>
                <c:pt idx="7">
                  <c:v>221.78399999999999</c:v>
                </c:pt>
                <c:pt idx="8">
                  <c:v>4.3810000000000002</c:v>
                </c:pt>
                <c:pt idx="9">
                  <c:v>15.089</c:v>
                </c:pt>
                <c:pt idx="10">
                  <c:v>153.11199999999999</c:v>
                </c:pt>
              </c:numCache>
            </c:numRef>
          </c:val>
          <c:extLst>
            <c:ext xmlns:c16="http://schemas.microsoft.com/office/drawing/2014/chart" uri="{C3380CC4-5D6E-409C-BE32-E72D297353CC}">
              <c16:uniqueId val="{00000003-EBF5-45A1-AB3F-099743298E42}"/>
            </c:ext>
          </c:extLst>
        </c:ser>
        <c:ser>
          <c:idx val="2"/>
          <c:order val="2"/>
          <c:tx>
            <c:strRef>
              <c:f>'Performance Tables GPU'!$H$15</c:f>
              <c:strCache>
                <c:ptCount val="1"/>
                <c:pt idx="0">
                  <c:v>Intel® Core™ i7-1185GRE GPU INT8</c:v>
                </c:pt>
              </c:strCache>
            </c:strRef>
          </c:tx>
          <c:spPr>
            <a:solidFill>
              <a:schemeClr val="accent3"/>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GPU'!$B$16:$B$27</c:f>
              <c:numCache>
                <c:formatCode>0.00</c:formatCode>
                <c:ptCount val="12"/>
                <c:pt idx="0">
                  <c:v>72.433999999999997</c:v>
                </c:pt>
                <c:pt idx="1">
                  <c:v>5.3890000000000002</c:v>
                </c:pt>
                <c:pt idx="2">
                  <c:v>76.337000000000003</c:v>
                </c:pt>
                <c:pt idx="3">
                  <c:v>62.895000000000003</c:v>
                </c:pt>
                <c:pt idx="4">
                  <c:v>880.63</c:v>
                </c:pt>
                <c:pt idx="5">
                  <c:v>291.87700000000001</c:v>
                </c:pt>
                <c:pt idx="6">
                  <c:v>8.8079999999999998</c:v>
                </c:pt>
                <c:pt idx="7">
                  <c:v>525.21900000000005</c:v>
                </c:pt>
                <c:pt idx="8">
                  <c:v>15.510999999999999</c:v>
                </c:pt>
                <c:pt idx="9">
                  <c:v>57.512</c:v>
                </c:pt>
                <c:pt idx="10">
                  <c:v>494.07400000000001</c:v>
                </c:pt>
                <c:pt idx="11">
                  <c:v>164.44900000000001</c:v>
                </c:pt>
              </c:numCache>
            </c:numRef>
          </c:val>
          <c:extLst>
            <c:ext xmlns:c16="http://schemas.microsoft.com/office/drawing/2014/chart" uri="{C3380CC4-5D6E-409C-BE32-E72D297353CC}">
              <c16:uniqueId val="{00000004-EBF5-45A1-AB3F-099743298E42}"/>
            </c:ext>
          </c:extLst>
        </c:ser>
        <c:ser>
          <c:idx val="3"/>
          <c:order val="3"/>
          <c:tx>
            <c:strRef>
              <c:f>'Performance Tables GPU'!$I$15</c:f>
              <c:strCache>
                <c:ptCount val="1"/>
                <c:pt idx="0">
                  <c:v>Intel® Core™ i7-1185GRE GPU FP16</c:v>
                </c:pt>
              </c:strCache>
            </c:strRef>
          </c:tx>
          <c:spPr>
            <a:solidFill>
              <a:schemeClr val="accent4"/>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GPU'!$C$16:$C$27</c:f>
              <c:numCache>
                <c:formatCode>0.00</c:formatCode>
                <c:ptCount val="12"/>
                <c:pt idx="0">
                  <c:v>55.387999999999998</c:v>
                </c:pt>
                <c:pt idx="1">
                  <c:v>5.774</c:v>
                </c:pt>
                <c:pt idx="2">
                  <c:v>36.223999999999997</c:v>
                </c:pt>
                <c:pt idx="3">
                  <c:v>49.914999999999999</c:v>
                </c:pt>
                <c:pt idx="4">
                  <c:v>557.89099999999996</c:v>
                </c:pt>
                <c:pt idx="5">
                  <c:v>170.69200000000001</c:v>
                </c:pt>
                <c:pt idx="6">
                  <c:v>4.726</c:v>
                </c:pt>
                <c:pt idx="7">
                  <c:v>312.44900000000001</c:v>
                </c:pt>
                <c:pt idx="8">
                  <c:v>7.819</c:v>
                </c:pt>
                <c:pt idx="9">
                  <c:v>26.042999999999999</c:v>
                </c:pt>
                <c:pt idx="10">
                  <c:v>258.39800000000002</c:v>
                </c:pt>
                <c:pt idx="11">
                  <c:v>109.09</c:v>
                </c:pt>
              </c:numCache>
            </c:numRef>
          </c:val>
          <c:extLst>
            <c:ext xmlns:c16="http://schemas.microsoft.com/office/drawing/2014/chart" uri="{C3380CC4-5D6E-409C-BE32-E72D297353CC}">
              <c16:uniqueId val="{00000005-EBF5-45A1-AB3F-099743298E42}"/>
            </c:ext>
          </c:extLst>
        </c:ser>
        <c:ser>
          <c:idx val="4"/>
          <c:order val="4"/>
          <c:tx>
            <c:strRef>
              <c:f>'Performance Tables GPU'!$H$41</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GPU'!$B$42:$B$53</c:f>
              <c:numCache>
                <c:formatCode>0.00</c:formatCode>
                <c:ptCount val="12"/>
                <c:pt idx="0">
                  <c:v>620.32899999999995</c:v>
                </c:pt>
                <c:pt idx="1">
                  <c:v>127.98699999999999</c:v>
                </c:pt>
                <c:pt idx="2">
                  <c:v>597.79</c:v>
                </c:pt>
                <c:pt idx="3">
                  <c:v>582.029</c:v>
                </c:pt>
                <c:pt idx="4">
                  <c:v>4310.8149999999996</c:v>
                </c:pt>
                <c:pt idx="5">
                  <c:v>2337.5</c:v>
                </c:pt>
                <c:pt idx="6">
                  <c:v>147.333</c:v>
                </c:pt>
                <c:pt idx="7">
                  <c:v>2984.212</c:v>
                </c:pt>
                <c:pt idx="8">
                  <c:v>264.35000000000002</c:v>
                </c:pt>
                <c:pt idx="9">
                  <c:v>582.91200000000003</c:v>
                </c:pt>
                <c:pt idx="10">
                  <c:v>2483.402</c:v>
                </c:pt>
                <c:pt idx="11">
                  <c:v>1006.015</c:v>
                </c:pt>
              </c:numCache>
            </c:numRef>
          </c:val>
          <c:extLst xmlns:c15="http://schemas.microsoft.com/office/drawing/2012/chart">
            <c:ext xmlns:c16="http://schemas.microsoft.com/office/drawing/2014/chart" uri="{C3380CC4-5D6E-409C-BE32-E72D297353CC}">
              <c16:uniqueId val="{00000006-EBF5-45A1-AB3F-099743298E42}"/>
            </c:ext>
          </c:extLst>
        </c:ser>
        <c:ser>
          <c:idx val="5"/>
          <c:order val="5"/>
          <c:tx>
            <c:strRef>
              <c:f>'Performance Tables GPU'!$I$41</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GPU'!$A$3:$A$14</c:f>
              <c:strCache>
                <c:ptCount val="12"/>
                <c:pt idx="0">
                  <c:v>bert-base-cased</c:v>
                </c:pt>
                <c:pt idx="1">
                  <c:v>bert-large-uncased-whole-word-masking-squad-0001</c:v>
                </c:pt>
                <c:pt idx="2">
                  <c:v>deeplabv3</c:v>
                </c:pt>
                <c:pt idx="3">
                  <c:v>efficientdet-d0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GPU'!$C$42:$C$53</c:f>
              <c:numCache>
                <c:formatCode>0.00</c:formatCode>
                <c:ptCount val="12"/>
                <c:pt idx="0">
                  <c:v>554.35900000000004</c:v>
                </c:pt>
                <c:pt idx="1">
                  <c:v>94.716999999999999</c:v>
                </c:pt>
                <c:pt idx="2">
                  <c:v>484.97800000000001</c:v>
                </c:pt>
                <c:pt idx="3">
                  <c:v>590.73</c:v>
                </c:pt>
                <c:pt idx="4">
                  <c:v>3851.924</c:v>
                </c:pt>
                <c:pt idx="5">
                  <c:v>1555.731</c:v>
                </c:pt>
                <c:pt idx="6">
                  <c:v>81.296000000000006</c:v>
                </c:pt>
                <c:pt idx="7">
                  <c:v>2546.5010000000002</c:v>
                </c:pt>
                <c:pt idx="8">
                  <c:v>182.279</c:v>
                </c:pt>
                <c:pt idx="9">
                  <c:v>341.60399999999998</c:v>
                </c:pt>
                <c:pt idx="10">
                  <c:v>2189.5549999999998</c:v>
                </c:pt>
                <c:pt idx="11">
                  <c:v>1032.914</c:v>
                </c:pt>
              </c:numCache>
            </c:numRef>
          </c:val>
          <c:extLst xmlns:c15="http://schemas.microsoft.com/office/drawing/2012/chart">
            <c:ext xmlns:c16="http://schemas.microsoft.com/office/drawing/2014/chart" uri="{C3380CC4-5D6E-409C-BE32-E72D297353CC}">
              <c16:uniqueId val="{00000007-EBF5-45A1-AB3F-099743298E4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Ta'!$B$194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Ta'!$B$195:$B$200</c:f>
              <c:numCache>
                <c:formatCode>0.00</c:formatCode>
                <c:ptCount val="6"/>
                <c:pt idx="0">
                  <c:v>300.547155167558</c:v>
                </c:pt>
                <c:pt idx="1">
                  <c:v>261.64035420749201</c:v>
                </c:pt>
                <c:pt idx="2">
                  <c:v>65.660589075648005</c:v>
                </c:pt>
                <c:pt idx="3">
                  <c:v>30.845846650863201</c:v>
                </c:pt>
                <c:pt idx="4">
                  <c:v>33.8669439486805</c:v>
                </c:pt>
                <c:pt idx="5">
                  <c:v>34.705514497032198</c:v>
                </c:pt>
              </c:numCache>
            </c:numRef>
          </c:val>
          <c:extLst>
            <c:ext xmlns:c16="http://schemas.microsoft.com/office/drawing/2014/chart" uri="{C3380CC4-5D6E-409C-BE32-E72D297353CC}">
              <c16:uniqueId val="{00000000-D550-45F3-8024-86B49F6BF740}"/>
            </c:ext>
          </c:extLst>
        </c:ser>
        <c:ser>
          <c:idx val="1"/>
          <c:order val="1"/>
          <c:tx>
            <c:strRef>
              <c:f>'OpenVINO Model Server. Perf. Ta'!$C$194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Ta'!$A$195:$A$200</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Ta'!$C$195:$C$200</c:f>
              <c:numCache>
                <c:formatCode>0.00</c:formatCode>
                <c:ptCount val="6"/>
                <c:pt idx="0">
                  <c:v>387.81034750016602</c:v>
                </c:pt>
                <c:pt idx="1">
                  <c:v>336.23458136827497</c:v>
                </c:pt>
                <c:pt idx="2">
                  <c:v>74.501852505401203</c:v>
                </c:pt>
                <c:pt idx="3">
                  <c:v>33.2290640734834</c:v>
                </c:pt>
                <c:pt idx="4">
                  <c:v>39.837558478138298</c:v>
                </c:pt>
                <c:pt idx="5">
                  <c:v>38.0687239343114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Ta'!$B$203:$B$208</c:f>
              <c:numCache>
                <c:formatCode>0.00</c:formatCode>
                <c:ptCount val="6"/>
                <c:pt idx="0">
                  <c:v>544.11871640692698</c:v>
                </c:pt>
                <c:pt idx="1">
                  <c:v>561.22298201350304</c:v>
                </c:pt>
                <c:pt idx="2">
                  <c:v>149.65725913622899</c:v>
                </c:pt>
                <c:pt idx="3">
                  <c:v>47.406757358659497</c:v>
                </c:pt>
                <c:pt idx="4">
                  <c:v>48.005106648568699</c:v>
                </c:pt>
                <c:pt idx="5">
                  <c:v>52.260647182722401</c:v>
                </c:pt>
              </c:numCache>
            </c:numRef>
          </c:val>
          <c:extLst>
            <c:ext xmlns:c16="http://schemas.microsoft.com/office/drawing/2014/chart" uri="{C3380CC4-5D6E-409C-BE32-E72D297353CC}">
              <c16:uniqueId val="{00000000-5CD9-40D6-ABA4-428272371736}"/>
            </c:ext>
          </c:extLst>
        </c:ser>
        <c:ser>
          <c:idx val="1"/>
          <c:order val="1"/>
          <c:tx>
            <c:strRef>
              <c:f>'OpenVINO Model Server. Perf. Ta'!$C$202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Ta'!$A$203:$A$208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Ta'!$C$203:$C$208</c:f>
              <c:numCache>
                <c:formatCode>0.00</c:formatCode>
                <c:ptCount val="6"/>
                <c:pt idx="0">
                  <c:v>815.53608451386401</c:v>
                </c:pt>
                <c:pt idx="1">
                  <c:v>713.97756336200598</c:v>
                </c:pt>
                <c:pt idx="2">
                  <c:v>197.65176886876799</c:v>
                </c:pt>
                <c:pt idx="3">
                  <c:v>55.839492154451698</c:v>
                </c:pt>
                <c:pt idx="4">
                  <c:v>63.858749760816103</c:v>
                </c:pt>
                <c:pt idx="5">
                  <c:v>62.949009203720102</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Ta'!$B$107:$B$111</c:f>
              <c:numCache>
                <c:formatCode>0.00</c:formatCode>
                <c:ptCount val="5"/>
                <c:pt idx="0">
                  <c:v>4580.2969929004703</c:v>
                </c:pt>
                <c:pt idx="1">
                  <c:v>4004.2145215644</c:v>
                </c:pt>
                <c:pt idx="2">
                  <c:v>894.31389810604401</c:v>
                </c:pt>
                <c:pt idx="3">
                  <c:v>203.203548805829</c:v>
                </c:pt>
                <c:pt idx="4">
                  <c:v>216.66680297256201</c:v>
                </c:pt>
              </c:numCache>
            </c:numRef>
          </c:val>
          <c:extLst>
            <c:ext xmlns:c16="http://schemas.microsoft.com/office/drawing/2014/chart" uri="{C3380CC4-5D6E-409C-BE32-E72D297353CC}">
              <c16:uniqueId val="{00000000-F18A-40EC-9CEA-B5BE39C9F623}"/>
            </c:ext>
          </c:extLst>
        </c:ser>
        <c:ser>
          <c:idx val="1"/>
          <c:order val="1"/>
          <c:tx>
            <c:strRef>
              <c:f>'OpenVINO Model Server. Perf. Ta'!$C$106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Ta'!$A$107:$A$111</c:f>
              <c:strCache>
                <c:ptCount val="5"/>
                <c:pt idx="0">
                  <c:v>Intel® Xeon® Platinum 8260M</c:v>
                </c:pt>
                <c:pt idx="1">
                  <c:v>Intel® Xeon® Gold 6238M</c:v>
                </c:pt>
                <c:pt idx="2">
                  <c:v>Intel® Core™ i9-11900K</c:v>
                </c:pt>
                <c:pt idx="3">
                  <c:v>Intel® Core™ i7-8700T</c:v>
                </c:pt>
                <c:pt idx="4">
                  <c:v>Intel® Core™ i5-8500</c:v>
                </c:pt>
              </c:strCache>
            </c:strRef>
          </c:cat>
          <c:val>
            <c:numRef>
              <c:f>'OpenVINO Model Server. Perf. Ta'!$C$107:$C$111</c:f>
              <c:numCache>
                <c:formatCode>0.00</c:formatCode>
                <c:ptCount val="5"/>
                <c:pt idx="0">
                  <c:v>4960.7541796675996</c:v>
                </c:pt>
                <c:pt idx="1">
                  <c:v>4285.3663127727104</c:v>
                </c:pt>
                <c:pt idx="2">
                  <c:v>999.68318853314895</c:v>
                </c:pt>
                <c:pt idx="3">
                  <c:v>214.436504236025</c:v>
                </c:pt>
                <c:pt idx="4">
                  <c:v>252.59993184540099</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7"/>
          <c:order val="11"/>
          <c:tx>
            <c:strRef>
              <c:f>'Performance Tables  CPU'!$G$158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CPU'!$D$159:$D$170</c:f>
              <c:numCache>
                <c:formatCode>0.00</c:formatCode>
                <c:ptCount val="12"/>
                <c:pt idx="0">
                  <c:v>14.662000000000001</c:v>
                </c:pt>
                <c:pt idx="1">
                  <c:v>106.899</c:v>
                </c:pt>
                <c:pt idx="2">
                  <c:v>12.138999999999999</c:v>
                </c:pt>
                <c:pt idx="3">
                  <c:v>12.268000000000001</c:v>
                </c:pt>
                <c:pt idx="4">
                  <c:v>1.4450000000000001</c:v>
                </c:pt>
                <c:pt idx="5">
                  <c:v>3.004</c:v>
                </c:pt>
                <c:pt idx="6">
                  <c:v>121.643</c:v>
                </c:pt>
                <c:pt idx="7">
                  <c:v>1.627</c:v>
                </c:pt>
                <c:pt idx="8">
                  <c:v>74.602999999999994</c:v>
                </c:pt>
                <c:pt idx="9">
                  <c:v>22.765999999999998</c:v>
                </c:pt>
                <c:pt idx="10">
                  <c:v>2.6240000000000001</c:v>
                </c:pt>
                <c:pt idx="11">
                  <c:v>6.181</c:v>
                </c:pt>
              </c:numCache>
            </c:numRef>
          </c:val>
          <c:extLst>
            <c:ext xmlns:c16="http://schemas.microsoft.com/office/drawing/2014/chart" uri="{C3380CC4-5D6E-409C-BE32-E72D297353CC}">
              <c16:uniqueId val="{00000010-8225-4E93-A7FD-3CF5AF5B98F5}"/>
            </c:ext>
          </c:extLst>
        </c:ser>
        <c:ser>
          <c:idx val="18"/>
          <c:order val="12"/>
          <c:tx>
            <c:strRef>
              <c:f>'Performance Tables  CPU'!$G$171</c:f>
              <c:strCache>
                <c:ptCount val="1"/>
                <c:pt idx="0">
                  <c:v>Intel® Xeon® Gold 5218T</c:v>
                </c:pt>
              </c:strCache>
            </c:strRef>
          </c:tx>
          <c:spPr>
            <a:solidFill>
              <a:schemeClr val="accent1">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CPU'!$D$172:$D$183</c:f>
              <c:numCache>
                <c:formatCode>0.00</c:formatCode>
                <c:ptCount val="12"/>
                <c:pt idx="0">
                  <c:v>14.032999999999999</c:v>
                </c:pt>
                <c:pt idx="1">
                  <c:v>106.592</c:v>
                </c:pt>
                <c:pt idx="2">
                  <c:v>11.81</c:v>
                </c:pt>
                <c:pt idx="3">
                  <c:v>11.885</c:v>
                </c:pt>
                <c:pt idx="4">
                  <c:v>1.421</c:v>
                </c:pt>
                <c:pt idx="5">
                  <c:v>2.9049999999999998</c:v>
                </c:pt>
                <c:pt idx="6">
                  <c:v>115.688</c:v>
                </c:pt>
                <c:pt idx="7">
                  <c:v>1.5640000000000001</c:v>
                </c:pt>
                <c:pt idx="8">
                  <c:v>71.016000000000005</c:v>
                </c:pt>
                <c:pt idx="9">
                  <c:v>21.823</c:v>
                </c:pt>
                <c:pt idx="10">
                  <c:v>2.5150000000000001</c:v>
                </c:pt>
                <c:pt idx="11">
                  <c:v>5.9560000000000004</c:v>
                </c:pt>
              </c:numCache>
            </c:numRef>
          </c:val>
          <c:extLst>
            <c:ext xmlns:c16="http://schemas.microsoft.com/office/drawing/2014/chart" uri="{C3380CC4-5D6E-409C-BE32-E72D297353CC}">
              <c16:uniqueId val="{00000011-8225-4E93-A7FD-3CF5AF5B98F5}"/>
            </c:ext>
          </c:extLst>
        </c:ser>
        <c:ser>
          <c:idx val="22"/>
          <c:order val="13"/>
          <c:tx>
            <c:strRef>
              <c:f>'Performance Tables  CPU'!$G$184</c:f>
              <c:strCache>
                <c:ptCount val="1"/>
                <c:pt idx="0">
                  <c:v>Intel® Xeon® Platinum 8270</c:v>
                </c:pt>
              </c:strCache>
            </c:strRef>
          </c:tx>
          <c:spPr>
            <a:solidFill>
              <a:schemeClr val="accent5">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CPU'!$D$185:$D$196</c:f>
              <c:numCache>
                <c:formatCode>0.00</c:formatCode>
                <c:ptCount val="12"/>
                <c:pt idx="0">
                  <c:v>7.9669999999999996</c:v>
                </c:pt>
                <c:pt idx="1">
                  <c:v>54.445999999999998</c:v>
                </c:pt>
                <c:pt idx="2">
                  <c:v>5.6449999999999996</c:v>
                </c:pt>
                <c:pt idx="3">
                  <c:v>7.4219999999999997</c:v>
                </c:pt>
                <c:pt idx="4">
                  <c:v>0.92600000000000005</c:v>
                </c:pt>
                <c:pt idx="5">
                  <c:v>1.5509999999999999</c:v>
                </c:pt>
                <c:pt idx="6">
                  <c:v>36.97</c:v>
                </c:pt>
                <c:pt idx="7">
                  <c:v>1.0960000000000001</c:v>
                </c:pt>
                <c:pt idx="8">
                  <c:v>23.812000000000001</c:v>
                </c:pt>
                <c:pt idx="9">
                  <c:v>10.499000000000001</c:v>
                </c:pt>
                <c:pt idx="10">
                  <c:v>1.2170000000000001</c:v>
                </c:pt>
                <c:pt idx="11">
                  <c:v>3.5329999999999999</c:v>
                </c:pt>
              </c:numCache>
            </c:numRef>
          </c:val>
          <c:extLst>
            <c:ext xmlns:c16="http://schemas.microsoft.com/office/drawing/2014/chart" uri="{C3380CC4-5D6E-409C-BE32-E72D297353CC}">
              <c16:uniqueId val="{0000000F-8225-4E93-A7FD-3CF5AF5B98F5}"/>
            </c:ext>
          </c:extLst>
        </c:ser>
        <c:ser>
          <c:idx val="19"/>
          <c:order val="14"/>
          <c:tx>
            <c:strRef>
              <c:f>'Performance Tables  CPU'!$G$197</c:f>
              <c:strCache>
                <c:ptCount val="1"/>
                <c:pt idx="0">
                  <c:v>Intel® Xeon® Silver 4316</c:v>
                </c:pt>
              </c:strCache>
            </c:strRef>
          </c:tx>
          <c:spPr>
            <a:solidFill>
              <a:schemeClr val="accent2">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CPU'!$D$198:$D$209</c:f>
              <c:numCache>
                <c:formatCode>0.00</c:formatCode>
                <c:ptCount val="12"/>
                <c:pt idx="0">
                  <c:v>8.3469999999999995</c:v>
                </c:pt>
                <c:pt idx="1">
                  <c:v>157.01300000000001</c:v>
                </c:pt>
                <c:pt idx="2">
                  <c:v>7.0510000000000002</c:v>
                </c:pt>
                <c:pt idx="3">
                  <c:v>5.8970000000000002</c:v>
                </c:pt>
                <c:pt idx="4">
                  <c:v>0.55500000000000005</c:v>
                </c:pt>
                <c:pt idx="5">
                  <c:v>1.484</c:v>
                </c:pt>
                <c:pt idx="6">
                  <c:v>62.087000000000003</c:v>
                </c:pt>
                <c:pt idx="7">
                  <c:v>0.80900000000000005</c:v>
                </c:pt>
                <c:pt idx="8">
                  <c:v>44.100999999999999</c:v>
                </c:pt>
                <c:pt idx="9">
                  <c:v>14.007</c:v>
                </c:pt>
                <c:pt idx="10">
                  <c:v>1.3340000000000001</c:v>
                </c:pt>
                <c:pt idx="11">
                  <c:v>3.3210000000000002</c:v>
                </c:pt>
              </c:numCache>
            </c:numRef>
          </c:val>
          <c:extLst>
            <c:ext xmlns:c16="http://schemas.microsoft.com/office/drawing/2014/chart" uri="{C3380CC4-5D6E-409C-BE32-E72D297353CC}">
              <c16:uniqueId val="{00000012-8225-4E93-A7FD-3CF5AF5B98F5}"/>
            </c:ext>
          </c:extLst>
        </c:ser>
        <c:ser>
          <c:idx val="20"/>
          <c:order val="15"/>
          <c:tx>
            <c:strRef>
              <c:f>'Performance Tables  CPU'!$G$210</c:f>
              <c:strCache>
                <c:ptCount val="1"/>
                <c:pt idx="0">
                  <c:v>Intel® Xeon® Platinum 8380</c:v>
                </c:pt>
              </c:strCache>
            </c:strRef>
          </c:tx>
          <c:spPr>
            <a:solidFill>
              <a:schemeClr val="accent3">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CPU'!$D$211:$D$222</c:f>
              <c:numCache>
                <c:formatCode>0.00</c:formatCode>
                <c:ptCount val="12"/>
                <c:pt idx="0">
                  <c:v>7.7930000000000001</c:v>
                </c:pt>
                <c:pt idx="1">
                  <c:v>231.495</c:v>
                </c:pt>
                <c:pt idx="2">
                  <c:v>5.3650000000000002</c:v>
                </c:pt>
                <c:pt idx="3">
                  <c:v>4.3099999999999996</c:v>
                </c:pt>
                <c:pt idx="4">
                  <c:v>0.56599999999999995</c:v>
                </c:pt>
                <c:pt idx="5">
                  <c:v>1.0309999999999999</c:v>
                </c:pt>
                <c:pt idx="6">
                  <c:v>108.288</c:v>
                </c:pt>
                <c:pt idx="7">
                  <c:v>0.66</c:v>
                </c:pt>
                <c:pt idx="8">
                  <c:v>73.819999999999993</c:v>
                </c:pt>
                <c:pt idx="9">
                  <c:v>7.0339999999999998</c:v>
                </c:pt>
                <c:pt idx="10">
                  <c:v>0.873</c:v>
                </c:pt>
                <c:pt idx="11">
                  <c:v>2.375</c:v>
                </c:pt>
              </c:numCache>
            </c:numRef>
          </c:val>
          <c:extLst>
            <c:ext xmlns:c16="http://schemas.microsoft.com/office/drawing/2014/chart" uri="{C3380CC4-5D6E-409C-BE32-E72D297353CC}">
              <c16:uniqueId val="{00000009-8225-4E93-A7FD-3CF5AF5B98F5}"/>
            </c:ext>
          </c:extLst>
        </c:ser>
        <c:ser>
          <c:idx val="21"/>
          <c:order val="16"/>
          <c:tx>
            <c:strRef>
              <c:f>'Performance Tables  CPU'!$G$223</c:f>
              <c:strCache>
                <c:ptCount val="1"/>
                <c:pt idx="0">
                  <c:v>Intel® Xeon® Platinum 8490H</c:v>
                </c:pt>
              </c:strCache>
            </c:strRef>
          </c:tx>
          <c:spPr>
            <a:solidFill>
              <a:schemeClr val="accent4">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CPU'!$D$224:$D$235</c:f>
              <c:numCache>
                <c:formatCode>0.00</c:formatCode>
                <c:ptCount val="12"/>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ext xmlns:c15="http://schemas.microsoft.com/office/drawing/2012/chart" uri="{02D57815-91ED-43cb-92C2-25804820EDAC}">
            <c15:filteredBarSeries>
              <c15:ser>
                <c:idx val="1"/>
                <c:order val="0"/>
                <c:tx>
                  <c:strRef>
                    <c:extLst>
                      <c:ext uri="{02D57815-91ED-43cb-92C2-25804820EDAC}">
                        <c15:formulaRef>
                          <c15:sqref>'Performance Tables  CPU'!$G$2</c15:sqref>
                        </c15:formulaRef>
                      </c:ext>
                    </c:extLst>
                    <c:strCache>
                      <c:ptCount val="1"/>
                      <c:pt idx="0">
                        <c:v>Intel® Celeron 6305E</c:v>
                      </c:pt>
                    </c:strCache>
                  </c:strRef>
                </c:tx>
                <c:spPr>
                  <a:solidFill>
                    <a:schemeClr val="accent2"/>
                  </a:solidFill>
                  <a:ln>
                    <a:noFill/>
                  </a:ln>
                  <a:effectLst/>
                </c:spPr>
                <c:invertIfNegative val="0"/>
                <c:cat>
                  <c:strRef>
                    <c:extLst>
                      <c:ex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c:ext uri="{02D57815-91ED-43cb-92C2-25804820EDAC}">
                        <c15:formulaRef>
                          <c15:sqref>'Performance Tables  CPU'!$D$3:$D$14</c15:sqref>
                        </c15:formulaRef>
                      </c:ext>
                    </c:extLst>
                    <c:numCache>
                      <c:formatCode>0.00</c:formatCode>
                      <c:ptCount val="12"/>
                      <c:pt idx="2">
                        <c:v>87.099000000000004</c:v>
                      </c:pt>
                      <c:pt idx="3">
                        <c:v>57.258000000000003</c:v>
                      </c:pt>
                      <c:pt idx="4">
                        <c:v>3.661</c:v>
                      </c:pt>
                      <c:pt idx="5">
                        <c:v>19.888000000000002</c:v>
                      </c:pt>
                      <c:pt idx="6">
                        <c:v>1121.8520000000001</c:v>
                      </c:pt>
                      <c:pt idx="7">
                        <c:v>9.1720000000000006</c:v>
                      </c:pt>
                      <c:pt idx="8">
                        <c:v>675.13099999999997</c:v>
                      </c:pt>
                      <c:pt idx="9">
                        <c:v>184.41900000000001</c:v>
                      </c:pt>
                      <c:pt idx="10">
                        <c:v>18.274999999999999</c:v>
                      </c:pt>
                      <c:pt idx="11">
                        <c:v>40.753</c:v>
                      </c:pt>
                    </c:numCache>
                  </c:numRef>
                </c:val>
                <c:extLst>
                  <c:ext xmlns:c16="http://schemas.microsoft.com/office/drawing/2014/chart" uri="{C3380CC4-5D6E-409C-BE32-E72D297353CC}">
                    <c16:uniqueId val="{00000000-8225-4E93-A7FD-3CF5AF5B98F5}"/>
                  </c:ext>
                </c:extLst>
              </c15:ser>
            </c15:filteredBarSeries>
            <c15:filteredBarSeries>
              <c15:ser>
                <c:idx val="2"/>
                <c:order val="1"/>
                <c:tx>
                  <c:strRef>
                    <c:extLst xmlns:c15="http://schemas.microsoft.com/office/drawing/2012/chart">
                      <c:ext xmlns:c15="http://schemas.microsoft.com/office/drawing/2012/chart" uri="{02D57815-91ED-43cb-92C2-25804820EDAC}">
                        <c15:formulaRef>
                          <c15:sqref>'Performance Tables  CPU'!$G$15</c15:sqref>
                        </c15:formulaRef>
                      </c:ext>
                    </c:extLst>
                    <c:strCache>
                      <c:ptCount val="1"/>
                      <c:pt idx="0">
                        <c:v>Intel® Core™ i3-8100</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CPU'!$D$16:$D$27</c15:sqref>
                        </c15:formulaRef>
                      </c:ext>
                    </c:extLst>
                    <c:numCache>
                      <c:formatCode>0.00</c:formatCode>
                      <c:ptCount val="12"/>
                      <c:pt idx="0">
                        <c:v>48.622</c:v>
                      </c:pt>
                      <c:pt idx="1">
                        <c:v>493.93299999999999</c:v>
                      </c:pt>
                      <c:pt idx="2">
                        <c:v>45.555999999999997</c:v>
                      </c:pt>
                      <c:pt idx="3">
                        <c:v>28.302</c:v>
                      </c:pt>
                      <c:pt idx="4">
                        <c:v>2.0179999999999998</c:v>
                      </c:pt>
                      <c:pt idx="5">
                        <c:v>10.725</c:v>
                      </c:pt>
                      <c:pt idx="6">
                        <c:v>601.85</c:v>
                      </c:pt>
                      <c:pt idx="7">
                        <c:v>4.944</c:v>
                      </c:pt>
                      <c:pt idx="8">
                        <c:v>426.14100000000002</c:v>
                      </c:pt>
                      <c:pt idx="9">
                        <c:v>95.042000000000002</c:v>
                      </c:pt>
                      <c:pt idx="10">
                        <c:v>9.0519999999999996</c:v>
                      </c:pt>
                      <c:pt idx="11">
                        <c:v>19.242999999999999</c:v>
                      </c:pt>
                    </c:numCache>
                  </c:numRef>
                </c:val>
                <c:extLst xmlns:c15="http://schemas.microsoft.com/office/drawing/2012/chart">
                  <c:ext xmlns:c16="http://schemas.microsoft.com/office/drawing/2014/chart" uri="{C3380CC4-5D6E-409C-BE32-E72D297353CC}">
                    <c16:uniqueId val="{00000001-8225-4E93-A7FD-3CF5AF5B98F5}"/>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'Performance Tables  CPU'!$G$28</c15:sqref>
                        </c15:formulaRef>
                      </c:ext>
                    </c:extLst>
                    <c:strCache>
                      <c:ptCount val="1"/>
                      <c:pt idx="0">
                        <c:v>Intel® Core™ i7-8700T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CPU'!$D$29:$D$40</c15:sqref>
                        </c15:formulaRef>
                      </c:ext>
                    </c:extLst>
                    <c:numCache>
                      <c:formatCode>0.00</c:formatCode>
                      <c:ptCount val="12"/>
                      <c:pt idx="0">
                        <c:v>43.097999999999999</c:v>
                      </c:pt>
                      <c:pt idx="1">
                        <c:v>411.87700000000001</c:v>
                      </c:pt>
                      <c:pt idx="2">
                        <c:v>37.521000000000001</c:v>
                      </c:pt>
                      <c:pt idx="3">
                        <c:v>24.285</c:v>
                      </c:pt>
                      <c:pt idx="4">
                        <c:v>1.86</c:v>
                      </c:pt>
                      <c:pt idx="5">
                        <c:v>9.9689999999999994</c:v>
                      </c:pt>
                      <c:pt idx="6">
                        <c:v>564.48900000000003</c:v>
                      </c:pt>
                      <c:pt idx="7">
                        <c:v>4.3239999999999998</c:v>
                      </c:pt>
                      <c:pt idx="8">
                        <c:v>385.976</c:v>
                      </c:pt>
                      <c:pt idx="9">
                        <c:v>87.058999999999997</c:v>
                      </c:pt>
                      <c:pt idx="10">
                        <c:v>8.1880000000000006</c:v>
                      </c:pt>
                      <c:pt idx="11">
                        <c:v>16.536000000000001</c:v>
                      </c:pt>
                    </c:numCache>
                  </c:numRef>
                </c:val>
                <c:extLst xmlns:c15="http://schemas.microsoft.com/office/drawing/2012/chart">
                  <c:ext xmlns:c16="http://schemas.microsoft.com/office/drawing/2014/chart" uri="{C3380CC4-5D6E-409C-BE32-E72D297353CC}">
                    <c16:uniqueId val="{00000003-8225-4E93-A7FD-3CF5AF5B98F5}"/>
                  </c:ext>
                </c:extLst>
              </c15:ser>
            </c15:filteredBarSeries>
            <c15:filteredBarSeries>
              <c15:ser>
                <c:idx val="5"/>
                <c:order val="3"/>
                <c:tx>
                  <c:strRef>
                    <c:extLst xmlns:c15="http://schemas.microsoft.com/office/drawing/2012/chart">
                      <c:ext xmlns:c15="http://schemas.microsoft.com/office/drawing/2012/chart" uri="{02D57815-91ED-43cb-92C2-25804820EDAC}">
                        <c15:formulaRef>
                          <c15:sqref>'Performance Tables  CPU'!$G$41</c15:sqref>
                        </c15:formulaRef>
                      </c:ext>
                    </c:extLst>
                    <c:strCache>
                      <c:ptCount val="1"/>
                      <c:pt idx="0">
                        <c:v>Intel® Core™ i5-10500TE</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CPU'!$D$42:$D$53</c15:sqref>
                        </c15:formulaRef>
                      </c:ext>
                    </c:extLst>
                    <c:numCache>
                      <c:formatCode>0.00</c:formatCode>
                      <c:ptCount val="12"/>
                      <c:pt idx="0">
                        <c:v>36.770000000000003</c:v>
                      </c:pt>
                      <c:pt idx="1">
                        <c:v>351.19799999999998</c:v>
                      </c:pt>
                      <c:pt idx="2">
                        <c:v>33.271999999999998</c:v>
                      </c:pt>
                      <c:pt idx="3">
                        <c:v>21.114000000000001</c:v>
                      </c:pt>
                      <c:pt idx="4">
                        <c:v>1.573</c:v>
                      </c:pt>
                      <c:pt idx="5">
                        <c:v>8.1869999999999994</c:v>
                      </c:pt>
                      <c:pt idx="6">
                        <c:v>459.92200000000003</c:v>
                      </c:pt>
                      <c:pt idx="7">
                        <c:v>3.6</c:v>
                      </c:pt>
                      <c:pt idx="8">
                        <c:v>324.72399999999999</c:v>
                      </c:pt>
                      <c:pt idx="9">
                        <c:v>74.248000000000005</c:v>
                      </c:pt>
                      <c:pt idx="10">
                        <c:v>6.7389999999999999</c:v>
                      </c:pt>
                      <c:pt idx="11">
                        <c:v>13.702999999999999</c:v>
                      </c:pt>
                    </c:numCache>
                  </c:numRef>
                </c:val>
                <c:extLst xmlns:c15="http://schemas.microsoft.com/office/drawing/2012/chart">
                  <c:ext xmlns:c16="http://schemas.microsoft.com/office/drawing/2014/chart" uri="{C3380CC4-5D6E-409C-BE32-E72D297353CC}">
                    <c16:uniqueId val="{00000004-8225-4E93-A7FD-3CF5AF5B98F5}"/>
                  </c:ext>
                </c:extLst>
              </c15:ser>
            </c15:filteredBarSeries>
            <c15:filteredBarSeries>
              <c15:ser>
                <c:idx val="6"/>
                <c:order val="4"/>
                <c:tx>
                  <c:strRef>
                    <c:extLst xmlns:c15="http://schemas.microsoft.com/office/drawing/2012/chart">
                      <c:ext xmlns:c15="http://schemas.microsoft.com/office/drawing/2012/chart" uri="{02D57815-91ED-43cb-92C2-25804820EDAC}">
                        <c15:formulaRef>
                          <c15:sqref>'Performance Tables  CPU'!$G$54</c15:sqref>
                        </c15:formulaRef>
                      </c:ext>
                    </c:extLst>
                    <c:strCache>
                      <c:ptCount val="1"/>
                      <c:pt idx="0">
                        <c:v>Intel® Core™ i9-10900TE</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CPU'!$D$55:$D$66</c15:sqref>
                        </c15:formulaRef>
                      </c:ext>
                    </c:extLst>
                    <c:numCache>
                      <c:formatCode>0.00</c:formatCode>
                      <c:ptCount val="12"/>
                      <c:pt idx="0">
                        <c:v>37.703000000000003</c:v>
                      </c:pt>
                      <c:pt idx="1">
                        <c:v>331.95100000000002</c:v>
                      </c:pt>
                      <c:pt idx="2">
                        <c:v>28.436</c:v>
                      </c:pt>
                      <c:pt idx="3">
                        <c:v>18.952999999999999</c:v>
                      </c:pt>
                      <c:pt idx="4">
                        <c:v>1.504</c:v>
                      </c:pt>
                      <c:pt idx="5">
                        <c:v>7.5979999999999999</c:v>
                      </c:pt>
                      <c:pt idx="6">
                        <c:v>411.43700000000001</c:v>
                      </c:pt>
                      <c:pt idx="7">
                        <c:v>3.3679999999999999</c:v>
                      </c:pt>
                      <c:pt idx="8">
                        <c:v>286.48399999999998</c:v>
                      </c:pt>
                      <c:pt idx="9">
                        <c:v>67.322999999999993</c:v>
                      </c:pt>
                      <c:pt idx="10">
                        <c:v>6.3550000000000004</c:v>
                      </c:pt>
                      <c:pt idx="11">
                        <c:v>12.63</c:v>
                      </c:pt>
                    </c:numCache>
                  </c:numRef>
                </c:val>
                <c:extLst xmlns:c15="http://schemas.microsoft.com/office/drawing/2012/chart">
                  <c:ext xmlns:c16="http://schemas.microsoft.com/office/drawing/2014/chart" uri="{C3380CC4-5D6E-409C-BE32-E72D297353CC}">
                    <c16:uniqueId val="{00000005-8225-4E93-A7FD-3CF5AF5B98F5}"/>
                  </c:ext>
                </c:extLst>
              </c15:ser>
            </c15:filteredBarSeries>
            <c15:filteredBarSeries>
              <c15:ser>
                <c:idx val="7"/>
                <c:order val="5"/>
                <c:tx>
                  <c:strRef>
                    <c:extLst xmlns:c15="http://schemas.microsoft.com/office/drawing/2012/chart">
                      <c:ext xmlns:c15="http://schemas.microsoft.com/office/drawing/2012/chart" uri="{02D57815-91ED-43cb-92C2-25804820EDAC}">
                        <c15:formulaRef>
                          <c15:sqref>'Performance Tables  CPU'!$G$80</c15:sqref>
                        </c15:formulaRef>
                      </c:ext>
                    </c:extLst>
                    <c:strCache>
                      <c:ptCount val="1"/>
                      <c:pt idx="0">
                        <c:v>Intel® Core™ i7-1185GRE</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CPU'!$D$81:$D$92</c15:sqref>
                        </c15:formulaRef>
                      </c:ext>
                    </c:extLst>
                    <c:numCache>
                      <c:formatCode>0.00</c:formatCode>
                      <c:ptCount val="12"/>
                      <c:pt idx="0">
                        <c:v>29.402000000000001</c:v>
                      </c:pt>
                      <c:pt idx="1">
                        <c:v>267.11500000000001</c:v>
                      </c:pt>
                      <c:pt idx="2">
                        <c:v>29.702000000000002</c:v>
                      </c:pt>
                      <c:pt idx="3">
                        <c:v>20.87</c:v>
                      </c:pt>
                      <c:pt idx="4">
                        <c:v>1.1859999999999999</c:v>
                      </c:pt>
                      <c:pt idx="5">
                        <c:v>6.6150000000000002</c:v>
                      </c:pt>
                      <c:pt idx="6">
                        <c:v>338.91199999999998</c:v>
                      </c:pt>
                      <c:pt idx="7">
                        <c:v>2.8210000000000002</c:v>
                      </c:pt>
                      <c:pt idx="8">
                        <c:v>209.495</c:v>
                      </c:pt>
                      <c:pt idx="9">
                        <c:v>57.203000000000003</c:v>
                      </c:pt>
                      <c:pt idx="10">
                        <c:v>5.7240000000000002</c:v>
                      </c:pt>
                      <c:pt idx="11">
                        <c:v>13.625999999999999</c:v>
                      </c:pt>
                    </c:numCache>
                  </c:numRef>
                </c:val>
                <c:extLst xmlns:c15="http://schemas.microsoft.com/office/drawing/2012/chart">
                  <c:ext xmlns:c16="http://schemas.microsoft.com/office/drawing/2014/chart" uri="{C3380CC4-5D6E-409C-BE32-E72D297353CC}">
                    <c16:uniqueId val="{00000006-8225-4E93-A7FD-3CF5AF5B98F5}"/>
                  </c:ext>
                </c:extLst>
              </c15:ser>
            </c15:filteredBarSeries>
            <c15:filteredBarSeries>
              <c15:ser>
                <c:idx val="9"/>
                <c:order val="6"/>
                <c:tx>
                  <c:strRef>
                    <c:extLst xmlns:c15="http://schemas.microsoft.com/office/drawing/2012/chart">
                      <c:ext xmlns:c15="http://schemas.microsoft.com/office/drawing/2012/chart" uri="{02D57815-91ED-43cb-92C2-25804820EDAC}">
                        <c15:formulaRef>
                          <c15:sqref>'Performance Tables  CPU'!$G$93</c15:sqref>
                        </c15:formulaRef>
                      </c:ext>
                    </c:extLst>
                    <c:strCache>
                      <c:ptCount val="1"/>
                      <c:pt idx="0">
                        <c:v>Intel® Core™ i9-12900TE</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CPU'!$D$94:$D$105</c15:sqref>
                        </c15:formulaRef>
                      </c:ext>
                    </c:extLst>
                    <c:numCache>
                      <c:formatCode>0.00</c:formatCode>
                      <c:ptCount val="12"/>
                      <c:pt idx="0">
                        <c:v>23.045999999999999</c:v>
                      </c:pt>
                      <c:pt idx="1">
                        <c:v>210.03299999999999</c:v>
                      </c:pt>
                      <c:pt idx="2">
                        <c:v>21.646000000000001</c:v>
                      </c:pt>
                      <c:pt idx="3">
                        <c:v>15.516</c:v>
                      </c:pt>
                      <c:pt idx="4">
                        <c:v>1.3180000000000001</c:v>
                      </c:pt>
                      <c:pt idx="5">
                        <c:v>4.8860000000000001</c:v>
                      </c:pt>
                      <c:pt idx="6">
                        <c:v>233.69</c:v>
                      </c:pt>
                      <c:pt idx="7">
                        <c:v>3.105</c:v>
                      </c:pt>
                      <c:pt idx="8">
                        <c:v>167.251</c:v>
                      </c:pt>
                      <c:pt idx="9">
                        <c:v>41.731000000000002</c:v>
                      </c:pt>
                      <c:pt idx="10">
                        <c:v>4.1619999999999999</c:v>
                      </c:pt>
                      <c:pt idx="11">
                        <c:v>9.1620000000000008</c:v>
                      </c:pt>
                    </c:numCache>
                  </c:numRef>
                </c:val>
                <c:extLst xmlns:c15="http://schemas.microsoft.com/office/drawing/2012/chart">
                  <c:ext xmlns:c16="http://schemas.microsoft.com/office/drawing/2014/chart" uri="{C3380CC4-5D6E-409C-BE32-E72D297353CC}">
                    <c16:uniqueId val="{00000008-8225-4E93-A7FD-3CF5AF5B98F5}"/>
                  </c:ext>
                </c:extLst>
              </c15:ser>
            </c15:filteredBarSeries>
            <c15:filteredBarSeries>
              <c15:ser>
                <c:idx val="13"/>
                <c:order val="7"/>
                <c:tx>
                  <c:strRef>
                    <c:extLst xmlns:c15="http://schemas.microsoft.com/office/drawing/2012/chart">
                      <c:ext xmlns:c15="http://schemas.microsoft.com/office/drawing/2012/chart" uri="{02D57815-91ED-43cb-92C2-25804820EDAC}">
                        <c15:formulaRef>
                          <c15:sqref>'Performance Tables  CPU'!$G$106</c15:sqref>
                        </c15:formulaRef>
                      </c:ext>
                    </c:extLst>
                    <c:strCache>
                      <c:ptCount val="1"/>
                      <c:pt idx="0">
                        <c:v>Intel® Core™ i5-13600K</c:v>
                      </c:pt>
                    </c:strCache>
                  </c:strRef>
                </c:tx>
                <c:spPr>
                  <a:solidFill>
                    <a:schemeClr val="accent2">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CPU'!$D$107:$D$118</c15:sqref>
                        </c15:formulaRef>
                      </c:ext>
                    </c:extLst>
                    <c:numCache>
                      <c:formatCode>0.00</c:formatCode>
                      <c:ptCount val="12"/>
                      <c:pt idx="0">
                        <c:v>17.535</c:v>
                      </c:pt>
                      <c:pt idx="1">
                        <c:v>156.28700000000001</c:v>
                      </c:pt>
                      <c:pt idx="2">
                        <c:v>16.207000000000001</c:v>
                      </c:pt>
                      <c:pt idx="3">
                        <c:v>11.917999999999999</c:v>
                      </c:pt>
                      <c:pt idx="4">
                        <c:v>0.879</c:v>
                      </c:pt>
                      <c:pt idx="5">
                        <c:v>3.8929999999999998</c:v>
                      </c:pt>
                      <c:pt idx="6">
                        <c:v>163.48400000000001</c:v>
                      </c:pt>
                      <c:pt idx="7">
                        <c:v>2.3860000000000001</c:v>
                      </c:pt>
                      <c:pt idx="8">
                        <c:v>121.879</c:v>
                      </c:pt>
                      <c:pt idx="9">
                        <c:v>29.870999999999999</c:v>
                      </c:pt>
                      <c:pt idx="10">
                        <c:v>3.052</c:v>
                      </c:pt>
                      <c:pt idx="11">
                        <c:v>6.6660000000000004</c:v>
                      </c:pt>
                    </c:numCache>
                  </c:numRef>
                </c:val>
                <c:extLst xmlns:c15="http://schemas.microsoft.com/office/drawing/2012/chart">
                  <c:ext xmlns:c16="http://schemas.microsoft.com/office/drawing/2014/chart" uri="{C3380CC4-5D6E-409C-BE32-E72D297353CC}">
                    <c16:uniqueId val="{0000000A-8225-4E93-A7FD-3CF5AF5B98F5}"/>
                  </c:ext>
                </c:extLst>
              </c15:ser>
            </c15:filteredBarSeries>
            <c15:filteredBarSeries>
              <c15:ser>
                <c:idx val="14"/>
                <c:order val="8"/>
                <c:tx>
                  <c:strRef>
                    <c:extLst xmlns:c15="http://schemas.microsoft.com/office/drawing/2012/chart">
                      <c:ext xmlns:c15="http://schemas.microsoft.com/office/drawing/2012/chart" uri="{02D57815-91ED-43cb-92C2-25804820EDAC}">
                        <c15:formulaRef>
                          <c15:sqref>'Performance Tables  CPU'!$G$119</c15:sqref>
                        </c15:formulaRef>
                      </c:ext>
                    </c:extLst>
                    <c:strCache>
                      <c:ptCount val="1"/>
                      <c:pt idx="0">
                        <c:v>Intel® Core™  i9-13900K</c:v>
                      </c:pt>
                    </c:strCache>
                  </c:strRef>
                </c:tx>
                <c:spPr>
                  <a:solidFill>
                    <a:schemeClr val="accent3">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CPU'!$D$120:$D$131</c15:sqref>
                        </c15:formulaRef>
                      </c:ext>
                    </c:extLst>
                    <c:numCache>
                      <c:formatCode>0.00</c:formatCode>
                      <c:ptCount val="12"/>
                      <c:pt idx="0">
                        <c:v>13.757</c:v>
                      </c:pt>
                      <c:pt idx="1">
                        <c:v>113.515</c:v>
                      </c:pt>
                      <c:pt idx="2">
                        <c:v>12.486000000000001</c:v>
                      </c:pt>
                      <c:pt idx="3">
                        <c:v>9.4469999999999992</c:v>
                      </c:pt>
                      <c:pt idx="4">
                        <c:v>0.71099999999999997</c:v>
                      </c:pt>
                      <c:pt idx="5">
                        <c:v>2.9769999999999999</c:v>
                      </c:pt>
                      <c:pt idx="6">
                        <c:v>125.41800000000001</c:v>
                      </c:pt>
                      <c:pt idx="7">
                        <c:v>2.0649999999999999</c:v>
                      </c:pt>
                      <c:pt idx="8">
                        <c:v>91.697999999999993</c:v>
                      </c:pt>
                      <c:pt idx="9">
                        <c:v>23.251000000000001</c:v>
                      </c:pt>
                      <c:pt idx="10">
                        <c:v>2.4260000000000002</c:v>
                      </c:pt>
                      <c:pt idx="11">
                        <c:v>5.3079999999999998</c:v>
                      </c:pt>
                    </c:numCache>
                  </c:numRef>
                </c:val>
                <c:extLst xmlns:c15="http://schemas.microsoft.com/office/drawing/2012/chart">
                  <c:ext xmlns:c16="http://schemas.microsoft.com/office/drawing/2014/chart" uri="{C3380CC4-5D6E-409C-BE32-E72D297353CC}">
                    <c16:uniqueId val="{0000000B-8225-4E93-A7FD-3CF5AF5B98F5}"/>
                  </c:ext>
                </c:extLst>
              </c15:ser>
            </c15:filteredBarSeries>
            <c15:filteredBarSeries>
              <c15:ser>
                <c:idx val="15"/>
                <c:order val="9"/>
                <c:tx>
                  <c:strRef>
                    <c:extLst xmlns:c15="http://schemas.microsoft.com/office/drawing/2012/chart">
                      <c:ext xmlns:c15="http://schemas.microsoft.com/office/drawing/2012/chart" uri="{02D57815-91ED-43cb-92C2-25804820EDAC}">
                        <c15:formulaRef>
                          <c15:sqref>'Performance Tables  CPU'!$G$132</c15:sqref>
                        </c15:formulaRef>
                      </c:ext>
                    </c:extLst>
                    <c:strCache>
                      <c:ptCount val="1"/>
                      <c:pt idx="0">
                        <c:v>Intel® Xeon® E2124G</c:v>
                      </c:pt>
                    </c:strCache>
                  </c:strRef>
                </c:tx>
                <c:spPr>
                  <a:solidFill>
                    <a:schemeClr val="accent4">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CPU'!$D$133:$D$144</c15:sqref>
                        </c15:formulaRef>
                      </c:ext>
                    </c:extLst>
                    <c:numCache>
                      <c:formatCode>0.00</c:formatCode>
                      <c:ptCount val="12"/>
                      <c:pt idx="0">
                        <c:v>49.542999999999999</c:v>
                      </c:pt>
                      <c:pt idx="1">
                        <c:v>484.54899999999998</c:v>
                      </c:pt>
                      <c:pt idx="2">
                        <c:v>45.689</c:v>
                      </c:pt>
                      <c:pt idx="3">
                        <c:v>29.411000000000001</c:v>
                      </c:pt>
                      <c:pt idx="4">
                        <c:v>2.0710000000000002</c:v>
                      </c:pt>
                      <c:pt idx="5">
                        <c:v>11.12</c:v>
                      </c:pt>
                      <c:pt idx="6">
                        <c:v>628.09</c:v>
                      </c:pt>
                      <c:pt idx="7">
                        <c:v>5.1079999999999997</c:v>
                      </c:pt>
                      <c:pt idx="8">
                        <c:v>434.36200000000002</c:v>
                      </c:pt>
                      <c:pt idx="9">
                        <c:v>100.334</c:v>
                      </c:pt>
                      <c:pt idx="10">
                        <c:v>9.4559999999999995</c:v>
                      </c:pt>
                      <c:pt idx="11">
                        <c:v>19.494</c:v>
                      </c:pt>
                    </c:numCache>
                  </c:numRef>
                </c:val>
                <c:extLst xmlns:c15="http://schemas.microsoft.com/office/drawing/2012/chart">
                  <c:ext xmlns:c16="http://schemas.microsoft.com/office/drawing/2014/chart" uri="{C3380CC4-5D6E-409C-BE32-E72D297353CC}">
                    <c16:uniqueId val="{0000000C-8225-4E93-A7FD-3CF5AF5B98F5}"/>
                  </c:ext>
                </c:extLst>
              </c15:ser>
            </c15:filteredBarSeries>
            <c15:filteredBarSeries>
              <c15:ser>
                <c:idx val="16"/>
                <c:order val="10"/>
                <c:tx>
                  <c:strRef>
                    <c:extLst xmlns:c15="http://schemas.microsoft.com/office/drawing/2012/chart">
                      <c:ext xmlns:c15="http://schemas.microsoft.com/office/drawing/2012/chart" uri="{02D57815-91ED-43cb-92C2-25804820EDAC}">
                        <c15:formulaRef>
                          <c15:sqref>'Performance Tables  CPU'!$G$145</c15:sqref>
                        </c15:formulaRef>
                      </c:ext>
                    </c:extLst>
                    <c:strCache>
                      <c:ptCount val="1"/>
                      <c:pt idx="0">
                        <c:v>Intel® Xeon® W1290P</c:v>
                      </c:pt>
                    </c:strCache>
                  </c:strRef>
                </c:tx>
                <c:spPr>
                  <a:solidFill>
                    <a:schemeClr val="accent5">
                      <a:lumMod val="80000"/>
                      <a:lumOff val="2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CPU'!$A$68:$A$79</c15:sqref>
                        </c15:formulaRef>
                      </c:ext>
                    </c:extLst>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extLst xmlns:c15="http://schemas.microsoft.com/office/drawing/2012/chart">
                      <c:ext xmlns:c15="http://schemas.microsoft.com/office/drawing/2012/chart" uri="{02D57815-91ED-43cb-92C2-25804820EDAC}">
                        <c15:formulaRef>
                          <c15:sqref>'Performance Tables  CPU'!$D$146:$D$157</c15:sqref>
                        </c15:formulaRef>
                      </c:ext>
                    </c:extLst>
                    <c:numCache>
                      <c:formatCode>0.00</c:formatCode>
                      <c:ptCount val="12"/>
                      <c:pt idx="0">
                        <c:v>29.195</c:v>
                      </c:pt>
                      <c:pt idx="1">
                        <c:v>228.25</c:v>
                      </c:pt>
                      <c:pt idx="2">
                        <c:v>21.939</c:v>
                      </c:pt>
                      <c:pt idx="3">
                        <c:v>14.188000000000001</c:v>
                      </c:pt>
                      <c:pt idx="4">
                        <c:v>1.294</c:v>
                      </c:pt>
                      <c:pt idx="5">
                        <c:v>5.5049999999999999</c:v>
                      </c:pt>
                      <c:pt idx="6">
                        <c:v>238.197</c:v>
                      </c:pt>
                      <c:pt idx="7">
                        <c:v>2.3719999999999999</c:v>
                      </c:pt>
                      <c:pt idx="8">
                        <c:v>180.38499999999999</c:v>
                      </c:pt>
                      <c:pt idx="9">
                        <c:v>40.656999999999996</c:v>
                      </c:pt>
                      <c:pt idx="10">
                        <c:v>4.0129999999999999</c:v>
                      </c:pt>
                      <c:pt idx="11">
                        <c:v>9.218</c:v>
                      </c:pt>
                    </c:numCache>
                  </c:numRef>
                </c:val>
                <c:extLst xmlns:c15="http://schemas.microsoft.com/office/drawing/2012/chart">
                  <c:ext xmlns:c16="http://schemas.microsoft.com/office/drawing/2014/chart" uri="{C3380CC4-5D6E-409C-BE32-E72D297353CC}">
                    <c16:uniqueId val="{0000000E-8225-4E93-A7FD-3CF5AF5B98F5}"/>
                  </c:ext>
                </c:extLst>
              </c15:ser>
            </c15:filteredBarSeries>
          </c:ext>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Celeron 6305E GPU</c:v>
                </c:pt>
              </c:strCache>
            </c:strRef>
          </c:tx>
          <c:spPr>
            <a:solidFill>
              <a:schemeClr val="accent1"/>
            </a:solidFill>
            <a:ln>
              <a:noFill/>
            </a:ln>
            <a:effectLst/>
          </c:spPr>
          <c:invertIfNegative val="0"/>
          <c:cat>
            <c:strRef>
              <c:f>'Performance Tables GPU'!$A$55:$A$65</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GPU'!$D$3:$D$14</c:f>
              <c:numCache>
                <c:formatCode>0.00</c:formatCode>
                <c:ptCount val="12"/>
                <c:pt idx="2">
                  <c:v>66.218000000000004</c:v>
                </c:pt>
                <c:pt idx="3">
                  <c:v>55.183</c:v>
                </c:pt>
                <c:pt idx="4">
                  <c:v>5.5629999999999997</c:v>
                </c:pt>
                <c:pt idx="5">
                  <c:v>18.655999999999999</c:v>
                </c:pt>
                <c:pt idx="6">
                  <c:v>774.29899999999998</c:v>
                </c:pt>
                <c:pt idx="7">
                  <c:v>9.593</c:v>
                </c:pt>
                <c:pt idx="8">
                  <c:v>475.59500000000003</c:v>
                </c:pt>
                <c:pt idx="9">
                  <c:v>123.794</c:v>
                </c:pt>
                <c:pt idx="10">
                  <c:v>13.587999999999999</c:v>
                </c:pt>
              </c:numCache>
            </c:numRef>
          </c:val>
          <c:extLst>
            <c:ext xmlns:c16="http://schemas.microsoft.com/office/drawing/2014/chart" uri="{C3380CC4-5D6E-409C-BE32-E72D297353CC}">
              <c16:uniqueId val="{00000000-02CC-4462-9288-443C7DDFB510}"/>
            </c:ext>
          </c:extLst>
        </c:ser>
        <c:ser>
          <c:idx val="1"/>
          <c:order val="1"/>
          <c:tx>
            <c:strRef>
              <c:f>'Performance Tables GPU'!$G$15</c:f>
              <c:strCache>
                <c:ptCount val="1"/>
                <c:pt idx="0">
                  <c:v>Intel® Core™ i7-1185GRE GPU</c:v>
                </c:pt>
              </c:strCache>
            </c:strRef>
          </c:tx>
          <c:spPr>
            <a:solidFill>
              <a:schemeClr val="accent2"/>
            </a:solidFill>
            <a:ln>
              <a:noFill/>
            </a:ln>
            <a:effectLst/>
          </c:spPr>
          <c:invertIfNegative val="0"/>
          <c:cat>
            <c:strRef>
              <c:f>'Performance Tables GPU'!$A$55:$A$65</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GPU'!$D$16:$D$27</c:f>
              <c:numCache>
                <c:formatCode>0.00</c:formatCode>
                <c:ptCount val="12"/>
                <c:pt idx="0">
                  <c:v>55.031999999999996</c:v>
                </c:pt>
                <c:pt idx="1">
                  <c:v>741.24099999999999</c:v>
                </c:pt>
                <c:pt idx="2">
                  <c:v>52.072000000000003</c:v>
                </c:pt>
                <c:pt idx="3">
                  <c:v>63.05</c:v>
                </c:pt>
                <c:pt idx="4">
                  <c:v>4.2450000000000001</c:v>
                </c:pt>
                <c:pt idx="5">
                  <c:v>13.603999999999999</c:v>
                </c:pt>
                <c:pt idx="6">
                  <c:v>454.50599999999997</c:v>
                </c:pt>
                <c:pt idx="7">
                  <c:v>7.4619999999999997</c:v>
                </c:pt>
                <c:pt idx="8">
                  <c:v>257.82</c:v>
                </c:pt>
                <c:pt idx="9">
                  <c:v>69.040999999999997</c:v>
                </c:pt>
                <c:pt idx="10">
                  <c:v>7.98</c:v>
                </c:pt>
                <c:pt idx="11">
                  <c:v>24.021000000000001</c:v>
                </c:pt>
              </c:numCache>
            </c:numRef>
          </c:val>
          <c:extLst>
            <c:ext xmlns:c16="http://schemas.microsoft.com/office/drawing/2014/chart" uri="{C3380CC4-5D6E-409C-BE32-E72D297353CC}">
              <c16:uniqueId val="{00000002-02CC-4462-9288-443C7DDFB510}"/>
            </c:ext>
          </c:extLst>
        </c:ser>
        <c:ser>
          <c:idx val="2"/>
          <c:order val="2"/>
          <c:tx>
            <c:strRef>
              <c:f>'Performance Tables GPU'!$G$41</c:f>
              <c:strCache>
                <c:ptCount val="1"/>
                <c:pt idx="0">
                  <c:v>Intel® ARC® 770M</c:v>
                </c:pt>
              </c:strCache>
            </c:strRef>
          </c:tx>
          <c:spPr>
            <a:solidFill>
              <a:schemeClr val="accent3"/>
            </a:solidFill>
            <a:ln>
              <a:noFill/>
            </a:ln>
            <a:effectLst/>
          </c:spPr>
          <c:invertIfNegative val="0"/>
          <c:cat>
            <c:strRef>
              <c:f>'Performance Tables GPU'!$A$55:$A$65</c:f>
              <c:strCache>
                <c:ptCount val="11"/>
                <c:pt idx="0">
                  <c:v>bert-base-cased</c:v>
                </c:pt>
                <c:pt idx="1">
                  <c:v>bert-large-uncased-whole-word-masking-squad-0001</c:v>
                </c:pt>
                <c:pt idx="2">
                  <c:v>deeplabv3</c:v>
                </c:pt>
                <c:pt idx="3">
                  <c:v>mobilenet-v2</c:v>
                </c:pt>
                <c:pt idx="4">
                  <c:v>resnet-50</c:v>
                </c:pt>
                <c:pt idx="5">
                  <c:v>ssd-mobilenet-v1-coco</c:v>
                </c:pt>
                <c:pt idx="6">
                  <c:v>ssd-resnet34-1200</c:v>
                </c:pt>
                <c:pt idx="7">
                  <c:v>unet-camvid-onnx-0001</c:v>
                </c:pt>
                <c:pt idx="8">
                  <c:v>yolo_v3</c:v>
                </c:pt>
                <c:pt idx="9">
                  <c:v>yolo_v3_tiny</c:v>
                </c:pt>
                <c:pt idx="10">
                  <c:v>yolo_v8n</c:v>
                </c:pt>
              </c:strCache>
            </c:strRef>
          </c:cat>
          <c:val>
            <c:numRef>
              <c:f>'Performance Tables GPU'!$D$42:$D$53</c:f>
              <c:numCache>
                <c:formatCode>0.00</c:formatCode>
                <c:ptCount val="12"/>
                <c:pt idx="0">
                  <c:v>25.631</c:v>
                </c:pt>
                <c:pt idx="1">
                  <c:v>124.578</c:v>
                </c:pt>
                <c:pt idx="2">
                  <c:v>26.178000000000001</c:v>
                </c:pt>
                <c:pt idx="3">
                  <c:v>26.375</c:v>
                </c:pt>
                <c:pt idx="4">
                  <c:v>3.629</c:v>
                </c:pt>
                <c:pt idx="5">
                  <c:v>6.798</c:v>
                </c:pt>
                <c:pt idx="6">
                  <c:v>107.898</c:v>
                </c:pt>
                <c:pt idx="7">
                  <c:v>5.2770000000000001</c:v>
                </c:pt>
                <c:pt idx="8">
                  <c:v>60.215000000000003</c:v>
                </c:pt>
                <c:pt idx="9">
                  <c:v>27.268999999999998</c:v>
                </c:pt>
                <c:pt idx="10">
                  <c:v>6.3849999999999998</c:v>
                </c:pt>
                <c:pt idx="11">
                  <c:v>15.798999999999999</c:v>
                </c:pt>
              </c:numCache>
            </c:numRef>
          </c:val>
          <c:extLst>
            <c:ext xmlns:c16="http://schemas.microsoft.com/office/drawing/2014/chart" uri="{C3380CC4-5D6E-409C-BE32-E72D297353CC}">
              <c16:uniqueId val="{00000003-02CC-4462-9288-443C7DDFB510}"/>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1"/>
          <c:order val="0"/>
          <c:tx>
            <c:strRef>
              <c:f>'Performance Tables  CPU'!$G$210</c:f>
              <c:strCache>
                <c:ptCount val="1"/>
                <c:pt idx="0">
                  <c:v>Intel® Xeon® Platinum 8380</c:v>
                </c:pt>
              </c:strCache>
            </c:strRef>
          </c:tx>
          <c:spPr>
            <a:solidFill>
              <a:schemeClr val="accent4">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CPU'!$E$211:$E$222</c:f>
              <c:numCache>
                <c:formatCode>0.000</c:formatCode>
                <c:ptCount val="12"/>
                <c:pt idx="0">
                  <c:v>4.6802169035153329E-2</c:v>
                </c:pt>
                <c:pt idx="1">
                  <c:v>3.5665135164013248E-3</c:v>
                </c:pt>
                <c:pt idx="2">
                  <c:v>3.0143605086013461E-2</c:v>
                </c:pt>
                <c:pt idx="3">
                  <c:v>4.4562346404530398E-2</c:v>
                </c:pt>
                <c:pt idx="4">
                  <c:v>1.1918211881611283</c:v>
                </c:pt>
                <c:pt idx="5">
                  <c:v>0.26424377604444921</c:v>
                </c:pt>
                <c:pt idx="6">
                  <c:v>4.2095309327919647E-3</c:v>
                </c:pt>
                <c:pt idx="7">
                  <c:v>0.54891580297040277</c:v>
                </c:pt>
                <c:pt idx="8">
                  <c:v>6.8981728817181327E-3</c:v>
                </c:pt>
                <c:pt idx="9">
                  <c:v>2.6210652847526446E-2</c:v>
                </c:pt>
                <c:pt idx="10">
                  <c:v>0.24859140933860455</c:v>
                </c:pt>
                <c:pt idx="11">
                  <c:v>9.1575916230366483E-2</c:v>
                </c:pt>
              </c:numCache>
            </c:numRef>
          </c:val>
          <c:extLst>
            <c:ext xmlns:c16="http://schemas.microsoft.com/office/drawing/2014/chart" uri="{C3380CC4-5D6E-409C-BE32-E72D297353CC}">
              <c16:uniqueId val="{00000004-F811-4B71-846F-A262ABA15B5E}"/>
            </c:ext>
          </c:extLst>
        </c:ser>
        <c:ser>
          <c:idx val="1"/>
          <c:order val="1"/>
          <c:tx>
            <c:strRef>
              <c:f>'Performance Tables  CPU'!$G$2</c:f>
              <c:strCache>
                <c:ptCount val="1"/>
                <c:pt idx="0">
                  <c:v>Intel® Celeron 6305E</c:v>
                </c:pt>
              </c:strCache>
            </c:strRef>
          </c:tx>
          <c:spPr>
            <a:solidFill>
              <a:schemeClr val="accent2"/>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CPU'!$E$3:$E$14</c:f>
              <c:numCache>
                <c:formatCode>0.000</c:formatCode>
                <c:ptCount val="12"/>
                <c:pt idx="0">
                  <c:v>0</c:v>
                </c:pt>
                <c:pt idx="1">
                  <c:v>0</c:v>
                </c:pt>
                <c:pt idx="2">
                  <c:v>0.108803738317757</c:v>
                </c:pt>
                <c:pt idx="3">
                  <c:v>0.16881308411214951</c:v>
                </c:pt>
                <c:pt idx="4">
                  <c:v>2.4832897196261681</c:v>
                </c:pt>
                <c:pt idx="5">
                  <c:v>0.4634672897196262</c:v>
                </c:pt>
                <c:pt idx="6">
                  <c:v>8.3364485981308415E-3</c:v>
                </c:pt>
                <c:pt idx="7">
                  <c:v>1.0011495327102804</c:v>
                </c:pt>
                <c:pt idx="8">
                  <c:v>1.3897196261682244E-2</c:v>
                </c:pt>
                <c:pt idx="9">
                  <c:v>5.0897196261682237E-2</c:v>
                </c:pt>
                <c:pt idx="10">
                  <c:v>0.50492523364485986</c:v>
                </c:pt>
                <c:pt idx="11">
                  <c:v>0.22662616822429904</c:v>
                </c:pt>
              </c:numCache>
            </c:numRef>
          </c:val>
          <c:extLst>
            <c:ext xmlns:c16="http://schemas.microsoft.com/office/drawing/2014/chart" uri="{C3380CC4-5D6E-409C-BE32-E72D297353CC}">
              <c16:uniqueId val="{00000002-ACE0-43A2-8CF5-34D2DB0417F3}"/>
            </c:ext>
          </c:extLst>
        </c:ser>
        <c:ser>
          <c:idx val="2"/>
          <c:order val="2"/>
          <c:tx>
            <c:strRef>
              <c:f>'Performance Tables  CPU'!$G$15</c:f>
              <c:strCache>
                <c:ptCount val="1"/>
                <c:pt idx="0">
                  <c:v>Intel® Core™ i3-8100</c:v>
                </c:pt>
              </c:strCache>
            </c:strRef>
          </c:tx>
          <c:spPr>
            <a:solidFill>
              <a:schemeClr val="accent3"/>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CPU'!$E$16:$E$27</c:f>
              <c:numCache>
                <c:formatCode>0.000</c:formatCode>
                <c:ptCount val="12"/>
                <c:pt idx="0">
                  <c:v>0.1818034188034188</c:v>
                </c:pt>
                <c:pt idx="1">
                  <c:v>1.7888888888888888E-2</c:v>
                </c:pt>
                <c:pt idx="2">
                  <c:v>0.18806837606837609</c:v>
                </c:pt>
                <c:pt idx="3">
                  <c:v>0.31282905982905984</c:v>
                </c:pt>
                <c:pt idx="4">
                  <c:v>4.5843418803418805</c:v>
                </c:pt>
                <c:pt idx="5">
                  <c:v>0.82826495726495719</c:v>
                </c:pt>
                <c:pt idx="6">
                  <c:v>1.4350427350427351E-2</c:v>
                </c:pt>
                <c:pt idx="7">
                  <c:v>1.8056410256410256</c:v>
                </c:pt>
                <c:pt idx="8">
                  <c:v>2.0649572649572651E-2</c:v>
                </c:pt>
                <c:pt idx="9">
                  <c:v>9.0820512820512816E-2</c:v>
                </c:pt>
                <c:pt idx="10">
                  <c:v>0.95467521367521369</c:v>
                </c:pt>
                <c:pt idx="11">
                  <c:v>0.45669230769230768</c:v>
                </c:pt>
              </c:numCache>
            </c:numRef>
          </c:val>
          <c:extLst>
            <c:ext xmlns:c16="http://schemas.microsoft.com/office/drawing/2014/chart" uri="{C3380CC4-5D6E-409C-BE32-E72D297353CC}">
              <c16:uniqueId val="{00000003-ACE0-43A2-8CF5-34D2DB0417F3}"/>
            </c:ext>
          </c:extLst>
        </c:ser>
        <c:ser>
          <c:idx val="4"/>
          <c:order val="3"/>
          <c:tx>
            <c:strRef>
              <c:f>'Performance Tables  CPU'!$G$28</c:f>
              <c:strCache>
                <c:ptCount val="1"/>
                <c:pt idx="0">
                  <c:v>Intel® Core™ i7-8700T</c:v>
                </c:pt>
              </c:strCache>
            </c:strRef>
          </c:tx>
          <c:spPr>
            <a:solidFill>
              <a:schemeClr val="accent5"/>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CPU'!$E$29:$E$40</c:f>
              <c:numCache>
                <c:formatCode>0.000</c:formatCode>
                <c:ptCount val="12"/>
                <c:pt idx="0">
                  <c:v>9.0673267326732671E-2</c:v>
                </c:pt>
                <c:pt idx="1">
                  <c:v>8.900990099009902E-3</c:v>
                </c:pt>
                <c:pt idx="2">
                  <c:v>0.10633663366336633</c:v>
                </c:pt>
                <c:pt idx="3">
                  <c:v>0.17137953795379537</c:v>
                </c:pt>
                <c:pt idx="4">
                  <c:v>2.4477029702970299</c:v>
                </c:pt>
                <c:pt idx="5">
                  <c:v>0.40557755775577559</c:v>
                </c:pt>
                <c:pt idx="6">
                  <c:v>6.6534653465346533E-3</c:v>
                </c:pt>
                <c:pt idx="7">
                  <c:v>0.91333003300330029</c:v>
                </c:pt>
                <c:pt idx="8">
                  <c:v>9.9768976897689765E-3</c:v>
                </c:pt>
                <c:pt idx="9">
                  <c:v>4.1940594059405943E-2</c:v>
                </c:pt>
                <c:pt idx="10">
                  <c:v>0.45487128712871283</c:v>
                </c:pt>
                <c:pt idx="11">
                  <c:v>0.23562376237623764</c:v>
                </c:pt>
              </c:numCache>
            </c:numRef>
          </c:val>
          <c:extLst>
            <c:ext xmlns:c16="http://schemas.microsoft.com/office/drawing/2014/chart" uri="{C3380CC4-5D6E-409C-BE32-E72D297353CC}">
              <c16:uniqueId val="{00000005-ACE0-43A2-8CF5-34D2DB0417F3}"/>
            </c:ext>
          </c:extLst>
        </c:ser>
        <c:ser>
          <c:idx val="5"/>
          <c:order val="4"/>
          <c:tx>
            <c:strRef>
              <c:f>'Performance Tables  CPU'!$G$41</c:f>
              <c:strCache>
                <c:ptCount val="1"/>
                <c:pt idx="0">
                  <c:v>Intel® Core™ i5-10500TE</c:v>
                </c:pt>
              </c:strCache>
            </c:strRef>
          </c:tx>
          <c:spPr>
            <a:solidFill>
              <a:schemeClr val="accent6"/>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CPU'!$E$42:$E$53</c:f>
              <c:numCache>
                <c:formatCode>0.000</c:formatCode>
                <c:ptCount val="12"/>
                <c:pt idx="0">
                  <c:v>0.14973364485981308</c:v>
                </c:pt>
                <c:pt idx="1">
                  <c:v>1.3929906542056074E-2</c:v>
                </c:pt>
                <c:pt idx="2">
                  <c:v>0.16422897196261685</c:v>
                </c:pt>
                <c:pt idx="3">
                  <c:v>0.27496261682242989</c:v>
                </c:pt>
                <c:pt idx="4">
                  <c:v>4.1988177570093459</c:v>
                </c:pt>
                <c:pt idx="5">
                  <c:v>0.67788785046728972</c:v>
                </c:pt>
                <c:pt idx="6">
                  <c:v>1.1289719626168223E-2</c:v>
                </c:pt>
                <c:pt idx="7">
                  <c:v>1.5332336448598132</c:v>
                </c:pt>
                <c:pt idx="8">
                  <c:v>1.6808411214953269E-2</c:v>
                </c:pt>
                <c:pt idx="9">
                  <c:v>7.1831775700934575E-2</c:v>
                </c:pt>
                <c:pt idx="10">
                  <c:v>0.7820327102803738</c:v>
                </c:pt>
                <c:pt idx="11">
                  <c:v>0.37982710280373833</c:v>
                </c:pt>
              </c:numCache>
            </c:numRef>
          </c:val>
          <c:extLst>
            <c:ext xmlns:c16="http://schemas.microsoft.com/office/drawing/2014/chart" uri="{C3380CC4-5D6E-409C-BE32-E72D297353CC}">
              <c16:uniqueId val="{00000006-ACE0-43A2-8CF5-34D2DB0417F3}"/>
            </c:ext>
          </c:extLst>
        </c:ser>
        <c:ser>
          <c:idx val="6"/>
          <c:order val="5"/>
          <c:tx>
            <c:strRef>
              <c:f>'Performance Tables  CPU'!$G$54</c:f>
              <c:strCache>
                <c:ptCount val="1"/>
                <c:pt idx="0">
                  <c:v>Intel® Core™ i9-10900TE</c:v>
                </c:pt>
              </c:strCache>
            </c:strRef>
          </c:tx>
          <c:spPr>
            <a:solidFill>
              <a:schemeClr val="accent1">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CPU'!$E$55:$E$66</c:f>
              <c:numCache>
                <c:formatCode>0.000</c:formatCode>
                <c:ptCount val="12"/>
                <c:pt idx="0">
                  <c:v>6.8817622950819668E-2</c:v>
                </c:pt>
                <c:pt idx="1">
                  <c:v>6.7172131147540982E-3</c:v>
                </c:pt>
                <c:pt idx="2">
                  <c:v>8.0733606557377061E-2</c:v>
                </c:pt>
                <c:pt idx="3">
                  <c:v>0.13524795081967214</c:v>
                </c:pt>
                <c:pt idx="4">
                  <c:v>1.945202868852459</c:v>
                </c:pt>
                <c:pt idx="5">
                  <c:v>0.32088524590163936</c:v>
                </c:pt>
                <c:pt idx="6">
                  <c:v>5.4385245901639344E-3</c:v>
                </c:pt>
                <c:pt idx="7">
                  <c:v>0.74699180327868853</c:v>
                </c:pt>
                <c:pt idx="8">
                  <c:v>7.9036885245901637E-3</c:v>
                </c:pt>
                <c:pt idx="9">
                  <c:v>3.4098360655737708E-2</c:v>
                </c:pt>
                <c:pt idx="10">
                  <c:v>0.37734836065573768</c:v>
                </c:pt>
                <c:pt idx="11">
                  <c:v>0.189827868852459</c:v>
                </c:pt>
              </c:numCache>
            </c:numRef>
          </c:val>
          <c:extLst>
            <c:ext xmlns:c16="http://schemas.microsoft.com/office/drawing/2014/chart" uri="{C3380CC4-5D6E-409C-BE32-E72D297353CC}">
              <c16:uniqueId val="{00000007-ACE0-43A2-8CF5-34D2DB0417F3}"/>
            </c:ext>
          </c:extLst>
        </c:ser>
        <c:ser>
          <c:idx val="7"/>
          <c:order val="6"/>
          <c:tx>
            <c:strRef>
              <c:f>'Performance Tables  CPU'!$G$80</c:f>
              <c:strCache>
                <c:ptCount val="1"/>
                <c:pt idx="0">
                  <c:v>Intel® Core™ i7-1185GRE</c:v>
                </c:pt>
              </c:strCache>
            </c:strRef>
          </c:tx>
          <c:spPr>
            <a:solidFill>
              <a:schemeClr val="accent2">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CPU'!$E$81:$E$92</c:f>
              <c:numCache>
                <c:formatCode>0.000</c:formatCode>
                <c:ptCount val="12"/>
                <c:pt idx="0">
                  <c:v>7.7906122448979584E-2</c:v>
                </c:pt>
                <c:pt idx="1">
                  <c:v>7.7122448979591836E-3</c:v>
                </c:pt>
                <c:pt idx="2">
                  <c:v>6.4675510204081632E-2</c:v>
                </c:pt>
                <c:pt idx="3">
                  <c:v>0.10728367346938776</c:v>
                </c:pt>
                <c:pt idx="4">
                  <c:v>1.9988387755102042</c:v>
                </c:pt>
                <c:pt idx="5">
                  <c:v>0.35191632653061222</c:v>
                </c:pt>
                <c:pt idx="6">
                  <c:v>5.8795918367346937E-3</c:v>
                </c:pt>
                <c:pt idx="7">
                  <c:v>0.79008979591836737</c:v>
                </c:pt>
                <c:pt idx="8">
                  <c:v>9.9346938775510211E-3</c:v>
                </c:pt>
                <c:pt idx="9">
                  <c:v>3.6810204081632651E-2</c:v>
                </c:pt>
                <c:pt idx="10">
                  <c:v>0.38084081632653061</c:v>
                </c:pt>
                <c:pt idx="11">
                  <c:v>0.15796122448979591</c:v>
                </c:pt>
              </c:numCache>
            </c:numRef>
          </c:val>
          <c:extLst>
            <c:ext xmlns:c16="http://schemas.microsoft.com/office/drawing/2014/chart" uri="{C3380CC4-5D6E-409C-BE32-E72D297353CC}">
              <c16:uniqueId val="{00000008-ACE0-43A2-8CF5-34D2DB0417F3}"/>
            </c:ext>
          </c:extLst>
        </c:ser>
        <c:ser>
          <c:idx val="9"/>
          <c:order val="7"/>
          <c:tx>
            <c:strRef>
              <c:f>'Performance Tables  CPU'!$G$93</c:f>
              <c:strCache>
                <c:ptCount val="1"/>
                <c:pt idx="0">
                  <c:v>Intel® Core™ i9-12900TE</c:v>
                </c:pt>
              </c:strCache>
            </c:strRef>
          </c:tx>
          <c:spPr>
            <a:solidFill>
              <a:schemeClr val="accent4">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CPU'!$E$94:$E$105</c:f>
              <c:numCache>
                <c:formatCode>0.000</c:formatCode>
                <c:ptCount val="12"/>
                <c:pt idx="0">
                  <c:v>9.6957720588235291E-2</c:v>
                </c:pt>
                <c:pt idx="1">
                  <c:v>9.4080882352941177E-3</c:v>
                </c:pt>
                <c:pt idx="2">
                  <c:v>0.10681801470588236</c:v>
                </c:pt>
                <c:pt idx="3">
                  <c:v>0.13855698529411764</c:v>
                </c:pt>
                <c:pt idx="4">
                  <c:v>2.3901047794117649</c:v>
                </c:pt>
                <c:pt idx="5">
                  <c:v>0.49522242647058823</c:v>
                </c:pt>
                <c:pt idx="6">
                  <c:v>8.1378676470588232E-3</c:v>
                </c:pt>
                <c:pt idx="7">
                  <c:v>0.96457720588235296</c:v>
                </c:pt>
                <c:pt idx="8">
                  <c:v>1.1566176470588234E-2</c:v>
                </c:pt>
                <c:pt idx="9">
                  <c:v>5.0231617647058822E-2</c:v>
                </c:pt>
                <c:pt idx="10">
                  <c:v>0.54020036764705892</c:v>
                </c:pt>
                <c:pt idx="11">
                  <c:v>0.24344485294117646</c:v>
                </c:pt>
              </c:numCache>
            </c:numRef>
          </c:val>
          <c:extLst>
            <c:ext xmlns:c16="http://schemas.microsoft.com/office/drawing/2014/chart" uri="{C3380CC4-5D6E-409C-BE32-E72D297353CC}">
              <c16:uniqueId val="{0000000A-ACE0-43A2-8CF5-34D2DB0417F3}"/>
            </c:ext>
          </c:extLst>
        </c:ser>
        <c:ser>
          <c:idx val="13"/>
          <c:order val="8"/>
          <c:tx>
            <c:strRef>
              <c:f>'Performance Tables  CPU'!$G$106</c:f>
              <c:strCache>
                <c:ptCount val="1"/>
                <c:pt idx="0">
                  <c:v>Intel® Core™ i5-13600K</c:v>
                </c:pt>
              </c:strCache>
            </c:strRef>
          </c:tx>
          <c:spPr>
            <a:solidFill>
              <a:schemeClr val="accent2">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CPU'!$E$107:$E$118</c:f>
              <c:numCache>
                <c:formatCode>0.000</c:formatCode>
                <c:ptCount val="12"/>
                <c:pt idx="0">
                  <c:v>0.34279027355623104</c:v>
                </c:pt>
                <c:pt idx="1">
                  <c:v>3.0617021276595748E-2</c:v>
                </c:pt>
                <c:pt idx="2">
                  <c:v>0.30871732522796352</c:v>
                </c:pt>
                <c:pt idx="3">
                  <c:v>0.42347112462006081</c:v>
                </c:pt>
                <c:pt idx="4">
                  <c:v>8.4653799392097273</c:v>
                </c:pt>
                <c:pt idx="5">
                  <c:v>1.5658601823708207</c:v>
                </c:pt>
                <c:pt idx="6">
                  <c:v>2.5057750759878417E-2</c:v>
                </c:pt>
                <c:pt idx="7">
                  <c:v>2.9145197568389056</c:v>
                </c:pt>
                <c:pt idx="8">
                  <c:v>3.5003039513677808E-2</c:v>
                </c:pt>
                <c:pt idx="9">
                  <c:v>0.15742249240121581</c:v>
                </c:pt>
                <c:pt idx="10">
                  <c:v>1.8237021276595746</c:v>
                </c:pt>
                <c:pt idx="11">
                  <c:v>0.75724620060790271</c:v>
                </c:pt>
              </c:numCache>
            </c:numRef>
          </c:val>
          <c:extLst>
            <c:ext xmlns:c16="http://schemas.microsoft.com/office/drawing/2014/chart" uri="{C3380CC4-5D6E-409C-BE32-E72D297353CC}">
              <c16:uniqueId val="{0000000E-ACE0-43A2-8CF5-34D2DB0417F3}"/>
            </c:ext>
          </c:extLst>
        </c:ser>
        <c:ser>
          <c:idx val="14"/>
          <c:order val="9"/>
          <c:tx>
            <c:strRef>
              <c:f>'Performance Tables  CPU'!$G$119</c:f>
              <c:strCache>
                <c:ptCount val="1"/>
                <c:pt idx="0">
                  <c:v>Intel® Core™  i9-13900K</c:v>
                </c:pt>
              </c:strCache>
            </c:strRef>
          </c:tx>
          <c:spPr>
            <a:solidFill>
              <a:schemeClr val="accent3">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CPU'!$E$120:$E$131</c:f>
              <c:numCache>
                <c:formatCode>0.000</c:formatCode>
                <c:ptCount val="12"/>
                <c:pt idx="0">
                  <c:v>0.2752186978297162</c:v>
                </c:pt>
                <c:pt idx="1">
                  <c:v>2.5654424040066778E-2</c:v>
                </c:pt>
                <c:pt idx="2">
                  <c:v>0.24973121869782972</c:v>
                </c:pt>
                <c:pt idx="3">
                  <c:v>0.34558263772954922</c:v>
                </c:pt>
                <c:pt idx="4">
                  <c:v>6.827382303839733</c:v>
                </c:pt>
                <c:pt idx="5">
                  <c:v>1.2515742904841403</c:v>
                </c:pt>
                <c:pt idx="6">
                  <c:v>2.0964941569282136E-2</c:v>
                </c:pt>
                <c:pt idx="7">
                  <c:v>2.4180884808013356</c:v>
                </c:pt>
                <c:pt idx="8">
                  <c:v>3.0001669449081805E-2</c:v>
                </c:pt>
                <c:pt idx="9">
                  <c:v>0.13031552587646075</c:v>
                </c:pt>
                <c:pt idx="10">
                  <c:v>1.4350150250417362</c:v>
                </c:pt>
                <c:pt idx="11">
                  <c:v>0.63077128547579298</c:v>
                </c:pt>
              </c:numCache>
            </c:numRef>
          </c:val>
          <c:extLst>
            <c:ext xmlns:c16="http://schemas.microsoft.com/office/drawing/2014/chart" uri="{C3380CC4-5D6E-409C-BE32-E72D297353CC}">
              <c16:uniqueId val="{0000000F-ACE0-43A2-8CF5-34D2DB0417F3}"/>
            </c:ext>
          </c:extLst>
        </c:ser>
        <c:ser>
          <c:idx val="15"/>
          <c:order val="10"/>
          <c:tx>
            <c:strRef>
              <c:f>'Performance Tables  CPU'!$G$132</c:f>
              <c:strCache>
                <c:ptCount val="1"/>
                <c:pt idx="0">
                  <c:v>Intel® Xeon® E2124G</c:v>
                </c:pt>
              </c:strCache>
            </c:strRef>
          </c:tx>
          <c:spPr>
            <a:solidFill>
              <a:schemeClr val="accent4">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CPU'!$E$133:$E$144</c:f>
              <c:numCache>
                <c:formatCode>0.000</c:formatCode>
                <c:ptCount val="12"/>
                <c:pt idx="0">
                  <c:v>8.3236947791164653E-2</c:v>
                </c:pt>
                <c:pt idx="1">
                  <c:v>8.4578313253012051E-3</c:v>
                </c:pt>
                <c:pt idx="2">
                  <c:v>8.7417670682730916E-2</c:v>
                </c:pt>
                <c:pt idx="3">
                  <c:v>0.14061445783132528</c:v>
                </c:pt>
                <c:pt idx="4">
                  <c:v>2.1005220883534137</c:v>
                </c:pt>
                <c:pt idx="5">
                  <c:v>0.37317269076305221</c:v>
                </c:pt>
                <c:pt idx="6">
                  <c:v>6.4377510040160638E-3</c:v>
                </c:pt>
                <c:pt idx="7">
                  <c:v>0.81371887550200805</c:v>
                </c:pt>
                <c:pt idx="8">
                  <c:v>9.2730923694779119E-3</c:v>
                </c:pt>
                <c:pt idx="9">
                  <c:v>4.0417670682730923E-2</c:v>
                </c:pt>
                <c:pt idx="10">
                  <c:v>0.42630923694779116</c:v>
                </c:pt>
                <c:pt idx="11">
                  <c:v>0.2094538152610442</c:v>
                </c:pt>
              </c:numCache>
            </c:numRef>
          </c:val>
          <c:extLst>
            <c:ext xmlns:c16="http://schemas.microsoft.com/office/drawing/2014/chart" uri="{C3380CC4-5D6E-409C-BE32-E72D297353CC}">
              <c16:uniqueId val="{00000010-ACE0-43A2-8CF5-34D2DB0417F3}"/>
            </c:ext>
          </c:extLst>
        </c:ser>
        <c:ser>
          <c:idx val="16"/>
          <c:order val="11"/>
          <c:tx>
            <c:strRef>
              <c:f>'Performance Tables  CPU'!$G$145</c:f>
              <c:strCache>
                <c:ptCount val="1"/>
                <c:pt idx="0">
                  <c:v>Intel® Xeon® W1290P</c:v>
                </c:pt>
              </c:strCache>
            </c:strRef>
          </c:tx>
          <c:spPr>
            <a:solidFill>
              <a:schemeClr val="accent5">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CPU'!$E$146:$E$157</c:f>
              <c:numCache>
                <c:formatCode>0.000</c:formatCode>
                <c:ptCount val="12"/>
                <c:pt idx="0">
                  <c:v>8.5752525252525247E-2</c:v>
                </c:pt>
                <c:pt idx="1">
                  <c:v>7.8265993265993275E-3</c:v>
                </c:pt>
                <c:pt idx="2">
                  <c:v>8.605218855218856E-2</c:v>
                </c:pt>
                <c:pt idx="3">
                  <c:v>0.16255218855218856</c:v>
                </c:pt>
                <c:pt idx="4">
                  <c:v>2.4423148148148148</c:v>
                </c:pt>
                <c:pt idx="5">
                  <c:v>0.40547979797979794</c:v>
                </c:pt>
                <c:pt idx="6">
                  <c:v>7.2962962962962955E-3</c:v>
                </c:pt>
                <c:pt idx="7">
                  <c:v>0.96933670033670027</c:v>
                </c:pt>
                <c:pt idx="8">
                  <c:v>1.0385521885521885E-2</c:v>
                </c:pt>
                <c:pt idx="9">
                  <c:v>4.6075757575757575E-2</c:v>
                </c:pt>
                <c:pt idx="10">
                  <c:v>0.50225252525252528</c:v>
                </c:pt>
                <c:pt idx="11">
                  <c:v>0.22752693602693605</c:v>
                </c:pt>
              </c:numCache>
            </c:numRef>
          </c:val>
          <c:extLst>
            <c:ext xmlns:c16="http://schemas.microsoft.com/office/drawing/2014/chart" uri="{C3380CC4-5D6E-409C-BE32-E72D297353CC}">
              <c16:uniqueId val="{00000011-ACE0-43A2-8CF5-34D2DB0417F3}"/>
            </c:ext>
          </c:extLst>
        </c:ser>
        <c:ser>
          <c:idx val="17"/>
          <c:order val="12"/>
          <c:tx>
            <c:strRef>
              <c:f>'Performance Tables  CPU'!$G$158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CPU'!$E$159:$E$170</c:f>
              <c:numCache>
                <c:formatCode>0.000</c:formatCode>
                <c:ptCount val="12"/>
                <c:pt idx="0">
                  <c:v>0.10168397626112759</c:v>
                </c:pt>
                <c:pt idx="1">
                  <c:v>1.0253709198813056E-2</c:v>
                </c:pt>
                <c:pt idx="2">
                  <c:v>9.0291295746785349E-2</c:v>
                </c:pt>
                <c:pt idx="3">
                  <c:v>0.12296735905044509</c:v>
                </c:pt>
                <c:pt idx="4">
                  <c:v>2.560994065281899</c:v>
                </c:pt>
                <c:pt idx="5">
                  <c:v>0.46076261127596441</c:v>
                </c:pt>
                <c:pt idx="6">
                  <c:v>8.3001978239366971E-3</c:v>
                </c:pt>
                <c:pt idx="7">
                  <c:v>0.9702522255192878</c:v>
                </c:pt>
                <c:pt idx="8">
                  <c:v>1.3732937685459941E-2</c:v>
                </c:pt>
                <c:pt idx="9">
                  <c:v>5.0013353115727001E-2</c:v>
                </c:pt>
                <c:pt idx="10">
                  <c:v>0.49917606330365971</c:v>
                </c:pt>
                <c:pt idx="11">
                  <c:v>0.21352225519287835</c:v>
                </c:pt>
              </c:numCache>
            </c:numRef>
          </c:val>
          <c:extLst>
            <c:ext xmlns:c16="http://schemas.microsoft.com/office/drawing/2014/chart" uri="{C3380CC4-5D6E-409C-BE32-E72D297353CC}">
              <c16:uniqueId val="{00000012-ACE0-43A2-8CF5-34D2DB0417F3}"/>
            </c:ext>
          </c:extLst>
        </c:ser>
        <c:ser>
          <c:idx val="18"/>
          <c:order val="13"/>
          <c:tx>
            <c:strRef>
              <c:f>'Performance Tables  CPU'!$G$171</c:f>
              <c:strCache>
                <c:ptCount val="1"/>
                <c:pt idx="0">
                  <c:v>Intel® Xeon® Gold 5218T</c:v>
                </c:pt>
              </c:strCache>
            </c:strRef>
          </c:tx>
          <c:spPr>
            <a:solidFill>
              <a:schemeClr val="accent1">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CPU'!$E$172:$E$183</c:f>
              <c:numCache>
                <c:formatCode>0.000</c:formatCode>
                <c:ptCount val="12"/>
                <c:pt idx="0">
                  <c:v>6.865903307888041E-2</c:v>
                </c:pt>
                <c:pt idx="1">
                  <c:v>6.6186386768447838E-3</c:v>
                </c:pt>
                <c:pt idx="2">
                  <c:v>6.0005089058524176E-2</c:v>
                </c:pt>
                <c:pt idx="3">
                  <c:v>8.2206743002544533E-2</c:v>
                </c:pt>
                <c:pt idx="4">
                  <c:v>1.7209955470737914</c:v>
                </c:pt>
                <c:pt idx="5">
                  <c:v>0.3081800254452926</c:v>
                </c:pt>
                <c:pt idx="6">
                  <c:v>5.6100508905852419E-3</c:v>
                </c:pt>
                <c:pt idx="7">
                  <c:v>0.65403148854961835</c:v>
                </c:pt>
                <c:pt idx="8">
                  <c:v>9.2853053435114508E-3</c:v>
                </c:pt>
                <c:pt idx="9">
                  <c:v>3.3831106870229007E-2</c:v>
                </c:pt>
                <c:pt idx="10">
                  <c:v>0.33439917302798988</c:v>
                </c:pt>
                <c:pt idx="11">
                  <c:v>0.14338931297709923</c:v>
                </c:pt>
              </c:numCache>
            </c:numRef>
          </c:val>
          <c:extLst>
            <c:ext xmlns:c16="http://schemas.microsoft.com/office/drawing/2014/chart" uri="{C3380CC4-5D6E-409C-BE32-E72D297353CC}">
              <c16:uniqueId val="{00000000-F811-4B71-846F-A262ABA15B5E}"/>
            </c:ext>
          </c:extLst>
        </c:ser>
        <c:ser>
          <c:idx val="19"/>
          <c:order val="14"/>
          <c:tx>
            <c:strRef>
              <c:f>'Performance Tables  CPU'!$G$184</c:f>
              <c:strCache>
                <c:ptCount val="1"/>
                <c:pt idx="0">
                  <c:v>Intel® Xeon® Platinum 8270</c:v>
                </c:pt>
              </c:strCache>
            </c:strRef>
          </c:tx>
          <c:spPr>
            <a:solidFill>
              <a:schemeClr val="accent2">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CPU'!$E$185:$E$196</c:f>
              <c:numCache>
                <c:formatCode>0.000</c:formatCode>
                <c:ptCount val="12"/>
                <c:pt idx="0">
                  <c:v>3.3599209626046948E-2</c:v>
                </c:pt>
                <c:pt idx="1">
                  <c:v>2.9863748967795213E-3</c:v>
                </c:pt>
                <c:pt idx="2">
                  <c:v>2.4370767960363336E-2</c:v>
                </c:pt>
                <c:pt idx="3">
                  <c:v>3.0603574377727968E-2</c:v>
                </c:pt>
                <c:pt idx="4">
                  <c:v>0.8379811843812669</c:v>
                </c:pt>
                <c:pt idx="5">
                  <c:v>0.17118438126695767</c:v>
                </c:pt>
                <c:pt idx="6">
                  <c:v>3.4079273327828241E-3</c:v>
                </c:pt>
                <c:pt idx="7">
                  <c:v>0.33999917423616843</c:v>
                </c:pt>
                <c:pt idx="8">
                  <c:v>5.6140143918839217E-3</c:v>
                </c:pt>
                <c:pt idx="9">
                  <c:v>1.8510498997286774E-2</c:v>
                </c:pt>
                <c:pt idx="10">
                  <c:v>0.1672545711926389</c:v>
                </c:pt>
                <c:pt idx="11">
                  <c:v>5.8888757815264835E-2</c:v>
                </c:pt>
              </c:numCache>
            </c:numRef>
          </c:val>
          <c:extLst>
            <c:ext xmlns:c16="http://schemas.microsoft.com/office/drawing/2014/chart" uri="{C3380CC4-5D6E-409C-BE32-E72D297353CC}">
              <c16:uniqueId val="{00000001-F811-4B71-846F-A262ABA15B5E}"/>
            </c:ext>
          </c:extLst>
        </c:ser>
        <c:ser>
          <c:idx val="20"/>
          <c:order val="15"/>
          <c:tx>
            <c:strRef>
              <c:f>'Performance Tables  CPU'!$G$197</c:f>
              <c:strCache>
                <c:ptCount val="1"/>
                <c:pt idx="0">
                  <c:v>Intel® Xeon® Silver 4316</c:v>
                </c:pt>
              </c:strCache>
            </c:strRef>
          </c:tx>
          <c:spPr>
            <a:solidFill>
              <a:schemeClr val="accent3">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CPU'!$E$198:$E$209</c:f>
              <c:numCache>
                <c:formatCode>0.000</c:formatCode>
                <c:ptCount val="12"/>
                <c:pt idx="0">
                  <c:v>0.18637423043095866</c:v>
                </c:pt>
                <c:pt idx="1">
                  <c:v>1.7086191732629728E-2</c:v>
                </c:pt>
                <c:pt idx="2">
                  <c:v>0.15875681618293755</c:v>
                </c:pt>
                <c:pt idx="3">
                  <c:v>0.20680870712401056</c:v>
                </c:pt>
                <c:pt idx="4">
                  <c:v>5.3506380826737026</c:v>
                </c:pt>
                <c:pt idx="5">
                  <c:v>1.0010184696569919</c:v>
                </c:pt>
                <c:pt idx="6">
                  <c:v>1.8634564643799471E-2</c:v>
                </c:pt>
                <c:pt idx="7">
                  <c:v>2.1234151275285837</c:v>
                </c:pt>
                <c:pt idx="8">
                  <c:v>3.0553210202286716E-2</c:v>
                </c:pt>
                <c:pt idx="9">
                  <c:v>0.10656596306068601</c:v>
                </c:pt>
                <c:pt idx="10">
                  <c:v>0.9760329815303429</c:v>
                </c:pt>
                <c:pt idx="11">
                  <c:v>0.3792449428320141</c:v>
                </c:pt>
              </c:numCache>
            </c:numRef>
          </c:val>
          <c:extLst>
            <c:ext xmlns:c16="http://schemas.microsoft.com/office/drawing/2014/chart" uri="{C3380CC4-5D6E-409C-BE32-E72D297353CC}">
              <c16:uniqueId val="{00000003-F811-4B71-846F-A262ABA15B5E}"/>
            </c:ext>
          </c:extLst>
        </c:ser>
        <c:ser>
          <c:idx val="22"/>
          <c:order val="16"/>
          <c:tx>
            <c:strRef>
              <c:f>'Performance Tables  CPU'!$G$223</c:f>
              <c:strCache>
                <c:ptCount val="1"/>
                <c:pt idx="0">
                  <c:v>Intel® Xeon® Platinum 8490H</c:v>
                </c:pt>
              </c:strCache>
            </c:strRef>
          </c:tx>
          <c:spPr>
            <a:solidFill>
              <a:schemeClr val="accent5">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CPU'!$E$224:$E$235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CPU'!$G$2</c:f>
              <c:strCache>
                <c:ptCount val="1"/>
                <c:pt idx="0">
                  <c:v>Intel® Celeron 6305E</c:v>
                </c:pt>
              </c:strCache>
            </c:strRef>
          </c:tx>
          <c:spPr>
            <a:solidFill>
              <a:schemeClr val="accent2"/>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CPU'!$F$3:$F$14</c:f>
              <c:numCache>
                <c:formatCode>0.000</c:formatCode>
                <c:ptCount val="12"/>
                <c:pt idx="0">
                  <c:v>0</c:v>
                </c:pt>
                <c:pt idx="1">
                  <c:v>0</c:v>
                </c:pt>
                <c:pt idx="2">
                  <c:v>0.77613333333333334</c:v>
                </c:pt>
                <c:pt idx="3">
                  <c:v>1.2041999999999999</c:v>
                </c:pt>
                <c:pt idx="4">
                  <c:v>17.714133333333333</c:v>
                </c:pt>
                <c:pt idx="5">
                  <c:v>3.3060666666666667</c:v>
                </c:pt>
                <c:pt idx="6">
                  <c:v>5.9466666666666668E-2</c:v>
                </c:pt>
                <c:pt idx="7">
                  <c:v>7.1415333333333333</c:v>
                </c:pt>
                <c:pt idx="8">
                  <c:v>9.9133333333333337E-2</c:v>
                </c:pt>
                <c:pt idx="9">
                  <c:v>0.36306666666666665</c:v>
                </c:pt>
                <c:pt idx="10">
                  <c:v>3.6017999999999999</c:v>
                </c:pt>
                <c:pt idx="11">
                  <c:v>1.6165999999999998</c:v>
                </c:pt>
              </c:numCache>
            </c:numRef>
          </c:val>
          <c:extLst>
            <c:ext xmlns:c16="http://schemas.microsoft.com/office/drawing/2014/chart" uri="{C3380CC4-5D6E-409C-BE32-E72D297353CC}">
              <c16:uniqueId val="{00000002-5C04-4A68-B423-734B5210C091}"/>
            </c:ext>
          </c:extLst>
        </c:ser>
        <c:ser>
          <c:idx val="2"/>
          <c:order val="1"/>
          <c:tx>
            <c:strRef>
              <c:f>'Performance Tables  CPU'!$G$15</c:f>
              <c:strCache>
                <c:ptCount val="1"/>
                <c:pt idx="0">
                  <c:v>Intel® Core™ i3-8100</c:v>
                </c:pt>
              </c:strCache>
            </c:strRef>
          </c:tx>
          <c:spPr>
            <a:solidFill>
              <a:schemeClr val="accent3"/>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CPU'!$F$16:$F$27</c:f>
              <c:numCache>
                <c:formatCode>0.000</c:formatCode>
                <c:ptCount val="12"/>
                <c:pt idx="0">
                  <c:v>0.32724615384615385</c:v>
                </c:pt>
                <c:pt idx="1">
                  <c:v>3.2199999999999999E-2</c:v>
                </c:pt>
                <c:pt idx="2">
                  <c:v>0.33852307692307693</c:v>
                </c:pt>
                <c:pt idx="3">
                  <c:v>0.56309230769230767</c:v>
                </c:pt>
                <c:pt idx="4">
                  <c:v>8.2518153846153854</c:v>
                </c:pt>
                <c:pt idx="5">
                  <c:v>1.490876923076923</c:v>
                </c:pt>
                <c:pt idx="6">
                  <c:v>2.583076923076923E-2</c:v>
                </c:pt>
                <c:pt idx="7">
                  <c:v>3.2501538461538462</c:v>
                </c:pt>
                <c:pt idx="8">
                  <c:v>3.7169230769230767E-2</c:v>
                </c:pt>
                <c:pt idx="9">
                  <c:v>0.16347692307692308</c:v>
                </c:pt>
                <c:pt idx="10">
                  <c:v>1.7184153846153847</c:v>
                </c:pt>
                <c:pt idx="11">
                  <c:v>0.82204615384615387</c:v>
                </c:pt>
              </c:numCache>
            </c:numRef>
          </c:val>
          <c:extLst>
            <c:ext xmlns:c16="http://schemas.microsoft.com/office/drawing/2014/chart" uri="{C3380CC4-5D6E-409C-BE32-E72D297353CC}">
              <c16:uniqueId val="{00000003-5C04-4A68-B423-734B5210C091}"/>
            </c:ext>
          </c:extLst>
        </c:ser>
        <c:ser>
          <c:idx val="4"/>
          <c:order val="2"/>
          <c:tx>
            <c:strRef>
              <c:f>'Performance Tables  CPU'!$G$28</c:f>
              <c:strCache>
                <c:ptCount val="1"/>
                <c:pt idx="0">
                  <c:v>Intel® Core™ i7-8700T</c:v>
                </c:pt>
              </c:strCache>
            </c:strRef>
          </c:tx>
          <c:spPr>
            <a:solidFill>
              <a:schemeClr val="accent5"/>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CPU'!$F$29:$F$40</c:f>
              <c:numCache>
                <c:formatCode>0.000</c:formatCode>
                <c:ptCount val="12"/>
                <c:pt idx="0">
                  <c:v>0.78497142857142854</c:v>
                </c:pt>
                <c:pt idx="1">
                  <c:v>7.7057142857142866E-2</c:v>
                </c:pt>
                <c:pt idx="2">
                  <c:v>0.92057142857142849</c:v>
                </c:pt>
                <c:pt idx="3">
                  <c:v>1.4836571428571428</c:v>
                </c:pt>
                <c:pt idx="4">
                  <c:v>21.190114285714287</c:v>
                </c:pt>
                <c:pt idx="5">
                  <c:v>3.5111428571428571</c:v>
                </c:pt>
                <c:pt idx="6">
                  <c:v>5.7599999999999998E-2</c:v>
                </c:pt>
                <c:pt idx="7">
                  <c:v>7.9068285714285711</c:v>
                </c:pt>
                <c:pt idx="8">
                  <c:v>8.6371428571428571E-2</c:v>
                </c:pt>
                <c:pt idx="9">
                  <c:v>0.36308571428571429</c:v>
                </c:pt>
                <c:pt idx="10">
                  <c:v>3.9378857142857142</c:v>
                </c:pt>
                <c:pt idx="11">
                  <c:v>2.0398285714285715</c:v>
                </c:pt>
              </c:numCache>
            </c:numRef>
          </c:val>
          <c:extLst>
            <c:ext xmlns:c16="http://schemas.microsoft.com/office/drawing/2014/chart" uri="{C3380CC4-5D6E-409C-BE32-E72D297353CC}">
              <c16:uniqueId val="{00000005-5C04-4A68-B423-734B5210C091}"/>
            </c:ext>
          </c:extLst>
        </c:ser>
        <c:ser>
          <c:idx val="5"/>
          <c:order val="3"/>
          <c:tx>
            <c:strRef>
              <c:f>'Performance Tables  CPU'!$G$41</c:f>
              <c:strCache>
                <c:ptCount val="1"/>
                <c:pt idx="0">
                  <c:v>Intel® Core™ i5-10500TE</c:v>
                </c:pt>
              </c:strCache>
            </c:strRef>
          </c:tx>
          <c:spPr>
            <a:solidFill>
              <a:schemeClr val="accent6"/>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CPU'!$F$42:$F$53</c:f>
              <c:numCache>
                <c:formatCode>0.000</c:formatCode>
                <c:ptCount val="12"/>
                <c:pt idx="0">
                  <c:v>0.91551428571428572</c:v>
                </c:pt>
                <c:pt idx="1">
                  <c:v>8.5171428571428565E-2</c:v>
                </c:pt>
                <c:pt idx="2">
                  <c:v>1.0041428571428572</c:v>
                </c:pt>
                <c:pt idx="3">
                  <c:v>1.6812</c:v>
                </c:pt>
                <c:pt idx="4">
                  <c:v>25.67277142857143</c:v>
                </c:pt>
                <c:pt idx="5">
                  <c:v>4.1448</c:v>
                </c:pt>
                <c:pt idx="6">
                  <c:v>6.9028571428571425E-2</c:v>
                </c:pt>
                <c:pt idx="7">
                  <c:v>9.3746285714285715</c:v>
                </c:pt>
                <c:pt idx="8">
                  <c:v>0.10277142857142857</c:v>
                </c:pt>
                <c:pt idx="9">
                  <c:v>0.43919999999999998</c:v>
                </c:pt>
                <c:pt idx="10">
                  <c:v>4.7815714285714286</c:v>
                </c:pt>
                <c:pt idx="11">
                  <c:v>2.3223714285714285</c:v>
                </c:pt>
              </c:numCache>
            </c:numRef>
          </c:val>
          <c:extLst>
            <c:ext xmlns:c16="http://schemas.microsoft.com/office/drawing/2014/chart" uri="{C3380CC4-5D6E-409C-BE32-E72D297353CC}">
              <c16:uniqueId val="{00000006-5C04-4A68-B423-734B5210C091}"/>
            </c:ext>
          </c:extLst>
        </c:ser>
        <c:ser>
          <c:idx val="6"/>
          <c:order val="4"/>
          <c:tx>
            <c:strRef>
              <c:f>'Performance Tables  CPU'!$G$54</c:f>
              <c:strCache>
                <c:ptCount val="1"/>
                <c:pt idx="0">
                  <c:v>Intel® Core™ i9-10900TE</c:v>
                </c:pt>
              </c:strCache>
            </c:strRef>
          </c:tx>
          <c:spPr>
            <a:solidFill>
              <a:schemeClr val="accent1">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CPU'!$F$55:$F$66</c:f>
              <c:numCache>
                <c:formatCode>0.000</c:formatCode>
                <c:ptCount val="12"/>
                <c:pt idx="0">
                  <c:v>0.95951428571428565</c:v>
                </c:pt>
                <c:pt idx="1">
                  <c:v>9.3657142857142855E-2</c:v>
                </c:pt>
                <c:pt idx="2">
                  <c:v>1.1256571428571429</c:v>
                </c:pt>
                <c:pt idx="3">
                  <c:v>1.8857428571428574</c:v>
                </c:pt>
                <c:pt idx="4">
                  <c:v>27.121685714285714</c:v>
                </c:pt>
                <c:pt idx="5">
                  <c:v>4.4740571428571432</c:v>
                </c:pt>
                <c:pt idx="6">
                  <c:v>7.5828571428571426E-2</c:v>
                </c:pt>
                <c:pt idx="7">
                  <c:v>10.415199999999999</c:v>
                </c:pt>
                <c:pt idx="8">
                  <c:v>0.11020000000000001</c:v>
                </c:pt>
                <c:pt idx="9">
                  <c:v>0.47542857142857142</c:v>
                </c:pt>
                <c:pt idx="10">
                  <c:v>5.2613142857142856</c:v>
                </c:pt>
                <c:pt idx="11">
                  <c:v>2.6467428571428568</c:v>
                </c:pt>
              </c:numCache>
            </c:numRef>
          </c:val>
          <c:extLst>
            <c:ext xmlns:c16="http://schemas.microsoft.com/office/drawing/2014/chart" uri="{C3380CC4-5D6E-409C-BE32-E72D297353CC}">
              <c16:uniqueId val="{00000007-5C04-4A68-B423-734B5210C091}"/>
            </c:ext>
          </c:extLst>
        </c:ser>
        <c:ser>
          <c:idx val="7"/>
          <c:order val="5"/>
          <c:tx>
            <c:strRef>
              <c:f>'Performance Tables  CPU'!$G$80</c:f>
              <c:strCache>
                <c:ptCount val="1"/>
                <c:pt idx="0">
                  <c:v>Intel® Core™ i7-1185GRE</c:v>
                </c:pt>
              </c:strCache>
            </c:strRef>
          </c:tx>
          <c:spPr>
            <a:solidFill>
              <a:schemeClr val="accent2">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CPU'!$F$81:$F$92</c:f>
              <c:numCache>
                <c:formatCode>0.000</c:formatCode>
                <c:ptCount val="12"/>
                <c:pt idx="0">
                  <c:v>1.3633571428571429</c:v>
                </c:pt>
                <c:pt idx="1">
                  <c:v>0.1349642857142857</c:v>
                </c:pt>
                <c:pt idx="2">
                  <c:v>1.1318214285714285</c:v>
                </c:pt>
                <c:pt idx="3">
                  <c:v>1.8774642857142858</c:v>
                </c:pt>
                <c:pt idx="4">
                  <c:v>34.979678571428572</c:v>
                </c:pt>
                <c:pt idx="5">
                  <c:v>6.1585357142857138</c:v>
                </c:pt>
                <c:pt idx="6">
                  <c:v>0.10289285714285713</c:v>
                </c:pt>
                <c:pt idx="7">
                  <c:v>13.826571428571429</c:v>
                </c:pt>
                <c:pt idx="8">
                  <c:v>0.17385714285714288</c:v>
                </c:pt>
                <c:pt idx="9">
                  <c:v>0.64417857142857138</c:v>
                </c:pt>
                <c:pt idx="10">
                  <c:v>6.6647142857142851</c:v>
                </c:pt>
                <c:pt idx="11">
                  <c:v>2.7643214285714284</c:v>
                </c:pt>
              </c:numCache>
            </c:numRef>
          </c:val>
          <c:extLst>
            <c:ext xmlns:c16="http://schemas.microsoft.com/office/drawing/2014/chart" uri="{C3380CC4-5D6E-409C-BE32-E72D297353CC}">
              <c16:uniqueId val="{00000008-5C04-4A68-B423-734B5210C091}"/>
            </c:ext>
          </c:extLst>
        </c:ser>
        <c:ser>
          <c:idx val="9"/>
          <c:order val="6"/>
          <c:tx>
            <c:strRef>
              <c:f>'Performance Tables  CPU'!$G$93</c:f>
              <c:strCache>
                <c:ptCount val="1"/>
                <c:pt idx="0">
                  <c:v>Intel® Core™ i9-12900TE</c:v>
                </c:pt>
              </c:strCache>
            </c:strRef>
          </c:tx>
          <c:spPr>
            <a:solidFill>
              <a:schemeClr val="accent4">
                <a:lumMod val="6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CPU'!$F$94:$F$105</c:f>
              <c:numCache>
                <c:formatCode>0.000</c:formatCode>
                <c:ptCount val="12"/>
                <c:pt idx="0">
                  <c:v>1.5069999999999999</c:v>
                </c:pt>
                <c:pt idx="1">
                  <c:v>0.14622857142857143</c:v>
                </c:pt>
                <c:pt idx="2">
                  <c:v>1.6602571428571429</c:v>
                </c:pt>
                <c:pt idx="3">
                  <c:v>2.1535714285714285</c:v>
                </c:pt>
                <c:pt idx="4">
                  <c:v>37.149057142857146</c:v>
                </c:pt>
                <c:pt idx="5">
                  <c:v>7.697171428571429</c:v>
                </c:pt>
                <c:pt idx="6">
                  <c:v>0.12648571428571428</c:v>
                </c:pt>
                <c:pt idx="7">
                  <c:v>14.992285714285714</c:v>
                </c:pt>
                <c:pt idx="8">
                  <c:v>0.17977142857142855</c:v>
                </c:pt>
                <c:pt idx="9">
                  <c:v>0.78074285714285718</c:v>
                </c:pt>
                <c:pt idx="10">
                  <c:v>8.3962571428571433</c:v>
                </c:pt>
                <c:pt idx="11">
                  <c:v>3.7838285714285713</c:v>
                </c:pt>
              </c:numCache>
            </c:numRef>
          </c:val>
          <c:extLst>
            <c:ext xmlns:c16="http://schemas.microsoft.com/office/drawing/2014/chart" uri="{C3380CC4-5D6E-409C-BE32-E72D297353CC}">
              <c16:uniqueId val="{0000000A-5C04-4A68-B423-734B5210C091}"/>
            </c:ext>
          </c:extLst>
        </c:ser>
        <c:ser>
          <c:idx val="13"/>
          <c:order val="7"/>
          <c:tx>
            <c:strRef>
              <c:f>'Performance Tables  CPU'!$G$106</c:f>
              <c:strCache>
                <c:ptCount val="1"/>
                <c:pt idx="0">
                  <c:v>Intel® Core™ i5-13600K</c:v>
                </c:pt>
              </c:strCache>
            </c:strRef>
          </c:tx>
          <c:spPr>
            <a:solidFill>
              <a:schemeClr val="accent2">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CPU'!$F$107:$F$118</c:f>
              <c:numCache>
                <c:formatCode>0.000</c:formatCode>
                <c:ptCount val="12"/>
                <c:pt idx="0">
                  <c:v>0.90222400000000003</c:v>
                </c:pt>
                <c:pt idx="1">
                  <c:v>8.0584000000000003E-2</c:v>
                </c:pt>
                <c:pt idx="2">
                  <c:v>0.81254399999999993</c:v>
                </c:pt>
                <c:pt idx="3">
                  <c:v>1.114576</c:v>
                </c:pt>
                <c:pt idx="4">
                  <c:v>22.28088</c:v>
                </c:pt>
                <c:pt idx="5">
                  <c:v>4.1213439999999997</c:v>
                </c:pt>
                <c:pt idx="6">
                  <c:v>6.5951999999999997E-2</c:v>
                </c:pt>
                <c:pt idx="7">
                  <c:v>7.6710159999999998</c:v>
                </c:pt>
                <c:pt idx="8">
                  <c:v>9.2128000000000002E-2</c:v>
                </c:pt>
                <c:pt idx="9">
                  <c:v>0.41433600000000004</c:v>
                </c:pt>
                <c:pt idx="10">
                  <c:v>4.7999840000000003</c:v>
                </c:pt>
                <c:pt idx="11">
                  <c:v>1.993072</c:v>
                </c:pt>
              </c:numCache>
            </c:numRef>
          </c:val>
          <c:extLst>
            <c:ext xmlns:c16="http://schemas.microsoft.com/office/drawing/2014/chart" uri="{C3380CC4-5D6E-409C-BE32-E72D297353CC}">
              <c16:uniqueId val="{0000000E-5C04-4A68-B423-734B5210C091}"/>
            </c:ext>
          </c:extLst>
        </c:ser>
        <c:ser>
          <c:idx val="14"/>
          <c:order val="8"/>
          <c:tx>
            <c:strRef>
              <c:f>'Performance Tables  CPU'!$G$119</c:f>
              <c:strCache>
                <c:ptCount val="1"/>
                <c:pt idx="0">
                  <c:v>Intel® Core™  i9-13900K</c:v>
                </c:pt>
              </c:strCache>
            </c:strRef>
          </c:tx>
          <c:spPr>
            <a:solidFill>
              <a:schemeClr val="accent3">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CPU'!$F$120:$F$131</c:f>
              <c:numCache>
                <c:formatCode>0.000</c:formatCode>
                <c:ptCount val="12"/>
                <c:pt idx="0">
                  <c:v>1.318848</c:v>
                </c:pt>
                <c:pt idx="1">
                  <c:v>0.122936</c:v>
                </c:pt>
                <c:pt idx="2">
                  <c:v>1.196712</c:v>
                </c:pt>
                <c:pt idx="3">
                  <c:v>1.6560319999999999</c:v>
                </c:pt>
                <c:pt idx="4">
                  <c:v>32.716816000000001</c:v>
                </c:pt>
                <c:pt idx="5">
                  <c:v>5.9975439999999995</c:v>
                </c:pt>
                <c:pt idx="6">
                  <c:v>0.100464</c:v>
                </c:pt>
                <c:pt idx="7">
                  <c:v>11.587479999999999</c:v>
                </c:pt>
                <c:pt idx="8">
                  <c:v>0.14376800000000001</c:v>
                </c:pt>
                <c:pt idx="9">
                  <c:v>0.62447200000000003</c:v>
                </c:pt>
                <c:pt idx="10">
                  <c:v>6.8765919999999996</c:v>
                </c:pt>
                <c:pt idx="11">
                  <c:v>3.022656</c:v>
                </c:pt>
              </c:numCache>
            </c:numRef>
          </c:val>
          <c:extLst>
            <c:ext xmlns:c16="http://schemas.microsoft.com/office/drawing/2014/chart" uri="{C3380CC4-5D6E-409C-BE32-E72D297353CC}">
              <c16:uniqueId val="{0000000F-5C04-4A68-B423-734B5210C091}"/>
            </c:ext>
          </c:extLst>
        </c:ser>
        <c:ser>
          <c:idx val="15"/>
          <c:order val="9"/>
          <c:tx>
            <c:strRef>
              <c:f>'Performance Tables  CPU'!$G$132</c:f>
              <c:strCache>
                <c:ptCount val="1"/>
                <c:pt idx="0">
                  <c:v>Intel® Xeon® E2124G</c:v>
                </c:pt>
              </c:strCache>
            </c:strRef>
          </c:tx>
          <c:spPr>
            <a:solidFill>
              <a:schemeClr val="accent4">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CPU'!$F$133:$F$144</c:f>
              <c:numCache>
                <c:formatCode>0.000</c:formatCode>
                <c:ptCount val="12"/>
                <c:pt idx="0">
                  <c:v>0.29191549295774649</c:v>
                </c:pt>
                <c:pt idx="1">
                  <c:v>2.9661971830985914E-2</c:v>
                </c:pt>
                <c:pt idx="2">
                  <c:v>0.30657746478873238</c:v>
                </c:pt>
                <c:pt idx="3">
                  <c:v>0.4931408450704225</c:v>
                </c:pt>
                <c:pt idx="4">
                  <c:v>7.3666197183098587</c:v>
                </c:pt>
                <c:pt idx="5">
                  <c:v>1.3087323943661973</c:v>
                </c:pt>
                <c:pt idx="6">
                  <c:v>2.2577464788732394E-2</c:v>
                </c:pt>
                <c:pt idx="7">
                  <c:v>2.8537464788732398</c:v>
                </c:pt>
                <c:pt idx="8">
                  <c:v>3.2521126760563381E-2</c:v>
                </c:pt>
                <c:pt idx="9">
                  <c:v>0.14174647887323943</c:v>
                </c:pt>
                <c:pt idx="10">
                  <c:v>1.4950845070422534</c:v>
                </c:pt>
                <c:pt idx="11">
                  <c:v>0.73456338028169021</c:v>
                </c:pt>
              </c:numCache>
            </c:numRef>
          </c:val>
          <c:extLst>
            <c:ext xmlns:c16="http://schemas.microsoft.com/office/drawing/2014/chart" uri="{C3380CC4-5D6E-409C-BE32-E72D297353CC}">
              <c16:uniqueId val="{00000010-5C04-4A68-B423-734B5210C091}"/>
            </c:ext>
          </c:extLst>
        </c:ser>
        <c:ser>
          <c:idx val="16"/>
          <c:order val="10"/>
          <c:tx>
            <c:strRef>
              <c:f>'Performance Tables  CPU'!$G$145</c:f>
              <c:strCache>
                <c:ptCount val="1"/>
                <c:pt idx="0">
                  <c:v>Intel® Xeon® W1290P</c:v>
                </c:pt>
              </c:strCache>
            </c:strRef>
          </c:tx>
          <c:spPr>
            <a:solidFill>
              <a:schemeClr val="accent5">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CPU'!$F$146:$F$157</c:f>
              <c:numCache>
                <c:formatCode>0.000</c:formatCode>
                <c:ptCount val="12"/>
                <c:pt idx="0">
                  <c:v>0.40749599999999997</c:v>
                </c:pt>
                <c:pt idx="1">
                  <c:v>3.7192000000000003E-2</c:v>
                </c:pt>
                <c:pt idx="2">
                  <c:v>0.40892000000000001</c:v>
                </c:pt>
                <c:pt idx="3">
                  <c:v>0.77244800000000002</c:v>
                </c:pt>
                <c:pt idx="4">
                  <c:v>11.605879999999999</c:v>
                </c:pt>
                <c:pt idx="5">
                  <c:v>1.9268399999999999</c:v>
                </c:pt>
                <c:pt idx="6">
                  <c:v>3.4671999999999994E-2</c:v>
                </c:pt>
                <c:pt idx="7">
                  <c:v>4.6062879999999993</c:v>
                </c:pt>
                <c:pt idx="8">
                  <c:v>4.9352E-2</c:v>
                </c:pt>
                <c:pt idx="9">
                  <c:v>0.21895200000000001</c:v>
                </c:pt>
                <c:pt idx="10">
                  <c:v>2.3867040000000004</c:v>
                </c:pt>
                <c:pt idx="11">
                  <c:v>1.0812080000000002</c:v>
                </c:pt>
              </c:numCache>
            </c:numRef>
          </c:val>
          <c:extLst>
            <c:ext xmlns:c16="http://schemas.microsoft.com/office/drawing/2014/chart" uri="{C3380CC4-5D6E-409C-BE32-E72D297353CC}">
              <c16:uniqueId val="{00000011-5C04-4A68-B423-734B5210C091}"/>
            </c:ext>
          </c:extLst>
        </c:ser>
        <c:ser>
          <c:idx val="17"/>
          <c:order val="11"/>
          <c:tx>
            <c:strRef>
              <c:f>'Performance Tables  CPU'!$G$158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CPU'!$F$159:$F$170</c:f>
              <c:numCache>
                <c:formatCode>0.000</c:formatCode>
                <c:ptCount val="12"/>
                <c:pt idx="0">
                  <c:v>0.82241999999999993</c:v>
                </c:pt>
                <c:pt idx="1">
                  <c:v>8.2932000000000006E-2</c:v>
                </c:pt>
                <c:pt idx="2">
                  <c:v>0.73027599999999993</c:v>
                </c:pt>
                <c:pt idx="3">
                  <c:v>0.99456</c:v>
                </c:pt>
                <c:pt idx="4">
                  <c:v>20.71332</c:v>
                </c:pt>
                <c:pt idx="5">
                  <c:v>3.726648</c:v>
                </c:pt>
                <c:pt idx="6">
                  <c:v>6.7132000000000011E-2</c:v>
                </c:pt>
                <c:pt idx="7">
                  <c:v>7.8473999999999995</c:v>
                </c:pt>
                <c:pt idx="8">
                  <c:v>0.111072</c:v>
                </c:pt>
                <c:pt idx="9">
                  <c:v>0.40450799999999998</c:v>
                </c:pt>
                <c:pt idx="10">
                  <c:v>4.0373359999999998</c:v>
                </c:pt>
                <c:pt idx="11">
                  <c:v>1.7269680000000001</c:v>
                </c:pt>
              </c:numCache>
            </c:numRef>
          </c:val>
          <c:extLst>
            <c:ext xmlns:c16="http://schemas.microsoft.com/office/drawing/2014/chart" uri="{C3380CC4-5D6E-409C-BE32-E72D297353CC}">
              <c16:uniqueId val="{00000012-5C04-4A68-B423-734B5210C091}"/>
            </c:ext>
          </c:extLst>
        </c:ser>
        <c:ser>
          <c:idx val="18"/>
          <c:order val="12"/>
          <c:tx>
            <c:strRef>
              <c:f>'Performance Tables  CPU'!$G$171</c:f>
              <c:strCache>
                <c:ptCount val="1"/>
                <c:pt idx="0">
                  <c:v>Intel® Xeon® Gold 5218T</c:v>
                </c:pt>
              </c:strCache>
            </c:strRef>
          </c:tx>
          <c:spPr>
            <a:solidFill>
              <a:schemeClr val="accent1">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CPU'!$F$172:$F$183</c:f>
              <c:numCache>
                <c:formatCode>0.000</c:formatCode>
                <c:ptCount val="12"/>
                <c:pt idx="0">
                  <c:v>1.0279238095238095</c:v>
                </c:pt>
                <c:pt idx="1">
                  <c:v>9.9090476190476201E-2</c:v>
                </c:pt>
                <c:pt idx="2">
                  <c:v>0.89836190476190481</c:v>
                </c:pt>
                <c:pt idx="3">
                  <c:v>1.230752380952381</c:v>
                </c:pt>
                <c:pt idx="4">
                  <c:v>25.765761904761906</c:v>
                </c:pt>
                <c:pt idx="5">
                  <c:v>4.613895238095238</c:v>
                </c:pt>
                <c:pt idx="6">
                  <c:v>8.3990476190476199E-2</c:v>
                </c:pt>
                <c:pt idx="7">
                  <c:v>9.7917857142857141</c:v>
                </c:pt>
                <c:pt idx="8">
                  <c:v>0.13901428571428573</c:v>
                </c:pt>
                <c:pt idx="9">
                  <c:v>0.50649999999999995</c:v>
                </c:pt>
                <c:pt idx="10">
                  <c:v>5.0064333333333337</c:v>
                </c:pt>
                <c:pt idx="11">
                  <c:v>2.1467428571428568</c:v>
                </c:pt>
              </c:numCache>
            </c:numRef>
          </c:val>
          <c:extLst>
            <c:ext xmlns:c16="http://schemas.microsoft.com/office/drawing/2014/chart" uri="{C3380CC4-5D6E-409C-BE32-E72D297353CC}">
              <c16:uniqueId val="{00000000-2ED5-462B-B20B-30623FBE15F3}"/>
            </c:ext>
          </c:extLst>
        </c:ser>
        <c:ser>
          <c:idx val="19"/>
          <c:order val="13"/>
          <c:tx>
            <c:strRef>
              <c:f>'Performance Tables  CPU'!$G$184</c:f>
              <c:strCache>
                <c:ptCount val="1"/>
                <c:pt idx="0">
                  <c:v>Intel® Xeon® Platinum 8270</c:v>
                </c:pt>
              </c:strCache>
            </c:strRef>
          </c:tx>
          <c:spPr>
            <a:solidFill>
              <a:schemeClr val="accent2">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CPU'!$F$185:$F$196</c:f>
              <c:numCache>
                <c:formatCode>0.000</c:formatCode>
                <c:ptCount val="12"/>
                <c:pt idx="0">
                  <c:v>1.3893682926829267</c:v>
                </c:pt>
                <c:pt idx="1">
                  <c:v>0.12349024390243903</c:v>
                </c:pt>
                <c:pt idx="2">
                  <c:v>1.0077609756097561</c:v>
                </c:pt>
                <c:pt idx="3">
                  <c:v>1.2654951219512194</c:v>
                </c:pt>
                <c:pt idx="4">
                  <c:v>34.651543902439023</c:v>
                </c:pt>
                <c:pt idx="5">
                  <c:v>7.078682926829269</c:v>
                </c:pt>
                <c:pt idx="6">
                  <c:v>0.1409219512195122</c:v>
                </c:pt>
                <c:pt idx="7">
                  <c:v>14.059380487804876</c:v>
                </c:pt>
                <c:pt idx="8">
                  <c:v>0.23214634146341465</c:v>
                </c:pt>
                <c:pt idx="9">
                  <c:v>0.76543170731707322</c:v>
                </c:pt>
                <c:pt idx="10">
                  <c:v>6.916180487804878</c:v>
                </c:pt>
                <c:pt idx="11">
                  <c:v>2.4351219512195121</c:v>
                </c:pt>
              </c:numCache>
            </c:numRef>
          </c:val>
          <c:extLst>
            <c:ext xmlns:c16="http://schemas.microsoft.com/office/drawing/2014/chart" uri="{C3380CC4-5D6E-409C-BE32-E72D297353CC}">
              <c16:uniqueId val="{00000001-2ED5-462B-B20B-30623FBE15F3}"/>
            </c:ext>
          </c:extLst>
        </c:ser>
        <c:ser>
          <c:idx val="20"/>
          <c:order val="14"/>
          <c:tx>
            <c:strRef>
              <c:f>'Performance Tables  CPU'!$G$197</c:f>
              <c:strCache>
                <c:ptCount val="1"/>
                <c:pt idx="0">
                  <c:v>Intel® Xeon® Silver 4316</c:v>
                </c:pt>
              </c:strCache>
            </c:strRef>
          </c:tx>
          <c:spPr>
            <a:solidFill>
              <a:schemeClr val="accent3">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CPU'!$F$198:$F$209</c:f>
              <c:numCache>
                <c:formatCode>0.000</c:formatCode>
                <c:ptCount val="12"/>
                <c:pt idx="0">
                  <c:v>1.4127166666666666</c:v>
                </c:pt>
                <c:pt idx="1">
                  <c:v>0.12951333333333334</c:v>
                </c:pt>
                <c:pt idx="2">
                  <c:v>1.2033766666666665</c:v>
                </c:pt>
                <c:pt idx="3">
                  <c:v>1.5676099999999999</c:v>
                </c:pt>
                <c:pt idx="4">
                  <c:v>40.557836666666667</c:v>
                </c:pt>
                <c:pt idx="5">
                  <c:v>7.5877199999999991</c:v>
                </c:pt>
                <c:pt idx="6">
                  <c:v>0.14124999999999999</c:v>
                </c:pt>
                <c:pt idx="7">
                  <c:v>16.095486666666666</c:v>
                </c:pt>
                <c:pt idx="8">
                  <c:v>0.23159333333333332</c:v>
                </c:pt>
                <c:pt idx="9">
                  <c:v>0.80776999999999999</c:v>
                </c:pt>
                <c:pt idx="10">
                  <c:v>7.3983299999999996</c:v>
                </c:pt>
                <c:pt idx="11">
                  <c:v>2.8746766666666668</c:v>
                </c:pt>
              </c:numCache>
            </c:numRef>
          </c:val>
          <c:extLst>
            <c:ext xmlns:c16="http://schemas.microsoft.com/office/drawing/2014/chart" uri="{C3380CC4-5D6E-409C-BE32-E72D297353CC}">
              <c16:uniqueId val="{00000002-2ED5-462B-B20B-30623FBE15F3}"/>
            </c:ext>
          </c:extLst>
        </c:ser>
        <c:ser>
          <c:idx val="21"/>
          <c:order val="15"/>
          <c:tx>
            <c:strRef>
              <c:f>'Performance Tables  CPU'!$G$210</c:f>
              <c:strCache>
                <c:ptCount val="1"/>
                <c:pt idx="0">
                  <c:v>Intel® Xeon® Platinum 8380</c:v>
                </c:pt>
              </c:strCache>
            </c:strRef>
          </c:tx>
          <c:spPr>
            <a:solidFill>
              <a:schemeClr val="accent4">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CPU'!$F$211:$F$222</c:f>
              <c:numCache>
                <c:formatCode>0.000</c:formatCode>
                <c:ptCount val="12"/>
                <c:pt idx="0">
                  <c:v>1.6223018518518519</c:v>
                </c:pt>
                <c:pt idx="1">
                  <c:v>0.12362592592592592</c:v>
                </c:pt>
                <c:pt idx="2">
                  <c:v>1.0448666666666666</c:v>
                </c:pt>
                <c:pt idx="3">
                  <c:v>1.5446629629629631</c:v>
                </c:pt>
                <c:pt idx="4">
                  <c:v>41.312053703703704</c:v>
                </c:pt>
                <c:pt idx="5">
                  <c:v>9.159472222222222</c:v>
                </c:pt>
                <c:pt idx="6">
                  <c:v>0.1459148148148148</c:v>
                </c:pt>
                <c:pt idx="7">
                  <c:v>19.027048148148147</c:v>
                </c:pt>
                <c:pt idx="8">
                  <c:v>0.23911111111111111</c:v>
                </c:pt>
                <c:pt idx="9">
                  <c:v>0.9085388888888889</c:v>
                </c:pt>
                <c:pt idx="10">
                  <c:v>8.6169148148148142</c:v>
                </c:pt>
                <c:pt idx="11">
                  <c:v>3.1742925925925927</c:v>
                </c:pt>
              </c:numCache>
            </c:numRef>
          </c:val>
          <c:extLst>
            <c:ext xmlns:c16="http://schemas.microsoft.com/office/drawing/2014/chart" uri="{C3380CC4-5D6E-409C-BE32-E72D297353CC}">
              <c16:uniqueId val="{00000003-2ED5-462B-B20B-30623FBE15F3}"/>
            </c:ext>
          </c:extLst>
        </c:ser>
        <c:ser>
          <c:idx val="22"/>
          <c:order val="16"/>
          <c:tx>
            <c:strRef>
              <c:f>'Performance Tables  CPU'!$G$223</c:f>
              <c:strCache>
                <c:ptCount val="1"/>
                <c:pt idx="0">
                  <c:v>Intel® Xeon® Platinum 8490H</c:v>
                </c:pt>
              </c:strCache>
            </c:strRef>
          </c:tx>
          <c:spPr>
            <a:solidFill>
              <a:schemeClr val="accent5">
                <a:lumMod val="80000"/>
              </a:schemeClr>
            </a:solidFill>
            <a:ln>
              <a:noFill/>
            </a:ln>
            <a:effectLst/>
          </c:spPr>
          <c:invertIfNegative val="0"/>
          <c:cat>
            <c:strRef>
              <c:f>'Performance Tables  CPU'!$A$68:$A$79</c:f>
              <c:strCache>
                <c:ptCount val="12"/>
                <c:pt idx="0">
                  <c:v>BERT-base-cased</c:v>
                </c:pt>
                <c:pt idx="1">
                  <c:v>BERT-large-uncased-whole-word-masking-squad-0001</c:v>
                </c:pt>
                <c:pt idx="2">
                  <c:v>DeeplabV3</c:v>
                </c:pt>
                <c:pt idx="3">
                  <c:v>efficientdet-d0</c:v>
                </c:pt>
                <c:pt idx="4">
                  <c:v>Mobilenet-v2</c:v>
                </c:pt>
                <c:pt idx="5">
                  <c:v>Resnet-50</c:v>
                </c:pt>
                <c:pt idx="6">
                  <c:v>SSD-resnet34-1200</c:v>
                </c:pt>
                <c:pt idx="7">
                  <c:v>SSD-mobilenet-V1-coco</c:v>
                </c:pt>
                <c:pt idx="8">
                  <c:v>Unet-camvid-onnx-0001</c:v>
                </c:pt>
                <c:pt idx="9">
                  <c:v>Yolo-V3</c:v>
                </c:pt>
                <c:pt idx="10">
                  <c:v>Yolo-V3-tiny</c:v>
                </c:pt>
                <c:pt idx="11">
                  <c:v>Yolo-V8n</c:v>
                </c:pt>
              </c:strCache>
            </c:strRef>
          </c:cat>
          <c:val>
            <c:numRef>
              <c:f>'Performance Tables  CPU'!$F$224:$F$235</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GPU'!$H$66</c:f>
              <c:strCache>
                <c:ptCount val="1"/>
                <c:pt idx="0">
                  <c:v>Intel® Flex-170 INT4</c:v>
                </c:pt>
              </c:strCache>
            </c:strRef>
          </c:tx>
          <c:spPr>
            <a:solidFill>
              <a:schemeClr val="accent1"/>
            </a:solidFill>
            <a:ln>
              <a:noFill/>
            </a:ln>
            <a:effectLst/>
          </c:spPr>
          <c:invertIfNegative val="0"/>
          <c:cat>
            <c:strRef>
              <c:f>'Performance Tables GPU'!$A$67</c:f>
              <c:strCache>
                <c:ptCount val="1"/>
                <c:pt idx="0">
                  <c:v>Llama-2-7b-chat</c:v>
                </c:pt>
              </c:strCache>
            </c:strRef>
          </c:cat>
          <c:val>
            <c:numRef>
              <c:f>'Performance Tables GPU'!$B$67</c:f>
              <c:numCache>
                <c:formatCode>0.00</c:formatCode>
                <c:ptCount val="1"/>
                <c:pt idx="0">
                  <c:v>126</c:v>
                </c:pt>
              </c:numCache>
            </c:numRef>
          </c:val>
          <c:extLst>
            <c:ext xmlns:c16="http://schemas.microsoft.com/office/drawing/2014/chart" uri="{C3380CC4-5D6E-409C-BE32-E72D297353CC}">
              <c16:uniqueId val="{00000001-7568-4353-A3CF-B55F22A12971}"/>
            </c:ext>
          </c:extLst>
        </c:ser>
        <c:ser>
          <c:idx val="1"/>
          <c:order val="1"/>
          <c:tx>
            <c:strRef>
              <c:f>'Performance Tables GPU'!$I$66</c:f>
              <c:strCache>
                <c:ptCount val="1"/>
                <c:pt idx="0">
                  <c:v>Intel® Flex-170 INT8</c:v>
                </c:pt>
              </c:strCache>
            </c:strRef>
          </c:tx>
          <c:spPr>
            <a:solidFill>
              <a:schemeClr val="accent2"/>
            </a:solidFill>
            <a:ln>
              <a:noFill/>
            </a:ln>
            <a:effectLst/>
          </c:spPr>
          <c:invertIfNegative val="0"/>
          <c:cat>
            <c:strRef>
              <c:f>'Performance Tables GPU'!$A$67</c:f>
              <c:strCache>
                <c:ptCount val="1"/>
                <c:pt idx="0">
                  <c:v>Llama-2-7b-chat</c:v>
                </c:pt>
              </c:strCache>
            </c:strRef>
          </c:cat>
          <c:val>
            <c:numRef>
              <c:f>'Performance Tables GPU'!$C$67</c:f>
              <c:numCache>
                <c:formatCode>0.00</c:formatCode>
                <c:ptCount val="1"/>
                <c:pt idx="0">
                  <c:v>111</c:v>
                </c:pt>
              </c:numCache>
            </c:numRef>
          </c:val>
          <c:extLst>
            <c:ext xmlns:c16="http://schemas.microsoft.com/office/drawing/2014/chart" uri="{C3380CC4-5D6E-409C-BE32-E72D297353CC}">
              <c16:uniqueId val="{00000002-7568-4353-A3CF-B55F22A12971}"/>
            </c:ext>
          </c:extLst>
        </c:ser>
        <c:ser>
          <c:idx val="2"/>
          <c:order val="2"/>
          <c:tx>
            <c:strRef>
              <c:f>'Performance Tables GPU'!$J$66</c:f>
              <c:strCache>
                <c:ptCount val="1"/>
                <c:pt idx="0">
                  <c:v>Intel® Flex-170 FP16</c:v>
                </c:pt>
              </c:strCache>
            </c:strRef>
          </c:tx>
          <c:spPr>
            <a:solidFill>
              <a:schemeClr val="accent3"/>
            </a:solidFill>
            <a:ln>
              <a:noFill/>
            </a:ln>
            <a:effectLst/>
          </c:spPr>
          <c:invertIfNegative val="0"/>
          <c:cat>
            <c:strRef>
              <c:f>'Performance Tables GPU'!$A$67</c:f>
              <c:strCache>
                <c:ptCount val="1"/>
                <c:pt idx="0">
                  <c:v>Llama-2-7b-chat</c:v>
                </c:pt>
              </c:strCache>
            </c:strRef>
          </c:cat>
          <c:val>
            <c:numRef>
              <c:f>'Performance Tables GPU'!$D$67</c:f>
              <c:numCache>
                <c:formatCode>0.00</c:formatCode>
                <c:ptCount val="1"/>
                <c:pt idx="0">
                  <c:v>95</c:v>
                </c:pt>
              </c:numCache>
            </c:numRef>
          </c:val>
          <c:extLst>
            <c:ext xmlns:c16="http://schemas.microsoft.com/office/drawing/2014/chart" uri="{C3380CC4-5D6E-409C-BE32-E72D297353CC}">
              <c16:uniqueId val="{00000003-7568-4353-A3CF-B55F22A12971}"/>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as time to generate an</a:t>
            </a:r>
            <a:r>
              <a:rPr lang="en-US" baseline="0"/>
              <a:t> image, sec.</a:t>
            </a:r>
            <a:endParaRPr lang="en-US"/>
          </a:p>
          <a:p>
            <a:pPr>
              <a:defRPr/>
            </a:pPr>
            <a:r>
              <a:rPr lang="en-US" sz="1000"/>
              <a:t>Lower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GPU'!$I$66</c:f>
              <c:strCache>
                <c:ptCount val="1"/>
                <c:pt idx="0">
                  <c:v>Intel® Flex-170 INT8</c:v>
                </c:pt>
              </c:strCache>
            </c:strRef>
          </c:tx>
          <c:spPr>
            <a:solidFill>
              <a:schemeClr val="accent5"/>
            </a:solidFill>
            <a:ln>
              <a:noFill/>
            </a:ln>
            <a:effectLst/>
          </c:spPr>
          <c:invertIfNegative val="0"/>
          <c:cat>
            <c:strRef>
              <c:f>'Performance Tables GPU'!$A$68</c:f>
              <c:strCache>
                <c:ptCount val="1"/>
                <c:pt idx="0">
                  <c:v>Stable-Diffusion-v2-1</c:v>
                </c:pt>
              </c:strCache>
            </c:strRef>
          </c:cat>
          <c:val>
            <c:numRef>
              <c:f>'Performance Tables GPU'!$C$68</c:f>
              <c:numCache>
                <c:formatCode>0.00</c:formatCode>
                <c:ptCount val="1"/>
                <c:pt idx="0">
                  <c:v>7.1</c:v>
                </c:pt>
              </c:numCache>
            </c:numRef>
          </c:val>
          <c:extLst>
            <c:ext xmlns:c16="http://schemas.microsoft.com/office/drawing/2014/chart" uri="{C3380CC4-5D6E-409C-BE32-E72D297353CC}">
              <c16:uniqueId val="{00000000-6BCF-4889-900A-A7B58F1B5279}"/>
            </c:ext>
          </c:extLst>
        </c:ser>
        <c:ser>
          <c:idx val="5"/>
          <c:order val="1"/>
          <c:tx>
            <c:strRef>
              <c:f>'Performance Tables GPU'!$J$66</c:f>
              <c:strCache>
                <c:ptCount val="1"/>
                <c:pt idx="0">
                  <c:v>Intel® Flex-170 FP16</c:v>
                </c:pt>
              </c:strCache>
            </c:strRef>
          </c:tx>
          <c:spPr>
            <a:solidFill>
              <a:schemeClr val="accent6"/>
            </a:solidFill>
            <a:ln>
              <a:noFill/>
            </a:ln>
            <a:effectLst/>
          </c:spPr>
          <c:invertIfNegative val="0"/>
          <c:cat>
            <c:strRef>
              <c:f>'Performance Tables GPU'!$A$68</c:f>
              <c:strCache>
                <c:ptCount val="1"/>
                <c:pt idx="0">
                  <c:v>Stable-Diffusion-v2-1</c:v>
                </c:pt>
              </c:strCache>
            </c:strRef>
          </c:cat>
          <c:val>
            <c:numRef>
              <c:f>'Performance Tables GPU'!$D$68</c:f>
              <c:numCache>
                <c:formatCode>0.00</c:formatCode>
                <c:ptCount val="1"/>
                <c:pt idx="0">
                  <c:v>4.4000000000000004</c:v>
                </c:pt>
              </c:numCache>
            </c:numRef>
          </c:val>
          <c:extLst>
            <c:ext xmlns:c16="http://schemas.microsoft.com/office/drawing/2014/chart" uri="{C3380CC4-5D6E-409C-BE32-E72D297353CC}">
              <c16:uniqueId val="{00000001-6BCF-4889-900A-A7B58F1B527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CPU+GPU'!$B$3:$B$14</c:f>
              <c:numCache>
                <c:formatCode>0.00</c:formatCode>
                <c:ptCount val="12"/>
                <c:pt idx="2">
                  <c:v>61.15</c:v>
                </c:pt>
                <c:pt idx="3">
                  <c:v>56.192</c:v>
                </c:pt>
                <c:pt idx="4">
                  <c:v>1465.4649999999999</c:v>
                </c:pt>
                <c:pt idx="5">
                  <c:v>299.29899999999998</c:v>
                </c:pt>
                <c:pt idx="6">
                  <c:v>0.89200000000000002</c:v>
                </c:pt>
                <c:pt idx="7">
                  <c:v>299.90600000000001</c:v>
                </c:pt>
                <c:pt idx="8">
                  <c:v>8.9429999999999996</c:v>
                </c:pt>
                <c:pt idx="9">
                  <c:v>33.622999999999998</c:v>
                </c:pt>
                <c:pt idx="10">
                  <c:v>322.03100000000001</c:v>
                </c:pt>
                <c:pt idx="11">
                  <c:v>113.961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CPU+GPU'!$C$3:$C$14</c:f>
              <c:numCache>
                <c:formatCode>0.00</c:formatCode>
                <c:ptCount val="12"/>
                <c:pt idx="2">
                  <c:v>16.891999999999999</c:v>
                </c:pt>
                <c:pt idx="3">
                  <c:v>32.137999999999998</c:v>
                </c:pt>
                <c:pt idx="4">
                  <c:v>396.56400000000002</c:v>
                </c:pt>
                <c:pt idx="5">
                  <c:v>75.501000000000005</c:v>
                </c:pt>
                <c:pt idx="6">
                  <c:v>0.23</c:v>
                </c:pt>
                <c:pt idx="7">
                  <c:v>136.25299999999999</c:v>
                </c:pt>
                <c:pt idx="8">
                  <c:v>2.4420000000000002</c:v>
                </c:pt>
                <c:pt idx="9">
                  <c:v>8.5229999999999997</c:v>
                </c:pt>
                <c:pt idx="10">
                  <c:v>92.971999999999994</c:v>
                </c:pt>
                <c:pt idx="11">
                  <c:v>48.902000000000001</c:v>
                </c:pt>
              </c:numCache>
            </c:numRef>
          </c:val>
          <c:extLst>
            <c:ext xmlns:c16="http://schemas.microsoft.com/office/drawing/2014/chart" uri="{C3380CC4-5D6E-409C-BE32-E72D297353CC}">
              <c16:uniqueId val="{00000001-ED09-44FD-AB83-7136F2C95415}"/>
            </c:ext>
          </c:extLst>
        </c:ser>
        <c:ser>
          <c:idx val="0"/>
          <c:order val="2"/>
          <c:tx>
            <c:strRef>
              <c:f>'Performance Tables CPU+GPU'!$E$15</c:f>
              <c:strCache>
                <c:ptCount val="1"/>
                <c:pt idx="0">
                  <c:v>Intel® Core™ i7-1185GRE INT8</c:v>
                </c:pt>
              </c:strCache>
            </c:strRef>
          </c:tx>
          <c:spPr>
            <a:solidFill>
              <a:schemeClr val="accent1"/>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CPU+GPU'!$B$17:$B$27</c:f>
              <c:numCache>
                <c:formatCode>0.00</c:formatCode>
                <c:ptCount val="11"/>
                <c:pt idx="0">
                  <c:v>3.7709999999999999</c:v>
                </c:pt>
                <c:pt idx="1">
                  <c:v>31.312999999999999</c:v>
                </c:pt>
                <c:pt idx="2">
                  <c:v>52.179000000000002</c:v>
                </c:pt>
                <c:pt idx="3">
                  <c:v>974.01300000000003</c:v>
                </c:pt>
                <c:pt idx="4">
                  <c:v>172.40100000000001</c:v>
                </c:pt>
                <c:pt idx="5">
                  <c:v>2.871</c:v>
                </c:pt>
                <c:pt idx="6">
                  <c:v>385.81400000000002</c:v>
                </c:pt>
                <c:pt idx="7">
                  <c:v>4.9050000000000002</c:v>
                </c:pt>
                <c:pt idx="8">
                  <c:v>18.02</c:v>
                </c:pt>
                <c:pt idx="9">
                  <c:v>185.19200000000001</c:v>
                </c:pt>
                <c:pt idx="10">
                  <c:v>76.286000000000001</c:v>
                </c:pt>
              </c:numCache>
            </c:numRef>
          </c:val>
          <c:extLst>
            <c:ext xmlns:c16="http://schemas.microsoft.com/office/drawing/2014/chart" uri="{C3380CC4-5D6E-409C-BE32-E72D297353CC}">
              <c16:uniqueId val="{00000000-4650-4C2C-A48C-DA61BFAA5618}"/>
            </c:ext>
          </c:extLst>
        </c:ser>
        <c:ser>
          <c:idx val="1"/>
          <c:order val="3"/>
          <c:tx>
            <c:strRef>
              <c:f>'Performance Tables CPU+GPU'!$F$15</c:f>
              <c:strCache>
                <c:ptCount val="1"/>
                <c:pt idx="0">
                  <c:v>Intel® Core™ i7-1185GRE FP32</c:v>
                </c:pt>
              </c:strCache>
            </c:strRef>
          </c:tx>
          <c:spPr>
            <a:solidFill>
              <a:schemeClr val="accent2"/>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CPU+GPU'!$C$17:$C$27</c:f>
              <c:numCache>
                <c:formatCode>0.00</c:formatCode>
                <c:ptCount val="11"/>
                <c:pt idx="0">
                  <c:v>1.2050000000000001</c:v>
                </c:pt>
                <c:pt idx="1">
                  <c:v>9.6219999999999999</c:v>
                </c:pt>
                <c:pt idx="2">
                  <c:v>21.454999999999998</c:v>
                </c:pt>
                <c:pt idx="3">
                  <c:v>314.57299999999998</c:v>
                </c:pt>
                <c:pt idx="4">
                  <c:v>44.927999999999997</c:v>
                </c:pt>
                <c:pt idx="5">
                  <c:v>0.76200000000000001</c:v>
                </c:pt>
                <c:pt idx="6">
                  <c:v>100.426</c:v>
                </c:pt>
                <c:pt idx="7">
                  <c:v>1.224</c:v>
                </c:pt>
                <c:pt idx="8">
                  <c:v>4.83</c:v>
                </c:pt>
                <c:pt idx="9">
                  <c:v>54.886000000000003</c:v>
                </c:pt>
                <c:pt idx="10">
                  <c:v>27.387</c:v>
                </c:pt>
              </c:numCache>
            </c:numRef>
          </c:val>
          <c:extLst>
            <c:ext xmlns:c16="http://schemas.microsoft.com/office/drawing/2014/chart" uri="{C3380CC4-5D6E-409C-BE32-E72D297353CC}">
              <c16:uniqueId val="{00000001-4650-4C2C-A48C-DA61BFAA5618}"/>
            </c:ext>
          </c:extLst>
        </c:ser>
        <c:ser>
          <c:idx val="2"/>
          <c:order val="4"/>
          <c:tx>
            <c:strRef>
              <c:f>'Performance Tables CPU+GPU'!$E$28</c:f>
              <c:strCache>
                <c:ptCount val="1"/>
                <c:pt idx="0">
                  <c:v>Intel® Core™ i7-12700H INT8</c:v>
                </c:pt>
              </c:strCache>
            </c:strRef>
          </c:tx>
          <c:spPr>
            <a:solidFill>
              <a:schemeClr val="accent3"/>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CPU+GPU'!$B$30:$B$40</c:f>
              <c:numCache>
                <c:formatCode>0.00</c:formatCode>
                <c:ptCount val="11"/>
                <c:pt idx="0">
                  <c:v>8.5259999999999998</c:v>
                </c:pt>
                <c:pt idx="1">
                  <c:v>75.706000000000003</c:v>
                </c:pt>
                <c:pt idx="2">
                  <c:v>114.82899999999999</c:v>
                </c:pt>
                <c:pt idx="3">
                  <c:v>2071.125</c:v>
                </c:pt>
                <c:pt idx="4">
                  <c:v>446.64499999999998</c:v>
                </c:pt>
                <c:pt idx="5">
                  <c:v>7.2169999999999996</c:v>
                </c:pt>
                <c:pt idx="6">
                  <c:v>846.65300000000002</c:v>
                </c:pt>
                <c:pt idx="7">
                  <c:v>10.257999999999999</c:v>
                </c:pt>
                <c:pt idx="8">
                  <c:v>45.375</c:v>
                </c:pt>
                <c:pt idx="9">
                  <c:v>504.33699999999999</c:v>
                </c:pt>
                <c:pt idx="10">
                  <c:v>212.83600000000001</c:v>
                </c:pt>
              </c:numCache>
            </c:numRef>
          </c:val>
          <c:extLst>
            <c:ext xmlns:c16="http://schemas.microsoft.com/office/drawing/2014/chart" uri="{C3380CC4-5D6E-409C-BE32-E72D297353CC}">
              <c16:uniqueId val="{00000002-4650-4C2C-A48C-DA61BFAA5618}"/>
            </c:ext>
          </c:extLst>
        </c:ser>
        <c:ser>
          <c:idx val="3"/>
          <c:order val="5"/>
          <c:tx>
            <c:strRef>
              <c:f>'Performance Tables CPU+GPU'!$F$28</c:f>
              <c:strCache>
                <c:ptCount val="1"/>
                <c:pt idx="0">
                  <c:v>Intel® Core™ i7-12700H FP32</c:v>
                </c:pt>
              </c:strCache>
            </c:strRef>
          </c:tx>
          <c:spPr>
            <a:solidFill>
              <a:schemeClr val="accent4"/>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CPU+GPU'!$C$30:$C$40</c:f>
              <c:numCache>
                <c:formatCode>0.00</c:formatCode>
                <c:ptCount val="11"/>
                <c:pt idx="0">
                  <c:v>3.0059999999999998</c:v>
                </c:pt>
                <c:pt idx="1">
                  <c:v>28.978000000000002</c:v>
                </c:pt>
                <c:pt idx="2">
                  <c:v>55.307000000000002</c:v>
                </c:pt>
                <c:pt idx="3">
                  <c:v>1048.222</c:v>
                </c:pt>
                <c:pt idx="4">
                  <c:v>123.08199999999999</c:v>
                </c:pt>
                <c:pt idx="5">
                  <c:v>2.1059999999999999</c:v>
                </c:pt>
                <c:pt idx="6">
                  <c:v>312.78199999999998</c:v>
                </c:pt>
                <c:pt idx="7">
                  <c:v>3.5230000000000001</c:v>
                </c:pt>
                <c:pt idx="8">
                  <c:v>13.462</c:v>
                </c:pt>
                <c:pt idx="9">
                  <c:v>154.35300000000001</c:v>
                </c:pt>
                <c:pt idx="10">
                  <c:v>82.48</c:v>
                </c:pt>
              </c:numCache>
            </c:numRef>
          </c:val>
          <c:extLst>
            <c:ext xmlns:c16="http://schemas.microsoft.com/office/drawing/2014/chart" uri="{C3380CC4-5D6E-409C-BE32-E72D297353CC}">
              <c16:uniqueId val="{00000003-4650-4C2C-A48C-DA61BFAA5618}"/>
            </c:ext>
          </c:extLst>
        </c:ser>
        <c:ser>
          <c:idx val="6"/>
          <c:order val="6"/>
          <c:tx>
            <c:strRef>
              <c:f>'Performance Tables CPU+GPU'!$E$41</c:f>
              <c:strCache>
                <c:ptCount val="1"/>
                <c:pt idx="0">
                  <c:v>Intel® Core™ i7-1185G7 INT8</c:v>
                </c:pt>
              </c:strCache>
            </c:strRef>
          </c:tx>
          <c:spPr>
            <a:solidFill>
              <a:schemeClr val="accent1">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CPU+GPU'!$B$42:$B$53</c:f>
              <c:numCache>
                <c:formatCode>0.00</c:formatCode>
                <c:ptCount val="12"/>
              </c:numCache>
            </c:numRef>
          </c:val>
          <c:extLst>
            <c:ext xmlns:c16="http://schemas.microsoft.com/office/drawing/2014/chart" uri="{C3380CC4-5D6E-409C-BE32-E72D297353CC}">
              <c16:uniqueId val="{00000001-A375-4D18-A8AE-E225E90FBAC4}"/>
            </c:ext>
          </c:extLst>
        </c:ser>
        <c:ser>
          <c:idx val="7"/>
          <c:order val="7"/>
          <c:tx>
            <c:strRef>
              <c:f>'Performance Tables CPU+GPU'!$F$41</c:f>
              <c:strCache>
                <c:ptCount val="1"/>
                <c:pt idx="0">
                  <c:v>Intel® Core™ i7-1185G7 FP32</c:v>
                </c:pt>
              </c:strCache>
            </c:strRef>
          </c:tx>
          <c:spPr>
            <a:solidFill>
              <a:schemeClr val="accent2">
                <a:lumMod val="60000"/>
              </a:schemeClr>
            </a:solidFill>
            <a:ln>
              <a:noFill/>
            </a:ln>
            <a:effectLst/>
          </c:spPr>
          <c:invertIfNegative val="0"/>
          <c:cat>
            <c:strRef>
              <c:f>'Performance Tables CPU+GPU'!$A$3:$A$14</c:f>
              <c:strCache>
                <c:ptCount val="12"/>
                <c:pt idx="0">
                  <c:v>bert-base-cased</c:v>
                </c:pt>
                <c:pt idx="1">
                  <c:v>bert-large-uncased-whole-word-masking-squad-0001</c:v>
                </c:pt>
                <c:pt idx="2">
                  <c:v>deeplabv3</c:v>
                </c:pt>
                <c:pt idx="3">
                  <c:v>effiecientdet-d0</c:v>
                </c:pt>
                <c:pt idx="4">
                  <c:v>mobilenet-v2</c:v>
                </c:pt>
                <c:pt idx="5">
                  <c:v>resnet-50</c:v>
                </c:pt>
                <c:pt idx="6">
                  <c:v>ssd-mobilenet-v1-coco</c:v>
                </c:pt>
                <c:pt idx="7">
                  <c:v>ssd-resnet34-1200</c:v>
                </c:pt>
                <c:pt idx="8">
                  <c:v>unet-camvid-onnx-0001</c:v>
                </c:pt>
                <c:pt idx="9">
                  <c:v>yolo_v3</c:v>
                </c:pt>
                <c:pt idx="10">
                  <c:v>yolo_v3_tiny</c:v>
                </c:pt>
                <c:pt idx="11">
                  <c:v>yolo_v8n</c:v>
                </c:pt>
              </c:strCache>
            </c:strRef>
          </c:cat>
          <c:val>
            <c:numRef>
              <c:f>'Performance Tables CPU+GPU'!$C$42:$C$53</c:f>
              <c:numCache>
                <c:formatCode>0.00</c:formatCode>
                <c:ptCount val="12"/>
              </c:numCache>
            </c:numRef>
          </c:val>
          <c:extLst>
            <c:ext xmlns:c16="http://schemas.microsoft.com/office/drawing/2014/chart" uri="{C3380CC4-5D6E-409C-BE32-E72D297353CC}">
              <c16:uniqueId val="{00000002-A375-4D18-A8AE-E225E90FBAC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Ta'!$B$3:$B$8</c:f>
              <c:numCache>
                <c:formatCode>0.00</c:formatCode>
                <c:ptCount val="6"/>
                <c:pt idx="0">
                  <c:v>185.23789429315099</c:v>
                </c:pt>
                <c:pt idx="1">
                  <c:v>151.43802636952799</c:v>
                </c:pt>
                <c:pt idx="2">
                  <c:v>35.405910100150301</c:v>
                </c:pt>
                <c:pt idx="3">
                  <c:v>13.3423834805242</c:v>
                </c:pt>
                <c:pt idx="4">
                  <c:v>17.157587574044001</c:v>
                </c:pt>
                <c:pt idx="5">
                  <c:v>14.7828971217057</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Ta'!$A$3:$A$8</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Ta'!$C$3:$C$8</c:f>
              <c:numCache>
                <c:formatCode>0.00</c:formatCode>
                <c:ptCount val="6"/>
                <c:pt idx="0">
                  <c:v>187.38217642195599</c:v>
                </c:pt>
                <c:pt idx="1">
                  <c:v>155.63617841819999</c:v>
                </c:pt>
                <c:pt idx="2">
                  <c:v>36.355530607762702</c:v>
                </c:pt>
                <c:pt idx="3">
                  <c:v>13.4369054581468</c:v>
                </c:pt>
                <c:pt idx="4">
                  <c:v>17.899395761201699</c:v>
                </c:pt>
                <c:pt idx="5">
                  <c:v>15.3391446937362</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Ta'!$B$11:$B$16</c:f>
              <c:numCache>
                <c:formatCode>0.00</c:formatCode>
                <c:ptCount val="6"/>
                <c:pt idx="0">
                  <c:v>474.64513676858297</c:v>
                </c:pt>
                <c:pt idx="1">
                  <c:v>415.42671394874202</c:v>
                </c:pt>
                <c:pt idx="2">
                  <c:v>99.790706177468707</c:v>
                </c:pt>
                <c:pt idx="3">
                  <c:v>21.170354174941199</c:v>
                </c:pt>
                <c:pt idx="4">
                  <c:v>23.8462054022201</c:v>
                </c:pt>
                <c:pt idx="5">
                  <c:v>23.901413611798802</c:v>
                </c:pt>
              </c:numCache>
            </c:numRef>
          </c:val>
          <c:extLst>
            <c:ext xmlns:c16="http://schemas.microsoft.com/office/drawing/2014/chart" uri="{C3380CC4-5D6E-409C-BE32-E72D297353CC}">
              <c16:uniqueId val="{00000000-151B-4722-91D3-257E670470BF}"/>
            </c:ext>
          </c:extLst>
        </c:ser>
        <c:ser>
          <c:idx val="1"/>
          <c:order val="1"/>
          <c:tx>
            <c:strRef>
              <c:f>'OpenVINO Model Server. Perf. Ta'!$C$10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Ta'!$A$11:$A$16</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Ta'!$C$11:$C$16</c:f>
              <c:numCache>
                <c:formatCode>0.00</c:formatCode>
                <c:ptCount val="6"/>
                <c:pt idx="0">
                  <c:v>485.70294298020099</c:v>
                </c:pt>
                <c:pt idx="1">
                  <c:v>420.67268792382998</c:v>
                </c:pt>
                <c:pt idx="2">
                  <c:v>101.41939250992699</c:v>
                </c:pt>
                <c:pt idx="3">
                  <c:v>21.356517964622899</c:v>
                </c:pt>
                <c:pt idx="4">
                  <c:v>25.5062181708048</c:v>
                </c:pt>
                <c:pt idx="5">
                  <c:v>24.5984507246121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Ta'!$B$19:$B$24</c:f>
              <c:numCache>
                <c:formatCode>0.00</c:formatCode>
                <c:ptCount val="6"/>
                <c:pt idx="0">
                  <c:v>15.394419681470159</c:v>
                </c:pt>
                <c:pt idx="1">
                  <c:v>12.356895877281</c:v>
                </c:pt>
                <c:pt idx="2">
                  <c:v>3.1473951604444701</c:v>
                </c:pt>
                <c:pt idx="3">
                  <c:v>1.19969709437234</c:v>
                </c:pt>
                <c:pt idx="4">
                  <c:v>1.5590475773371999</c:v>
                </c:pt>
                <c:pt idx="5">
                  <c:v>1.2966222162232599</c:v>
                </c:pt>
              </c:numCache>
            </c:numRef>
          </c:val>
          <c:extLst>
            <c:ext xmlns:c16="http://schemas.microsoft.com/office/drawing/2014/chart" uri="{C3380CC4-5D6E-409C-BE32-E72D297353CC}">
              <c16:uniqueId val="{00000000-B98D-401A-92C9-19932656E5F6}"/>
            </c:ext>
          </c:extLst>
        </c:ser>
        <c:ser>
          <c:idx val="1"/>
          <c:order val="1"/>
          <c:tx>
            <c:strRef>
              <c:f>'OpenVINO Model Server. Perf. Ta'!$C$18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Ta'!$A$19:$A$24</c:f>
              <c:strCache>
                <c:ptCount val="6"/>
                <c:pt idx="0">
                  <c:v>Intel® Xeon® Platinum 8260M</c:v>
                </c:pt>
                <c:pt idx="1">
                  <c:v>Intel® Xeon® Gold 6238M</c:v>
                </c:pt>
                <c:pt idx="2">
                  <c:v>Intel® Core™ i9-11900K</c:v>
                </c:pt>
                <c:pt idx="3">
                  <c:v>Intel® Core™ i7-8700T</c:v>
                </c:pt>
                <c:pt idx="4">
                  <c:v>Intel® Core™ i5-8500</c:v>
                </c:pt>
                <c:pt idx="5">
                  <c:v>Intel® Core™ i3-10100</c:v>
                </c:pt>
              </c:strCache>
            </c:strRef>
          </c:cat>
          <c:val>
            <c:numRef>
              <c:f>'OpenVINO Model Server. Perf. Ta'!$C$19:$C$24</c:f>
              <c:numCache>
                <c:formatCode>0.00</c:formatCode>
                <c:ptCount val="6"/>
                <c:pt idx="0">
                  <c:v>16.787823610564505</c:v>
                </c:pt>
                <c:pt idx="1">
                  <c:v>13.1026558026744</c:v>
                </c:pt>
                <c:pt idx="2">
                  <c:v>3.2404061247687399</c:v>
                </c:pt>
                <c:pt idx="3">
                  <c:v>1.23799988499582</c:v>
                </c:pt>
                <c:pt idx="4">
                  <c:v>1.63946064944762</c:v>
                </c:pt>
                <c:pt idx="5">
                  <c:v>1.31470482034139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26" Type="http://schemas.openxmlformats.org/officeDocument/2006/relationships/chart" Target="../charts/chart32.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4</xdr:row>
      <xdr:rowOff>47625</xdr:rowOff>
    </xdr:from>
    <xdr:to>
      <xdr:col>13</xdr:col>
      <xdr:colOff>150495</xdr:colOff>
      <xdr:row>41</xdr:row>
      <xdr:rowOff>104775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November 7,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44"/>
  <sheetViews>
    <sheetView workbookViewId="0">
      <pane ySplit="1" topLeftCell="A212" activePane="bottomLeft" state="frozen"/>
      <selection pane="bottomLeft" activeCell="K242" sqref="K242"/>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12" width="24.7109375" customWidth="1"/>
    <col min="13" max="13" width="31.28515625" bestFit="1" customWidth="1"/>
    <col min="15" max="15" width="67.85546875" bestFit="1" customWidth="1"/>
  </cols>
  <sheetData>
    <row r="1" spans="1:14" x14ac:dyDescent="0.25">
      <c r="A1" s="2" t="s">
        <v>110</v>
      </c>
      <c r="B1" s="23" t="s">
        <v>8</v>
      </c>
      <c r="C1" s="23"/>
      <c r="D1" s="2" t="s">
        <v>9</v>
      </c>
      <c r="E1" s="2" t="s">
        <v>10</v>
      </c>
      <c r="F1" s="2" t="s">
        <v>11</v>
      </c>
      <c r="G1" s="2" t="s">
        <v>12</v>
      </c>
      <c r="H1" t="s">
        <v>35</v>
      </c>
      <c r="I1" t="s">
        <v>35</v>
      </c>
      <c r="J1" t="s">
        <v>63</v>
      </c>
      <c r="K1" t="s">
        <v>33</v>
      </c>
      <c r="L1" t="s">
        <v>34</v>
      </c>
      <c r="M1" s="1" t="s">
        <v>0</v>
      </c>
    </row>
    <row r="2" spans="1:14" x14ac:dyDescent="0.25">
      <c r="A2" s="2" t="s">
        <v>108</v>
      </c>
      <c r="B2" s="2" t="s">
        <v>14</v>
      </c>
      <c r="C2" s="2" t="s">
        <v>15</v>
      </c>
      <c r="D2" s="2" t="s">
        <v>14</v>
      </c>
      <c r="E2" s="2" t="s">
        <v>14</v>
      </c>
      <c r="F2" s="2" t="s">
        <v>14</v>
      </c>
      <c r="G2" s="2" t="s">
        <v>26</v>
      </c>
      <c r="H2" s="13" t="str">
        <f>CONCATENATE(G2, ," ", B2)</f>
        <v>Intel® Celeron 6305E INT8</v>
      </c>
      <c r="I2" s="13" t="str">
        <f>CONCATENATE($G2, ," ", C2)</f>
        <v>Intel® Celeron 6305E FP32</v>
      </c>
      <c r="J2" s="13">
        <v>1</v>
      </c>
      <c r="K2" s="13">
        <v>107</v>
      </c>
      <c r="L2" s="13">
        <v>15</v>
      </c>
      <c r="M2" t="s">
        <v>2</v>
      </c>
      <c r="N2" s="10" t="s">
        <v>3</v>
      </c>
    </row>
    <row r="3" spans="1:14" x14ac:dyDescent="0.25">
      <c r="A3" s="3" t="s">
        <v>52</v>
      </c>
      <c r="B3" s="12"/>
      <c r="C3" s="12"/>
      <c r="D3" s="12"/>
      <c r="E3" s="4">
        <f>B3/(J3*K3)</f>
        <v>0</v>
      </c>
      <c r="F3" s="4">
        <f>B3/(J3*L3)</f>
        <v>0</v>
      </c>
      <c r="G3" s="3"/>
      <c r="H3" s="13"/>
      <c r="I3" s="13"/>
      <c r="J3">
        <f>J2</f>
        <v>1</v>
      </c>
      <c r="K3">
        <f>K2</f>
        <v>107</v>
      </c>
      <c r="L3">
        <f>L2</f>
        <v>15</v>
      </c>
      <c r="M3" t="s">
        <v>4</v>
      </c>
      <c r="N3" s="11" t="s">
        <v>5</v>
      </c>
    </row>
    <row r="4" spans="1:14" x14ac:dyDescent="0.25">
      <c r="A4" s="3" t="s">
        <v>53</v>
      </c>
      <c r="B4" s="12"/>
      <c r="C4" s="12"/>
      <c r="D4" s="12"/>
      <c r="E4" s="4">
        <f>B4/(J4*K4)</f>
        <v>0</v>
      </c>
      <c r="F4" s="4">
        <f>B4/(J4*L4)</f>
        <v>0</v>
      </c>
      <c r="G4" s="3"/>
      <c r="H4" s="14"/>
      <c r="I4" s="14"/>
      <c r="J4">
        <f t="shared" ref="J4:J14" si="0">J3</f>
        <v>1</v>
      </c>
      <c r="K4">
        <f t="shared" ref="K4:K14" si="1">K3</f>
        <v>107</v>
      </c>
      <c r="L4">
        <f t="shared" ref="L4:L14" si="2">L3</f>
        <v>15</v>
      </c>
      <c r="M4" t="s">
        <v>6</v>
      </c>
      <c r="N4" s="10" t="s">
        <v>7</v>
      </c>
    </row>
    <row r="5" spans="1:14" x14ac:dyDescent="0.25">
      <c r="A5" s="3" t="s">
        <v>54</v>
      </c>
      <c r="B5" s="12">
        <v>11.641999999999999</v>
      </c>
      <c r="C5" s="12">
        <v>4.5590000000000002</v>
      </c>
      <c r="D5" s="12">
        <v>87.099000000000004</v>
      </c>
      <c r="E5" s="4">
        <f>B5/(J5*K5)</f>
        <v>0.108803738317757</v>
      </c>
      <c r="F5" s="4">
        <f>B5/(J5*L5)</f>
        <v>0.77613333333333334</v>
      </c>
      <c r="G5" s="3"/>
      <c r="H5" s="13"/>
      <c r="I5" s="13"/>
      <c r="J5">
        <f t="shared" si="0"/>
        <v>1</v>
      </c>
      <c r="K5">
        <f t="shared" si="1"/>
        <v>107</v>
      </c>
      <c r="L5">
        <f t="shared" si="2"/>
        <v>15</v>
      </c>
      <c r="M5" s="1"/>
    </row>
    <row r="6" spans="1:14" x14ac:dyDescent="0.25">
      <c r="A6" s="3" t="s">
        <v>109</v>
      </c>
      <c r="B6" s="12">
        <v>18.062999999999999</v>
      </c>
      <c r="C6" s="12">
        <v>11.092000000000001</v>
      </c>
      <c r="D6" s="12">
        <v>57.258000000000003</v>
      </c>
      <c r="E6" s="4">
        <f>B6/(J6*K6)</f>
        <v>0.16881308411214951</v>
      </c>
      <c r="F6" s="4">
        <f>B6/(J6*L6)</f>
        <v>1.2041999999999999</v>
      </c>
      <c r="G6" s="3"/>
      <c r="H6" s="13"/>
      <c r="I6" s="13"/>
      <c r="J6">
        <f t="shared" si="0"/>
        <v>1</v>
      </c>
      <c r="K6">
        <f t="shared" si="1"/>
        <v>107</v>
      </c>
      <c r="L6">
        <f t="shared" si="2"/>
        <v>15</v>
      </c>
      <c r="M6" s="1"/>
    </row>
    <row r="7" spans="1:14" x14ac:dyDescent="0.25">
      <c r="A7" s="3" t="s">
        <v>62</v>
      </c>
      <c r="B7" s="12">
        <v>265.71199999999999</v>
      </c>
      <c r="C7" s="12">
        <v>132.81399999999999</v>
      </c>
      <c r="D7" s="12">
        <v>3.661</v>
      </c>
      <c r="E7" s="4">
        <f>B7/(J7*K7)</f>
        <v>2.4832897196261681</v>
      </c>
      <c r="F7" s="4">
        <f>B7/(J7*L7)</f>
        <v>17.714133333333333</v>
      </c>
      <c r="G7" s="3"/>
      <c r="H7" s="13"/>
      <c r="I7" s="13"/>
      <c r="J7">
        <f t="shared" si="0"/>
        <v>1</v>
      </c>
      <c r="K7">
        <f t="shared" si="1"/>
        <v>107</v>
      </c>
      <c r="L7">
        <f>L6</f>
        <v>15</v>
      </c>
      <c r="M7" s="1"/>
    </row>
    <row r="8" spans="1:14" x14ac:dyDescent="0.25">
      <c r="A8" s="3" t="s">
        <v>55</v>
      </c>
      <c r="B8" s="12">
        <v>49.591000000000001</v>
      </c>
      <c r="C8" s="12">
        <v>14.364000000000001</v>
      </c>
      <c r="D8" s="12">
        <v>19.888000000000002</v>
      </c>
      <c r="E8" s="4">
        <f>B8/(J8*K8)</f>
        <v>0.4634672897196262</v>
      </c>
      <c r="F8" s="4">
        <f>B8/(J8*L8)</f>
        <v>3.3060666666666667</v>
      </c>
      <c r="G8" s="3"/>
      <c r="H8" s="13"/>
      <c r="I8" s="13"/>
      <c r="J8">
        <f t="shared" si="0"/>
        <v>1</v>
      </c>
      <c r="K8">
        <f t="shared" si="1"/>
        <v>107</v>
      </c>
      <c r="L8">
        <f t="shared" si="2"/>
        <v>15</v>
      </c>
      <c r="M8" s="1"/>
    </row>
    <row r="9" spans="1:14" x14ac:dyDescent="0.25">
      <c r="A9" s="3" t="s">
        <v>56</v>
      </c>
      <c r="B9" s="12">
        <v>0.89200000000000002</v>
      </c>
      <c r="C9" s="12">
        <v>0.23</v>
      </c>
      <c r="D9" s="12">
        <v>1121.8520000000001</v>
      </c>
      <c r="E9" s="4">
        <f>B9/(J9*K9)</f>
        <v>8.3364485981308415E-3</v>
      </c>
      <c r="F9" s="4">
        <f>B9/(J9*L9)</f>
        <v>5.9466666666666668E-2</v>
      </c>
      <c r="G9" s="3"/>
      <c r="H9" s="13"/>
      <c r="I9" s="13"/>
      <c r="J9">
        <f t="shared" si="0"/>
        <v>1</v>
      </c>
      <c r="K9">
        <f t="shared" si="1"/>
        <v>107</v>
      </c>
      <c r="L9">
        <f t="shared" si="2"/>
        <v>15</v>
      </c>
      <c r="M9" s="1"/>
    </row>
    <row r="10" spans="1:14" x14ac:dyDescent="0.25">
      <c r="A10" s="3" t="s">
        <v>57</v>
      </c>
      <c r="B10" s="12">
        <v>107.123</v>
      </c>
      <c r="C10" s="12">
        <v>36.576999999999998</v>
      </c>
      <c r="D10" s="12">
        <v>9.1720000000000006</v>
      </c>
      <c r="E10" s="4">
        <f>B10/(J10*K10)</f>
        <v>1.0011495327102804</v>
      </c>
      <c r="F10" s="4">
        <f>B10/(J10*L10)</f>
        <v>7.1415333333333333</v>
      </c>
      <c r="G10" s="3"/>
      <c r="H10" s="13"/>
      <c r="I10" s="13"/>
      <c r="J10">
        <f t="shared" si="0"/>
        <v>1</v>
      </c>
      <c r="K10">
        <f t="shared" si="1"/>
        <v>107</v>
      </c>
      <c r="L10">
        <f t="shared" si="2"/>
        <v>15</v>
      </c>
      <c r="M10" s="1"/>
    </row>
    <row r="11" spans="1:14" x14ac:dyDescent="0.25">
      <c r="A11" s="3" t="s">
        <v>58</v>
      </c>
      <c r="B11" s="12">
        <v>1.4870000000000001</v>
      </c>
      <c r="C11" s="12">
        <v>0.376</v>
      </c>
      <c r="D11" s="12">
        <v>675.13099999999997</v>
      </c>
      <c r="E11" s="4">
        <f>B11/(J11*K11)</f>
        <v>1.3897196261682244E-2</v>
      </c>
      <c r="F11" s="4">
        <f>B11/(J11*L11)</f>
        <v>9.9133333333333337E-2</v>
      </c>
      <c r="G11" s="3"/>
      <c r="H11" s="13"/>
      <c r="I11" s="13"/>
      <c r="J11">
        <f t="shared" si="0"/>
        <v>1</v>
      </c>
      <c r="K11">
        <f t="shared" si="1"/>
        <v>107</v>
      </c>
      <c r="L11">
        <f t="shared" si="2"/>
        <v>15</v>
      </c>
      <c r="M11" s="1"/>
    </row>
    <row r="12" spans="1:14" x14ac:dyDescent="0.25">
      <c r="A12" s="3" t="s">
        <v>59</v>
      </c>
      <c r="B12" s="12">
        <v>5.4459999999999997</v>
      </c>
      <c r="C12" s="12">
        <v>1.538</v>
      </c>
      <c r="D12" s="12">
        <v>184.41900000000001</v>
      </c>
      <c r="E12" s="4">
        <f>B12/(J12*K12)</f>
        <v>5.0897196261682237E-2</v>
      </c>
      <c r="F12" s="4">
        <f>B12/(J12*L12)</f>
        <v>0.36306666666666665</v>
      </c>
      <c r="G12" s="3"/>
      <c r="H12" s="13"/>
      <c r="I12" s="13"/>
      <c r="J12">
        <f t="shared" si="0"/>
        <v>1</v>
      </c>
      <c r="K12">
        <f t="shared" si="1"/>
        <v>107</v>
      </c>
      <c r="L12">
        <f t="shared" si="2"/>
        <v>15</v>
      </c>
      <c r="M12" s="1"/>
    </row>
    <row r="13" spans="1:14" x14ac:dyDescent="0.25">
      <c r="A13" s="3" t="s">
        <v>60</v>
      </c>
      <c r="B13" s="12">
        <v>54.027000000000001</v>
      </c>
      <c r="C13" s="12">
        <v>17.966999999999999</v>
      </c>
      <c r="D13" s="12">
        <v>18.274999999999999</v>
      </c>
      <c r="E13" s="4">
        <f>B13/(J13*K13)</f>
        <v>0.50492523364485986</v>
      </c>
      <c r="F13" s="4">
        <f>B13/(J13*L13)</f>
        <v>3.6017999999999999</v>
      </c>
      <c r="G13" s="3"/>
      <c r="H13" s="13"/>
      <c r="I13" s="13"/>
      <c r="J13">
        <f t="shared" si="0"/>
        <v>1</v>
      </c>
      <c r="K13">
        <f t="shared" si="1"/>
        <v>107</v>
      </c>
      <c r="L13">
        <f t="shared" si="2"/>
        <v>15</v>
      </c>
      <c r="M13" s="1"/>
    </row>
    <row r="14" spans="1:14" x14ac:dyDescent="0.25">
      <c r="A14" s="3" t="s">
        <v>61</v>
      </c>
      <c r="B14" s="12">
        <v>24.248999999999999</v>
      </c>
      <c r="C14" s="12">
        <v>9.5579999999999998</v>
      </c>
      <c r="D14" s="12">
        <v>40.753</v>
      </c>
      <c r="E14" s="4">
        <f>B14/(J14*K14)</f>
        <v>0.22662616822429904</v>
      </c>
      <c r="F14" s="4">
        <f>B14/(J14*L14)</f>
        <v>1.6165999999999998</v>
      </c>
      <c r="G14" s="3"/>
      <c r="H14" s="13"/>
      <c r="I14" s="13"/>
      <c r="J14">
        <f t="shared" si="0"/>
        <v>1</v>
      </c>
      <c r="K14">
        <f t="shared" si="1"/>
        <v>107</v>
      </c>
      <c r="L14">
        <f t="shared" si="2"/>
        <v>15</v>
      </c>
      <c r="M14" s="1"/>
    </row>
    <row r="15" spans="1:14" x14ac:dyDescent="0.25">
      <c r="A15" s="2" t="str">
        <f>A2</f>
        <v>Model name</v>
      </c>
      <c r="B15" s="2" t="s">
        <v>14</v>
      </c>
      <c r="C15" s="2" t="s">
        <v>15</v>
      </c>
      <c r="D15" s="2" t="s">
        <v>14</v>
      </c>
      <c r="E15" s="2" t="s">
        <v>14</v>
      </c>
      <c r="F15" s="2" t="s">
        <v>14</v>
      </c>
      <c r="G15" s="2" t="s">
        <v>19</v>
      </c>
      <c r="H15" s="13" t="str">
        <f>CONCATENATE(G15, ," ", B15)</f>
        <v>Intel® Core™ i3-8100 INT8</v>
      </c>
      <c r="I15" s="13" t="str">
        <f>CONCATENATE($G15, ," ", C15)</f>
        <v>Intel® Core™ i3-8100 FP32</v>
      </c>
      <c r="J15" s="13">
        <v>1</v>
      </c>
      <c r="K15" s="13">
        <v>117</v>
      </c>
      <c r="L15" s="13">
        <v>65</v>
      </c>
    </row>
    <row r="16" spans="1:14" x14ac:dyDescent="0.25">
      <c r="A16" s="3" t="str">
        <f>A3</f>
        <v>BERT-base-cased</v>
      </c>
      <c r="B16" s="12">
        <v>21.271000000000001</v>
      </c>
      <c r="C16" s="12"/>
      <c r="D16" s="12">
        <v>48.622</v>
      </c>
      <c r="E16" s="4">
        <f>B16/(J16*K16)</f>
        <v>0.1818034188034188</v>
      </c>
      <c r="F16" s="4">
        <f>B16/(J16*L16)</f>
        <v>0.32724615384615385</v>
      </c>
      <c r="G16" s="3"/>
      <c r="H16" s="13"/>
      <c r="I16" s="13"/>
      <c r="J16">
        <f>J15</f>
        <v>1</v>
      </c>
      <c r="K16">
        <f>K15</f>
        <v>117</v>
      </c>
      <c r="L16">
        <f>L15</f>
        <v>65</v>
      </c>
    </row>
    <row r="17" spans="1:12" x14ac:dyDescent="0.25">
      <c r="A17" s="3" t="str">
        <f>A4</f>
        <v>BERT-large-uncased-whole-word-masking-squad-0001</v>
      </c>
      <c r="B17" s="12">
        <v>2.093</v>
      </c>
      <c r="C17" s="12"/>
      <c r="D17" s="12">
        <v>493.93299999999999</v>
      </c>
      <c r="E17" s="4">
        <f>B17/(J17*K17)</f>
        <v>1.7888888888888888E-2</v>
      </c>
      <c r="F17" s="4">
        <f>B17/(J17*L17)</f>
        <v>3.2199999999999999E-2</v>
      </c>
      <c r="G17" s="3"/>
      <c r="H17" s="13"/>
      <c r="I17" s="13"/>
      <c r="J17">
        <f t="shared" ref="J17:J27" si="3">J16</f>
        <v>1</v>
      </c>
      <c r="K17">
        <f t="shared" ref="K17:K27" si="4">K16</f>
        <v>117</v>
      </c>
      <c r="L17">
        <f t="shared" ref="L17:L27" si="5">L16</f>
        <v>65</v>
      </c>
    </row>
    <row r="18" spans="1:12" x14ac:dyDescent="0.25">
      <c r="A18" s="3" t="str">
        <f>A5</f>
        <v>DeeplabV3</v>
      </c>
      <c r="B18" s="12">
        <v>22.004000000000001</v>
      </c>
      <c r="C18" s="12">
        <v>14.026999999999999</v>
      </c>
      <c r="D18" s="12">
        <v>45.555999999999997</v>
      </c>
      <c r="E18" s="4">
        <f>B18/(J18*K18)</f>
        <v>0.18806837606837609</v>
      </c>
      <c r="F18" s="4">
        <f>B18/(J18*L18)</f>
        <v>0.33852307692307693</v>
      </c>
      <c r="G18" s="3"/>
      <c r="H18" s="13"/>
      <c r="I18" s="13"/>
      <c r="J18">
        <f t="shared" si="3"/>
        <v>1</v>
      </c>
      <c r="K18">
        <f t="shared" si="4"/>
        <v>117</v>
      </c>
      <c r="L18">
        <f t="shared" si="5"/>
        <v>65</v>
      </c>
    </row>
    <row r="19" spans="1:12" x14ac:dyDescent="0.25">
      <c r="A19" s="3" t="s">
        <v>109</v>
      </c>
      <c r="B19" s="12">
        <v>36.600999999999999</v>
      </c>
      <c r="C19" s="12">
        <v>24.31</v>
      </c>
      <c r="D19" s="12">
        <v>28.302</v>
      </c>
      <c r="E19" s="4">
        <f>B19/(J19*K19)</f>
        <v>0.31282905982905984</v>
      </c>
      <c r="F19" s="4">
        <f>B19/(J19*L19)</f>
        <v>0.56309230769230767</v>
      </c>
      <c r="G19" s="3"/>
      <c r="H19" s="13"/>
      <c r="I19" s="13"/>
      <c r="J19">
        <f t="shared" si="3"/>
        <v>1</v>
      </c>
      <c r="K19">
        <f t="shared" si="4"/>
        <v>117</v>
      </c>
      <c r="L19">
        <f t="shared" si="5"/>
        <v>65</v>
      </c>
    </row>
    <row r="20" spans="1:12" x14ac:dyDescent="0.25">
      <c r="A20" s="3" t="str">
        <f>A7</f>
        <v>Mobilenet-v2</v>
      </c>
      <c r="B20" s="12">
        <v>536.36800000000005</v>
      </c>
      <c r="C20" s="12"/>
      <c r="D20" s="12">
        <v>2.0179999999999998</v>
      </c>
      <c r="E20" s="4">
        <f>B20/(J20*K20)</f>
        <v>4.5843418803418805</v>
      </c>
      <c r="F20" s="4">
        <f>B20/(J20*L20)</f>
        <v>8.2518153846153854</v>
      </c>
      <c r="G20" s="3"/>
      <c r="H20" s="13"/>
      <c r="I20" s="13"/>
      <c r="J20">
        <f>J18</f>
        <v>1</v>
      </c>
      <c r="K20">
        <f>K18</f>
        <v>117</v>
      </c>
      <c r="L20">
        <f>L18</f>
        <v>65</v>
      </c>
    </row>
    <row r="21" spans="1:12" x14ac:dyDescent="0.25">
      <c r="A21" s="3" t="str">
        <f>A8</f>
        <v>Resnet-50</v>
      </c>
      <c r="B21" s="12">
        <v>96.906999999999996</v>
      </c>
      <c r="C21" s="12">
        <v>50.722000000000001</v>
      </c>
      <c r="D21" s="12">
        <v>10.725</v>
      </c>
      <c r="E21" s="4">
        <f>B21/(J21*K21)</f>
        <v>0.82826495726495719</v>
      </c>
      <c r="F21" s="4">
        <f>B21/(J21*L21)</f>
        <v>1.490876923076923</v>
      </c>
      <c r="G21" s="3"/>
      <c r="H21" s="13"/>
      <c r="I21" s="13"/>
      <c r="J21">
        <f t="shared" si="3"/>
        <v>1</v>
      </c>
      <c r="K21">
        <f t="shared" si="4"/>
        <v>117</v>
      </c>
      <c r="L21">
        <f t="shared" si="5"/>
        <v>65</v>
      </c>
    </row>
    <row r="22" spans="1:12" x14ac:dyDescent="0.25">
      <c r="A22" s="3" t="str">
        <f>A9</f>
        <v>SSD-resnet34-1200</v>
      </c>
      <c r="B22" s="12">
        <v>1.679</v>
      </c>
      <c r="C22" s="12">
        <v>0.96899999999999997</v>
      </c>
      <c r="D22" s="12">
        <v>601.85</v>
      </c>
      <c r="E22" s="4">
        <f>B22/(J22*K22)</f>
        <v>1.4350427350427351E-2</v>
      </c>
      <c r="F22" s="4">
        <f>B22/(J22*L22)</f>
        <v>2.583076923076923E-2</v>
      </c>
      <c r="G22" s="3"/>
      <c r="H22" s="13"/>
      <c r="I22" s="13"/>
      <c r="J22">
        <f t="shared" si="3"/>
        <v>1</v>
      </c>
      <c r="K22">
        <f t="shared" si="4"/>
        <v>117</v>
      </c>
      <c r="L22">
        <f t="shared" si="5"/>
        <v>65</v>
      </c>
    </row>
    <row r="23" spans="1:12" x14ac:dyDescent="0.25">
      <c r="A23" s="3" t="str">
        <f>A10</f>
        <v>SSD-mobilenet-V1-coco</v>
      </c>
      <c r="B23" s="12">
        <v>211.26</v>
      </c>
      <c r="C23" s="12">
        <v>122.902</v>
      </c>
      <c r="D23" s="12">
        <v>4.944</v>
      </c>
      <c r="E23" s="4">
        <f>B23/(J23*K23)</f>
        <v>1.8056410256410256</v>
      </c>
      <c r="F23" s="4">
        <f>B23/(J23*L23)</f>
        <v>3.2501538461538462</v>
      </c>
      <c r="G23" s="3"/>
      <c r="H23" s="13"/>
      <c r="I23" s="13"/>
      <c r="J23">
        <f t="shared" si="3"/>
        <v>1</v>
      </c>
      <c r="K23">
        <f t="shared" si="4"/>
        <v>117</v>
      </c>
      <c r="L23">
        <f t="shared" si="5"/>
        <v>65</v>
      </c>
    </row>
    <row r="24" spans="1:12" x14ac:dyDescent="0.25">
      <c r="A24" s="3" t="str">
        <f>A11</f>
        <v>Unet-camvid-onnx-0001</v>
      </c>
      <c r="B24" s="12">
        <v>2.4159999999999999</v>
      </c>
      <c r="C24" s="12">
        <v>1.5549999999999999</v>
      </c>
      <c r="D24" s="12">
        <v>426.14100000000002</v>
      </c>
      <c r="E24" s="4">
        <f>B24/(J24*K24)</f>
        <v>2.0649572649572651E-2</v>
      </c>
      <c r="F24" s="4">
        <f>B24/(J24*L24)</f>
        <v>3.7169230769230767E-2</v>
      </c>
      <c r="G24" s="3"/>
      <c r="H24" s="13"/>
      <c r="I24" s="13"/>
      <c r="J24">
        <f t="shared" si="3"/>
        <v>1</v>
      </c>
      <c r="K24">
        <f t="shared" si="4"/>
        <v>117</v>
      </c>
      <c r="L24">
        <f t="shared" si="5"/>
        <v>65</v>
      </c>
    </row>
    <row r="25" spans="1:12" x14ac:dyDescent="0.25">
      <c r="A25" s="3" t="str">
        <f>A12</f>
        <v>Yolo-V3</v>
      </c>
      <c r="B25" s="12">
        <v>10.625999999999999</v>
      </c>
      <c r="C25" s="12">
        <v>5.8019999999999996</v>
      </c>
      <c r="D25" s="12">
        <v>95.042000000000002</v>
      </c>
      <c r="E25" s="4">
        <f>B25/(J25*K25)</f>
        <v>9.0820512820512816E-2</v>
      </c>
      <c r="F25" s="4">
        <f>B25/(J25*L25)</f>
        <v>0.16347692307692308</v>
      </c>
      <c r="G25" s="3"/>
      <c r="H25" s="13"/>
      <c r="I25" s="13"/>
      <c r="J25">
        <f t="shared" si="3"/>
        <v>1</v>
      </c>
      <c r="K25">
        <f t="shared" si="4"/>
        <v>117</v>
      </c>
      <c r="L25">
        <f t="shared" si="5"/>
        <v>65</v>
      </c>
    </row>
    <row r="26" spans="1:12" x14ac:dyDescent="0.25">
      <c r="A26" s="3" t="str">
        <f>A13</f>
        <v>Yolo-V3-tiny</v>
      </c>
      <c r="B26" s="12">
        <v>111.697</v>
      </c>
      <c r="C26" s="12">
        <v>63.533000000000001</v>
      </c>
      <c r="D26" s="12">
        <v>9.0519999999999996</v>
      </c>
      <c r="E26" s="4">
        <f>B26/(J26*K26)</f>
        <v>0.95467521367521369</v>
      </c>
      <c r="F26" s="4">
        <f>B26/(J26*L26)</f>
        <v>1.7184153846153847</v>
      </c>
      <c r="G26" s="3"/>
      <c r="H26" s="13"/>
      <c r="I26" s="13"/>
      <c r="J26">
        <f t="shared" si="3"/>
        <v>1</v>
      </c>
      <c r="K26">
        <f t="shared" si="4"/>
        <v>117</v>
      </c>
      <c r="L26">
        <f t="shared" si="5"/>
        <v>65</v>
      </c>
    </row>
    <row r="27" spans="1:12" x14ac:dyDescent="0.25">
      <c r="A27" s="3" t="str">
        <f>A14</f>
        <v>Yolo-V8n</v>
      </c>
      <c r="B27" s="12">
        <v>53.433</v>
      </c>
      <c r="C27" s="12">
        <v>33.01</v>
      </c>
      <c r="D27" s="12">
        <v>19.242999999999999</v>
      </c>
      <c r="E27" s="4">
        <f>B27/(J27*K27)</f>
        <v>0.45669230769230768</v>
      </c>
      <c r="F27" s="4">
        <f>B27/(J27*L27)</f>
        <v>0.82204615384615387</v>
      </c>
      <c r="G27" s="3"/>
      <c r="H27" s="13"/>
      <c r="I27" s="13"/>
      <c r="J27">
        <f t="shared" si="3"/>
        <v>1</v>
      </c>
      <c r="K27">
        <f t="shared" si="4"/>
        <v>117</v>
      </c>
      <c r="L27">
        <f t="shared" si="5"/>
        <v>65</v>
      </c>
    </row>
    <row r="28" spans="1:12" x14ac:dyDescent="0.25">
      <c r="A28" s="2" t="str">
        <f>A15</f>
        <v>Model name</v>
      </c>
      <c r="B28" s="2" t="s">
        <v>14</v>
      </c>
      <c r="C28" s="2" t="s">
        <v>15</v>
      </c>
      <c r="D28" s="2" t="s">
        <v>14</v>
      </c>
      <c r="E28" s="2" t="s">
        <v>14</v>
      </c>
      <c r="F28" s="2" t="s">
        <v>14</v>
      </c>
      <c r="G28" s="2" t="s">
        <v>21</v>
      </c>
      <c r="H28" s="13" t="str">
        <f>CONCATENATE(G28, ," ", B28)</f>
        <v>Intel® Core™ i7-8700T INT8</v>
      </c>
      <c r="I28" s="13" t="str">
        <f>CONCATENATE($G28, ," ", C28)</f>
        <v>Intel® Core™ i7-8700T FP32</v>
      </c>
      <c r="J28" s="13">
        <v>1</v>
      </c>
      <c r="K28" s="13">
        <v>303</v>
      </c>
      <c r="L28" s="13">
        <v>35</v>
      </c>
    </row>
    <row r="29" spans="1:12" x14ac:dyDescent="0.25">
      <c r="A29" s="3" t="str">
        <f>A16</f>
        <v>BERT-base-cased</v>
      </c>
      <c r="B29" s="12">
        <v>27.474</v>
      </c>
      <c r="C29" s="12">
        <v>18.338000000000001</v>
      </c>
      <c r="D29" s="12">
        <v>43.097999999999999</v>
      </c>
      <c r="E29" s="4">
        <f>B29/(J29*K29)</f>
        <v>9.0673267326732671E-2</v>
      </c>
      <c r="F29" s="4">
        <f>B29/(J29*L29)</f>
        <v>0.78497142857142854</v>
      </c>
      <c r="G29" s="3"/>
      <c r="H29" s="14"/>
      <c r="I29" s="14"/>
      <c r="J29">
        <f>J28</f>
        <v>1</v>
      </c>
      <c r="K29">
        <f>K28</f>
        <v>303</v>
      </c>
      <c r="L29">
        <f>L28</f>
        <v>35</v>
      </c>
    </row>
    <row r="30" spans="1:12" x14ac:dyDescent="0.25">
      <c r="A30" s="3" t="str">
        <f>A17</f>
        <v>BERT-large-uncased-whole-word-masking-squad-0001</v>
      </c>
      <c r="B30" s="12">
        <v>2.6970000000000001</v>
      </c>
      <c r="C30" s="12">
        <v>1.615</v>
      </c>
      <c r="D30" s="12">
        <v>411.87700000000001</v>
      </c>
      <c r="E30" s="4">
        <f>B30/(J30*K30)</f>
        <v>8.900990099009902E-3</v>
      </c>
      <c r="F30" s="4">
        <f>B30/(J30*L30)</f>
        <v>7.7057142857142866E-2</v>
      </c>
      <c r="G30" s="3"/>
      <c r="H30" s="14"/>
      <c r="I30" s="14"/>
      <c r="J30">
        <f t="shared" ref="J30:J40" si="6">J29</f>
        <v>1</v>
      </c>
      <c r="K30">
        <f t="shared" ref="K30:K40" si="7">K29</f>
        <v>303</v>
      </c>
      <c r="L30">
        <f t="shared" ref="L30:L40" si="8">L29</f>
        <v>35</v>
      </c>
    </row>
    <row r="31" spans="1:12" x14ac:dyDescent="0.25">
      <c r="A31" s="3" t="str">
        <f>A18</f>
        <v>DeeplabV3</v>
      </c>
      <c r="B31" s="12">
        <v>32.22</v>
      </c>
      <c r="C31" s="12">
        <v>18.385000000000002</v>
      </c>
      <c r="D31" s="12">
        <v>37.521000000000001</v>
      </c>
      <c r="E31" s="4">
        <f>B31/(J31*K31)</f>
        <v>0.10633663366336633</v>
      </c>
      <c r="F31" s="4">
        <f>B31/(J31*L31)</f>
        <v>0.92057142857142849</v>
      </c>
      <c r="G31" s="3"/>
      <c r="H31" s="14"/>
      <c r="I31" s="14"/>
      <c r="J31">
        <f t="shared" si="6"/>
        <v>1</v>
      </c>
      <c r="K31">
        <f t="shared" si="7"/>
        <v>303</v>
      </c>
      <c r="L31">
        <f t="shared" si="8"/>
        <v>35</v>
      </c>
    </row>
    <row r="32" spans="1:12" x14ac:dyDescent="0.25">
      <c r="A32" s="3" t="s">
        <v>109</v>
      </c>
      <c r="B32" s="12">
        <v>51.927999999999997</v>
      </c>
      <c r="C32" s="12">
        <v>34.216999999999999</v>
      </c>
      <c r="D32" s="12">
        <v>24.285</v>
      </c>
      <c r="E32" s="4">
        <f>B32/(J32*K32)</f>
        <v>0.17137953795379537</v>
      </c>
      <c r="F32" s="4">
        <f>B32/(J32*L32)</f>
        <v>1.4836571428571428</v>
      </c>
      <c r="G32" s="3"/>
      <c r="H32" s="13"/>
      <c r="I32" s="13"/>
      <c r="J32">
        <f t="shared" si="6"/>
        <v>1</v>
      </c>
      <c r="K32">
        <f t="shared" si="7"/>
        <v>303</v>
      </c>
      <c r="L32">
        <f t="shared" si="8"/>
        <v>35</v>
      </c>
    </row>
    <row r="33" spans="1:12" x14ac:dyDescent="0.25">
      <c r="A33" s="3" t="str">
        <f>A20</f>
        <v>Mobilenet-v2</v>
      </c>
      <c r="B33" s="12">
        <v>741.654</v>
      </c>
      <c r="C33" s="12">
        <v>519.76900000000001</v>
      </c>
      <c r="D33" s="12">
        <v>1.86</v>
      </c>
      <c r="E33" s="4">
        <f>B33/(J33*K33)</f>
        <v>2.4477029702970299</v>
      </c>
      <c r="F33" s="4">
        <f>B33/(J33*L33)</f>
        <v>21.190114285714287</v>
      </c>
      <c r="G33" s="3"/>
      <c r="H33" s="14"/>
      <c r="I33" s="14"/>
      <c r="J33">
        <f>J31</f>
        <v>1</v>
      </c>
      <c r="K33">
        <f>K31</f>
        <v>303</v>
      </c>
      <c r="L33">
        <f>L31</f>
        <v>35</v>
      </c>
    </row>
    <row r="34" spans="1:12" x14ac:dyDescent="0.25">
      <c r="A34" s="3" t="str">
        <f>A21</f>
        <v>Resnet-50</v>
      </c>
      <c r="B34" s="12">
        <v>122.89</v>
      </c>
      <c r="C34" s="12">
        <v>62.094999999999999</v>
      </c>
      <c r="D34" s="12">
        <v>9.9689999999999994</v>
      </c>
      <c r="E34" s="4">
        <f>B34/(J34*K34)</f>
        <v>0.40557755775577559</v>
      </c>
      <c r="F34" s="4">
        <f>B34/(J34*L34)</f>
        <v>3.5111428571428571</v>
      </c>
      <c r="G34" s="3"/>
      <c r="H34" s="14"/>
      <c r="I34" s="14"/>
      <c r="J34">
        <f t="shared" si="6"/>
        <v>1</v>
      </c>
      <c r="K34">
        <f t="shared" si="7"/>
        <v>303</v>
      </c>
      <c r="L34">
        <f t="shared" si="8"/>
        <v>35</v>
      </c>
    </row>
    <row r="35" spans="1:12" x14ac:dyDescent="0.25">
      <c r="A35" s="3" t="str">
        <f>A22</f>
        <v>SSD-resnet34-1200</v>
      </c>
      <c r="B35" s="12">
        <v>2.016</v>
      </c>
      <c r="C35" s="12">
        <v>1.1299999999999999</v>
      </c>
      <c r="D35" s="12">
        <v>564.48900000000003</v>
      </c>
      <c r="E35" s="4">
        <f>B35/(J35*K35)</f>
        <v>6.6534653465346533E-3</v>
      </c>
      <c r="F35" s="4">
        <f>B35/(J35*L35)</f>
        <v>5.7599999999999998E-2</v>
      </c>
      <c r="G35" s="3"/>
      <c r="H35" s="14"/>
      <c r="I35" s="14"/>
      <c r="J35">
        <f t="shared" si="6"/>
        <v>1</v>
      </c>
      <c r="K35">
        <f t="shared" si="7"/>
        <v>303</v>
      </c>
      <c r="L35">
        <f t="shared" si="8"/>
        <v>35</v>
      </c>
    </row>
    <row r="36" spans="1:12" x14ac:dyDescent="0.25">
      <c r="A36" s="3" t="str">
        <f>A23</f>
        <v>SSD-mobilenet-V1-coco</v>
      </c>
      <c r="B36" s="12">
        <v>276.73899999999998</v>
      </c>
      <c r="C36" s="12">
        <v>157.91</v>
      </c>
      <c r="D36" s="12">
        <v>4.3239999999999998</v>
      </c>
      <c r="E36" s="4">
        <f>B36/(J36*K36)</f>
        <v>0.91333003300330029</v>
      </c>
      <c r="F36" s="4">
        <f>B36/(J36*L36)</f>
        <v>7.9068285714285711</v>
      </c>
      <c r="G36" s="3"/>
      <c r="H36" s="14"/>
      <c r="I36" s="14"/>
      <c r="J36">
        <f t="shared" si="6"/>
        <v>1</v>
      </c>
      <c r="K36">
        <f t="shared" si="7"/>
        <v>303</v>
      </c>
      <c r="L36">
        <f t="shared" si="8"/>
        <v>35</v>
      </c>
    </row>
    <row r="37" spans="1:12" x14ac:dyDescent="0.25">
      <c r="A37" s="3" t="str">
        <f>A24</f>
        <v>Unet-camvid-onnx-0001</v>
      </c>
      <c r="B37" s="12">
        <v>3.0230000000000001</v>
      </c>
      <c r="C37" s="12">
        <v>1.857</v>
      </c>
      <c r="D37" s="12">
        <v>385.976</v>
      </c>
      <c r="E37" s="4">
        <f>B37/(J37*K37)</f>
        <v>9.9768976897689765E-3</v>
      </c>
      <c r="F37" s="4">
        <f>B37/(J37*L37)</f>
        <v>8.6371428571428571E-2</v>
      </c>
      <c r="G37" s="3"/>
      <c r="H37" s="14"/>
      <c r="I37" s="14"/>
      <c r="J37">
        <f t="shared" si="6"/>
        <v>1</v>
      </c>
      <c r="K37">
        <f t="shared" si="7"/>
        <v>303</v>
      </c>
      <c r="L37">
        <f t="shared" si="8"/>
        <v>35</v>
      </c>
    </row>
    <row r="38" spans="1:12" x14ac:dyDescent="0.25">
      <c r="A38" s="3" t="str">
        <f>A25</f>
        <v>Yolo-V3</v>
      </c>
      <c r="B38" s="12">
        <v>12.708</v>
      </c>
      <c r="C38" s="12">
        <v>6.8170000000000002</v>
      </c>
      <c r="D38" s="12">
        <v>87.058999999999997</v>
      </c>
      <c r="E38" s="4">
        <f>B38/(J38*K38)</f>
        <v>4.1940594059405943E-2</v>
      </c>
      <c r="F38" s="4">
        <f>B38/(J38*L38)</f>
        <v>0.36308571428571429</v>
      </c>
      <c r="G38" s="3"/>
      <c r="H38" s="14"/>
      <c r="I38" s="14"/>
      <c r="J38">
        <f t="shared" si="6"/>
        <v>1</v>
      </c>
      <c r="K38">
        <f t="shared" si="7"/>
        <v>303</v>
      </c>
      <c r="L38">
        <f t="shared" si="8"/>
        <v>35</v>
      </c>
    </row>
    <row r="39" spans="1:12" x14ac:dyDescent="0.25">
      <c r="A39" s="3" t="str">
        <f>A26</f>
        <v>Yolo-V3-tiny</v>
      </c>
      <c r="B39" s="12">
        <v>137.82599999999999</v>
      </c>
      <c r="C39" s="12">
        <v>76.635000000000005</v>
      </c>
      <c r="D39" s="12">
        <v>8.1880000000000006</v>
      </c>
      <c r="E39" s="4">
        <f>B39/(J39*K39)</f>
        <v>0.45487128712871283</v>
      </c>
      <c r="F39" s="4">
        <f>B39/(J39*L39)</f>
        <v>3.9378857142857142</v>
      </c>
      <c r="G39" s="3"/>
      <c r="H39" s="14"/>
      <c r="I39" s="14"/>
      <c r="J39">
        <f t="shared" si="6"/>
        <v>1</v>
      </c>
      <c r="K39">
        <f t="shared" si="7"/>
        <v>303</v>
      </c>
      <c r="L39">
        <f t="shared" si="8"/>
        <v>35</v>
      </c>
    </row>
    <row r="40" spans="1:12" x14ac:dyDescent="0.25">
      <c r="A40" s="3" t="str">
        <f>A27</f>
        <v>Yolo-V8n</v>
      </c>
      <c r="B40" s="12">
        <v>71.394000000000005</v>
      </c>
      <c r="C40" s="12">
        <v>42.39</v>
      </c>
      <c r="D40" s="12">
        <v>16.536000000000001</v>
      </c>
      <c r="E40" s="4">
        <f>B40/(J40*K40)</f>
        <v>0.23562376237623764</v>
      </c>
      <c r="F40" s="4">
        <f>B40/(J40*L40)</f>
        <v>2.0398285714285715</v>
      </c>
      <c r="G40" s="3"/>
      <c r="H40" s="14"/>
      <c r="I40" s="14"/>
      <c r="J40">
        <f t="shared" si="6"/>
        <v>1</v>
      </c>
      <c r="K40">
        <f t="shared" si="7"/>
        <v>303</v>
      </c>
      <c r="L40">
        <f t="shared" si="8"/>
        <v>35</v>
      </c>
    </row>
    <row r="41" spans="1:12" x14ac:dyDescent="0.25">
      <c r="A41" s="2" t="str">
        <f>A28</f>
        <v>Model name</v>
      </c>
      <c r="B41" s="2" t="s">
        <v>14</v>
      </c>
      <c r="C41" s="2" t="s">
        <v>15</v>
      </c>
      <c r="D41" s="2" t="s">
        <v>14</v>
      </c>
      <c r="E41" s="2" t="s">
        <v>14</v>
      </c>
      <c r="F41" s="2" t="s">
        <v>14</v>
      </c>
      <c r="G41" s="2" t="s">
        <v>43</v>
      </c>
      <c r="H41" s="13" t="str">
        <f>CONCATENATE(G41, ," ", B41)</f>
        <v>Intel® Core™ i5-10500TE INT8</v>
      </c>
      <c r="I41" s="13" t="str">
        <f>CONCATENATE($G41, ," ", C41)</f>
        <v>Intel® Core™ i5-10500TE FP32</v>
      </c>
      <c r="J41" s="13">
        <v>1</v>
      </c>
      <c r="K41" s="13">
        <v>214</v>
      </c>
      <c r="L41" s="13">
        <v>35</v>
      </c>
    </row>
    <row r="42" spans="1:12" x14ac:dyDescent="0.25">
      <c r="A42" s="3" t="str">
        <f>A29</f>
        <v>BERT-base-cased</v>
      </c>
      <c r="B42" s="12">
        <v>32.042999999999999</v>
      </c>
      <c r="C42" s="12">
        <v>21.716000000000001</v>
      </c>
      <c r="D42" s="12">
        <v>36.770000000000003</v>
      </c>
      <c r="E42" s="4">
        <f>B42/(J42*K42)</f>
        <v>0.14973364485981308</v>
      </c>
      <c r="F42" s="4">
        <f>B42/(J42*L42)</f>
        <v>0.91551428571428572</v>
      </c>
      <c r="G42" s="3"/>
      <c r="H42" s="14"/>
      <c r="I42" s="14"/>
      <c r="J42">
        <f>J41</f>
        <v>1</v>
      </c>
      <c r="K42">
        <f>K41</f>
        <v>214</v>
      </c>
      <c r="L42">
        <f>L41</f>
        <v>35</v>
      </c>
    </row>
    <row r="43" spans="1:12" x14ac:dyDescent="0.25">
      <c r="A43" s="3" t="str">
        <f>A30</f>
        <v>BERT-large-uncased-whole-word-masking-squad-0001</v>
      </c>
      <c r="B43" s="12">
        <v>2.9809999999999999</v>
      </c>
      <c r="C43" s="12">
        <v>1.863</v>
      </c>
      <c r="D43" s="12">
        <v>351.19799999999998</v>
      </c>
      <c r="E43" s="4">
        <f>B43/(J43*K43)</f>
        <v>1.3929906542056074E-2</v>
      </c>
      <c r="F43" s="4">
        <f>B43/(J43*L43)</f>
        <v>8.5171428571428565E-2</v>
      </c>
      <c r="G43" s="3"/>
      <c r="H43" s="14"/>
      <c r="I43" s="14"/>
      <c r="J43">
        <f t="shared" ref="J43:J53" si="9">J42</f>
        <v>1</v>
      </c>
      <c r="K43">
        <f t="shared" ref="K43:K53" si="10">K42</f>
        <v>214</v>
      </c>
      <c r="L43">
        <f t="shared" ref="L43:L53" si="11">L42</f>
        <v>35</v>
      </c>
    </row>
    <row r="44" spans="1:12" x14ac:dyDescent="0.25">
      <c r="A44" s="3" t="str">
        <f>A31</f>
        <v>DeeplabV3</v>
      </c>
      <c r="B44" s="12">
        <v>35.145000000000003</v>
      </c>
      <c r="C44" s="12">
        <v>16.611999999999998</v>
      </c>
      <c r="D44" s="12">
        <v>33.271999999999998</v>
      </c>
      <c r="E44" s="4">
        <f>B44/(J44*K44)</f>
        <v>0.16422897196261685</v>
      </c>
      <c r="F44" s="4">
        <f>B44/(J44*L44)</f>
        <v>1.0041428571428572</v>
      </c>
      <c r="G44" s="3"/>
      <c r="H44" s="14"/>
      <c r="I44" s="14"/>
      <c r="J44">
        <f t="shared" si="9"/>
        <v>1</v>
      </c>
      <c r="K44">
        <f t="shared" si="10"/>
        <v>214</v>
      </c>
      <c r="L44">
        <f t="shared" si="11"/>
        <v>35</v>
      </c>
    </row>
    <row r="45" spans="1:12" x14ac:dyDescent="0.25">
      <c r="A45" s="3" t="s">
        <v>109</v>
      </c>
      <c r="B45" s="12">
        <v>58.841999999999999</v>
      </c>
      <c r="C45" s="12">
        <v>29.378</v>
      </c>
      <c r="D45" s="12">
        <v>21.114000000000001</v>
      </c>
      <c r="E45" s="4">
        <f>B45/(J45*K45)</f>
        <v>0.27496261682242989</v>
      </c>
      <c r="F45" s="4">
        <f>B45/(J45*L45)</f>
        <v>1.6812</v>
      </c>
      <c r="G45" s="3"/>
      <c r="H45" s="13"/>
      <c r="I45" s="13"/>
      <c r="J45">
        <f t="shared" si="9"/>
        <v>1</v>
      </c>
      <c r="K45">
        <f t="shared" si="10"/>
        <v>214</v>
      </c>
      <c r="L45">
        <f t="shared" si="11"/>
        <v>35</v>
      </c>
    </row>
    <row r="46" spans="1:12" x14ac:dyDescent="0.25">
      <c r="A46" s="3" t="str">
        <f>A33</f>
        <v>Mobilenet-v2</v>
      </c>
      <c r="B46" s="12">
        <v>898.54700000000003</v>
      </c>
      <c r="C46" s="12">
        <v>500.26600000000002</v>
      </c>
      <c r="D46" s="12">
        <v>1.573</v>
      </c>
      <c r="E46" s="4">
        <f>B46/(J46*K46)</f>
        <v>4.1988177570093459</v>
      </c>
      <c r="F46" s="4">
        <f>B46/(J46*L46)</f>
        <v>25.67277142857143</v>
      </c>
      <c r="G46" s="3"/>
      <c r="H46" s="14"/>
      <c r="I46" s="14"/>
      <c r="J46">
        <f>J44</f>
        <v>1</v>
      </c>
      <c r="K46">
        <f>K44</f>
        <v>214</v>
      </c>
      <c r="L46">
        <f>L44</f>
        <v>35</v>
      </c>
    </row>
    <row r="47" spans="1:12" x14ac:dyDescent="0.25">
      <c r="A47" s="3" t="str">
        <f>A34</f>
        <v>Resnet-50</v>
      </c>
      <c r="B47" s="12">
        <v>145.06800000000001</v>
      </c>
      <c r="C47" s="12">
        <v>74.007999999999996</v>
      </c>
      <c r="D47" s="12">
        <v>8.1869999999999994</v>
      </c>
      <c r="E47" s="4">
        <f>B47/(J47*K47)</f>
        <v>0.67788785046728972</v>
      </c>
      <c r="F47" s="4">
        <f>B47/(J47*L47)</f>
        <v>4.1448</v>
      </c>
      <c r="G47" s="3"/>
      <c r="H47" s="14"/>
      <c r="I47" s="14"/>
      <c r="J47">
        <f t="shared" si="9"/>
        <v>1</v>
      </c>
      <c r="K47">
        <f t="shared" si="10"/>
        <v>214</v>
      </c>
      <c r="L47">
        <f t="shared" si="11"/>
        <v>35</v>
      </c>
    </row>
    <row r="48" spans="1:12" x14ac:dyDescent="0.25">
      <c r="A48" s="3" t="str">
        <f>A35</f>
        <v>SSD-resnet34-1200</v>
      </c>
      <c r="B48" s="12">
        <v>2.4159999999999999</v>
      </c>
      <c r="C48" s="12">
        <v>1.3979999999999999</v>
      </c>
      <c r="D48" s="12">
        <v>459.92200000000003</v>
      </c>
      <c r="E48" s="4">
        <f>B48/(J48*K48)</f>
        <v>1.1289719626168223E-2</v>
      </c>
      <c r="F48" s="4">
        <f>B48/(J48*L48)</f>
        <v>6.9028571428571425E-2</v>
      </c>
      <c r="G48" s="3"/>
      <c r="H48" s="14"/>
      <c r="I48" s="14"/>
      <c r="J48">
        <f t="shared" si="9"/>
        <v>1</v>
      </c>
      <c r="K48">
        <f t="shared" si="10"/>
        <v>214</v>
      </c>
      <c r="L48">
        <f t="shared" si="11"/>
        <v>35</v>
      </c>
    </row>
    <row r="49" spans="1:12" x14ac:dyDescent="0.25">
      <c r="A49" s="3" t="str">
        <f>A36</f>
        <v>SSD-mobilenet-V1-coco</v>
      </c>
      <c r="B49" s="12">
        <v>328.11200000000002</v>
      </c>
      <c r="C49" s="12">
        <v>171.733</v>
      </c>
      <c r="D49" s="12">
        <v>3.6</v>
      </c>
      <c r="E49" s="4">
        <f>B49/(J49*K49)</f>
        <v>1.5332336448598132</v>
      </c>
      <c r="F49" s="4">
        <f>B49/(J49*L49)</f>
        <v>9.3746285714285715</v>
      </c>
      <c r="G49" s="3"/>
      <c r="H49" s="14"/>
      <c r="I49" s="14"/>
      <c r="J49">
        <f t="shared" si="9"/>
        <v>1</v>
      </c>
      <c r="K49">
        <f t="shared" si="10"/>
        <v>214</v>
      </c>
      <c r="L49">
        <f t="shared" si="11"/>
        <v>35</v>
      </c>
    </row>
    <row r="50" spans="1:12" x14ac:dyDescent="0.25">
      <c r="A50" s="3" t="str">
        <f>A37</f>
        <v>Unet-camvid-onnx-0001</v>
      </c>
      <c r="B50" s="12">
        <v>3.597</v>
      </c>
      <c r="C50" s="12">
        <v>2.282</v>
      </c>
      <c r="D50" s="12">
        <v>324.72399999999999</v>
      </c>
      <c r="E50" s="4">
        <f>B50/(J50*K50)</f>
        <v>1.6808411214953269E-2</v>
      </c>
      <c r="F50" s="4">
        <f>B50/(J50*L50)</f>
        <v>0.10277142857142857</v>
      </c>
      <c r="G50" s="3"/>
      <c r="H50" s="14"/>
      <c r="I50" s="14"/>
      <c r="J50">
        <f t="shared" si="9"/>
        <v>1</v>
      </c>
      <c r="K50">
        <f t="shared" si="10"/>
        <v>214</v>
      </c>
      <c r="L50">
        <f t="shared" si="11"/>
        <v>35</v>
      </c>
    </row>
    <row r="51" spans="1:12" x14ac:dyDescent="0.25">
      <c r="A51" s="3" t="str">
        <f>A38</f>
        <v>Yolo-V3</v>
      </c>
      <c r="B51" s="12">
        <v>15.372</v>
      </c>
      <c r="C51" s="12">
        <v>8.2789999999999999</v>
      </c>
      <c r="D51" s="12">
        <v>74.248000000000005</v>
      </c>
      <c r="E51" s="4">
        <f>B51/(J51*K51)</f>
        <v>7.1831775700934575E-2</v>
      </c>
      <c r="F51" s="4">
        <f>B51/(J51*L51)</f>
        <v>0.43919999999999998</v>
      </c>
      <c r="G51" s="3"/>
      <c r="H51" s="14"/>
      <c r="I51" s="14"/>
      <c r="J51">
        <f t="shared" si="9"/>
        <v>1</v>
      </c>
      <c r="K51">
        <f t="shared" si="10"/>
        <v>214</v>
      </c>
      <c r="L51">
        <f t="shared" si="11"/>
        <v>35</v>
      </c>
    </row>
    <row r="52" spans="1:12" x14ac:dyDescent="0.25">
      <c r="A52" s="3" t="str">
        <f>A39</f>
        <v>Yolo-V3-tiny</v>
      </c>
      <c r="B52" s="12">
        <v>167.35499999999999</v>
      </c>
      <c r="C52" s="12">
        <v>91.546000000000006</v>
      </c>
      <c r="D52" s="12">
        <v>6.7389999999999999</v>
      </c>
      <c r="E52" s="4">
        <f>B52/(J52*K52)</f>
        <v>0.7820327102803738</v>
      </c>
      <c r="F52" s="4">
        <f>B52/(J52*L52)</f>
        <v>4.7815714285714286</v>
      </c>
      <c r="G52" s="3"/>
      <c r="H52" s="14"/>
      <c r="I52" s="14"/>
      <c r="J52">
        <f t="shared" si="9"/>
        <v>1</v>
      </c>
      <c r="K52">
        <f t="shared" si="10"/>
        <v>214</v>
      </c>
      <c r="L52">
        <f t="shared" si="11"/>
        <v>35</v>
      </c>
    </row>
    <row r="53" spans="1:12" x14ac:dyDescent="0.25">
      <c r="A53" s="3" t="str">
        <f>A40</f>
        <v>Yolo-V8n</v>
      </c>
      <c r="B53" s="12">
        <v>81.283000000000001</v>
      </c>
      <c r="C53" s="12">
        <v>46.841999999999999</v>
      </c>
      <c r="D53" s="12">
        <v>13.702999999999999</v>
      </c>
      <c r="E53" s="4">
        <f>B53/(J53*K53)</f>
        <v>0.37982710280373833</v>
      </c>
      <c r="F53" s="4">
        <f>B53/(J53*L53)</f>
        <v>2.3223714285714285</v>
      </c>
      <c r="G53" s="3"/>
      <c r="H53" s="14"/>
      <c r="I53" s="14"/>
      <c r="J53">
        <f t="shared" si="9"/>
        <v>1</v>
      </c>
      <c r="K53">
        <f t="shared" si="10"/>
        <v>214</v>
      </c>
      <c r="L53">
        <f t="shared" si="11"/>
        <v>35</v>
      </c>
    </row>
    <row r="54" spans="1:12" x14ac:dyDescent="0.25">
      <c r="A54" s="2" t="str">
        <f>A41</f>
        <v>Model name</v>
      </c>
      <c r="B54" s="2" t="s">
        <v>14</v>
      </c>
      <c r="C54" s="2" t="s">
        <v>15</v>
      </c>
      <c r="D54" s="2" t="s">
        <v>14</v>
      </c>
      <c r="E54" s="2" t="s">
        <v>14</v>
      </c>
      <c r="F54" s="2" t="s">
        <v>14</v>
      </c>
      <c r="G54" s="2" t="s">
        <v>27</v>
      </c>
      <c r="H54" s="13" t="str">
        <f>CONCATENATE(G54, ," ", B54)</f>
        <v>Intel® Core™ i9-10900TE INT8</v>
      </c>
      <c r="I54" s="13" t="str">
        <f>CONCATENATE($G54, ," ", C54)</f>
        <v>Intel® Core™ i9-10900TE FP32</v>
      </c>
      <c r="J54" s="13">
        <v>1</v>
      </c>
      <c r="K54" s="13">
        <v>488</v>
      </c>
      <c r="L54" s="13">
        <v>35</v>
      </c>
    </row>
    <row r="55" spans="1:12" x14ac:dyDescent="0.25">
      <c r="A55" s="3" t="str">
        <f>A42</f>
        <v>BERT-base-cased</v>
      </c>
      <c r="B55" s="12">
        <v>33.582999999999998</v>
      </c>
      <c r="C55" s="12">
        <v>21.376000000000001</v>
      </c>
      <c r="D55" s="12">
        <v>37.703000000000003</v>
      </c>
      <c r="E55" s="4">
        <f>B55/(J55*K55)</f>
        <v>6.8817622950819668E-2</v>
      </c>
      <c r="F55" s="4">
        <f>B55/(J55*L55)</f>
        <v>0.95951428571428565</v>
      </c>
      <c r="G55" s="3"/>
      <c r="H55" s="13"/>
      <c r="I55" s="13"/>
      <c r="J55">
        <f>J54</f>
        <v>1</v>
      </c>
      <c r="K55">
        <f>K54</f>
        <v>488</v>
      </c>
      <c r="L55">
        <f>L54</f>
        <v>35</v>
      </c>
    </row>
    <row r="56" spans="1:12" x14ac:dyDescent="0.25">
      <c r="A56" s="3" t="str">
        <f>A43</f>
        <v>BERT-large-uncased-whole-word-masking-squad-0001</v>
      </c>
      <c r="B56" s="12">
        <v>3.278</v>
      </c>
      <c r="C56" s="12">
        <v>1.992</v>
      </c>
      <c r="D56" s="12">
        <v>331.95100000000002</v>
      </c>
      <c r="E56" s="4">
        <f>B56/(J56*K56)</f>
        <v>6.7172131147540982E-3</v>
      </c>
      <c r="F56" s="4">
        <f>B56/(J56*L56)</f>
        <v>9.3657142857142855E-2</v>
      </c>
      <c r="G56" s="3"/>
      <c r="H56" s="13"/>
      <c r="I56" s="13"/>
      <c r="J56">
        <f t="shared" ref="J56:J66" si="12">J55</f>
        <v>1</v>
      </c>
      <c r="K56">
        <f t="shared" ref="K56:K66" si="13">K55</f>
        <v>488</v>
      </c>
      <c r="L56">
        <f t="shared" ref="L56:L66" si="14">L55</f>
        <v>35</v>
      </c>
    </row>
    <row r="57" spans="1:12" x14ac:dyDescent="0.25">
      <c r="A57" s="3" t="str">
        <f>A44</f>
        <v>DeeplabV3</v>
      </c>
      <c r="B57" s="12">
        <v>39.398000000000003</v>
      </c>
      <c r="C57" s="12">
        <v>18.254999999999999</v>
      </c>
      <c r="D57" s="12">
        <v>28.436</v>
      </c>
      <c r="E57" s="4">
        <f>B57/(J57*K57)</f>
        <v>8.0733606557377061E-2</v>
      </c>
      <c r="F57" s="4">
        <f>B57/(J57*L57)</f>
        <v>1.1256571428571429</v>
      </c>
      <c r="G57" s="3"/>
      <c r="H57" s="13"/>
      <c r="I57" s="13"/>
      <c r="J57">
        <f t="shared" si="12"/>
        <v>1</v>
      </c>
      <c r="K57">
        <f t="shared" si="13"/>
        <v>488</v>
      </c>
      <c r="L57">
        <f t="shared" si="14"/>
        <v>35</v>
      </c>
    </row>
    <row r="58" spans="1:12" x14ac:dyDescent="0.25">
      <c r="A58" s="3" t="s">
        <v>109</v>
      </c>
      <c r="B58" s="12">
        <v>66.001000000000005</v>
      </c>
      <c r="C58" s="12">
        <v>35.110999999999997</v>
      </c>
      <c r="D58" s="12">
        <v>18.952999999999999</v>
      </c>
      <c r="E58" s="4">
        <f>B58/(J58*K58)</f>
        <v>0.13524795081967214</v>
      </c>
      <c r="F58" s="4">
        <f>B58/(J58*L58)</f>
        <v>1.8857428571428574</v>
      </c>
      <c r="G58" s="3"/>
      <c r="H58" s="13"/>
      <c r="I58" s="13"/>
      <c r="J58">
        <f t="shared" si="12"/>
        <v>1</v>
      </c>
      <c r="K58">
        <f t="shared" si="13"/>
        <v>488</v>
      </c>
      <c r="L58">
        <f t="shared" si="14"/>
        <v>35</v>
      </c>
    </row>
    <row r="59" spans="1:12" x14ac:dyDescent="0.25">
      <c r="A59" s="3" t="str">
        <f>A46</f>
        <v>Mobilenet-v2</v>
      </c>
      <c r="B59" s="12">
        <v>949.25900000000001</v>
      </c>
      <c r="C59" s="12">
        <v>604.02099999999996</v>
      </c>
      <c r="D59" s="12">
        <v>1.504</v>
      </c>
      <c r="E59" s="4">
        <f>B59/(J59*K59)</f>
        <v>1.945202868852459</v>
      </c>
      <c r="F59" s="4">
        <f>B59/(J59*L59)</f>
        <v>27.121685714285714</v>
      </c>
      <c r="G59" s="3"/>
      <c r="H59" s="13"/>
      <c r="I59" s="13"/>
      <c r="J59">
        <f>J57</f>
        <v>1</v>
      </c>
      <c r="K59">
        <f>K57</f>
        <v>488</v>
      </c>
      <c r="L59">
        <f>L57</f>
        <v>35</v>
      </c>
    </row>
    <row r="60" spans="1:12" x14ac:dyDescent="0.25">
      <c r="A60" s="3" t="str">
        <f>A47</f>
        <v>Resnet-50</v>
      </c>
      <c r="B60" s="12">
        <v>156.59200000000001</v>
      </c>
      <c r="C60" s="12">
        <v>75.570999999999998</v>
      </c>
      <c r="D60" s="12">
        <v>7.5979999999999999</v>
      </c>
      <c r="E60" s="4">
        <f>B60/(J60*K60)</f>
        <v>0.32088524590163936</v>
      </c>
      <c r="F60" s="4">
        <f>B60/(J60*L60)</f>
        <v>4.4740571428571432</v>
      </c>
      <c r="G60" s="3"/>
      <c r="H60" s="13"/>
      <c r="I60" s="13"/>
      <c r="J60">
        <f t="shared" si="12"/>
        <v>1</v>
      </c>
      <c r="K60">
        <f t="shared" si="13"/>
        <v>488</v>
      </c>
      <c r="L60">
        <f t="shared" si="14"/>
        <v>35</v>
      </c>
    </row>
    <row r="61" spans="1:12" x14ac:dyDescent="0.25">
      <c r="A61" s="3" t="str">
        <f>A48</f>
        <v>SSD-resnet34-1200</v>
      </c>
      <c r="B61" s="12">
        <v>2.6539999999999999</v>
      </c>
      <c r="C61" s="12">
        <v>1.4690000000000001</v>
      </c>
      <c r="D61" s="12">
        <v>411.43700000000001</v>
      </c>
      <c r="E61" s="4">
        <f>B61/(J61*K61)</f>
        <v>5.4385245901639344E-3</v>
      </c>
      <c r="F61" s="4">
        <f>B61/(J61*L61)</f>
        <v>7.5828571428571426E-2</v>
      </c>
      <c r="G61" s="3"/>
      <c r="H61" s="13"/>
      <c r="I61" s="13"/>
      <c r="J61">
        <f t="shared" si="12"/>
        <v>1</v>
      </c>
      <c r="K61">
        <f t="shared" si="13"/>
        <v>488</v>
      </c>
      <c r="L61">
        <f t="shared" si="14"/>
        <v>35</v>
      </c>
    </row>
    <row r="62" spans="1:12" x14ac:dyDescent="0.25">
      <c r="A62" s="3" t="str">
        <f>A49</f>
        <v>SSD-mobilenet-V1-coco</v>
      </c>
      <c r="B62" s="12">
        <v>364.53199999999998</v>
      </c>
      <c r="C62" s="12">
        <v>192.126</v>
      </c>
      <c r="D62" s="12">
        <v>3.3679999999999999</v>
      </c>
      <c r="E62" s="4">
        <f>B62/(J62*K62)</f>
        <v>0.74699180327868853</v>
      </c>
      <c r="F62" s="4">
        <f>B62/(J62*L62)</f>
        <v>10.415199999999999</v>
      </c>
      <c r="G62" s="3"/>
      <c r="H62" s="13"/>
      <c r="I62" s="13"/>
      <c r="J62">
        <f t="shared" si="12"/>
        <v>1</v>
      </c>
      <c r="K62">
        <f t="shared" si="13"/>
        <v>488</v>
      </c>
      <c r="L62">
        <f t="shared" si="14"/>
        <v>35</v>
      </c>
    </row>
    <row r="63" spans="1:12" x14ac:dyDescent="0.25">
      <c r="A63" s="3" t="str">
        <f>A50</f>
        <v>Unet-camvid-onnx-0001</v>
      </c>
      <c r="B63" s="12">
        <v>3.8570000000000002</v>
      </c>
      <c r="C63" s="12">
        <v>2.403</v>
      </c>
      <c r="D63" s="12">
        <v>286.48399999999998</v>
      </c>
      <c r="E63" s="4">
        <f>B63/(J63*K63)</f>
        <v>7.9036885245901637E-3</v>
      </c>
      <c r="F63" s="4">
        <f>B63/(J63*L63)</f>
        <v>0.11020000000000001</v>
      </c>
      <c r="G63" s="3"/>
      <c r="H63" s="13"/>
      <c r="I63" s="13"/>
      <c r="J63">
        <f t="shared" si="12"/>
        <v>1</v>
      </c>
      <c r="K63">
        <f t="shared" si="13"/>
        <v>488</v>
      </c>
      <c r="L63">
        <f t="shared" si="14"/>
        <v>35</v>
      </c>
    </row>
    <row r="64" spans="1:12" x14ac:dyDescent="0.25">
      <c r="A64" s="3" t="str">
        <f>A51</f>
        <v>Yolo-V3</v>
      </c>
      <c r="B64" s="12">
        <v>16.64</v>
      </c>
      <c r="C64" s="12">
        <v>8.6440000000000001</v>
      </c>
      <c r="D64" s="12">
        <v>67.322999999999993</v>
      </c>
      <c r="E64" s="4">
        <f>B64/(J64*K64)</f>
        <v>3.4098360655737708E-2</v>
      </c>
      <c r="F64" s="4">
        <f>B64/(J64*L64)</f>
        <v>0.47542857142857142</v>
      </c>
      <c r="G64" s="3"/>
      <c r="H64" s="14"/>
      <c r="I64" s="14"/>
      <c r="J64">
        <f t="shared" si="12"/>
        <v>1</v>
      </c>
      <c r="K64">
        <f t="shared" si="13"/>
        <v>488</v>
      </c>
      <c r="L64">
        <f t="shared" si="14"/>
        <v>35</v>
      </c>
    </row>
    <row r="65" spans="1:12" x14ac:dyDescent="0.25">
      <c r="A65" s="3" t="str">
        <f>A52</f>
        <v>Yolo-V3-tiny</v>
      </c>
      <c r="B65" s="12">
        <v>184.14599999999999</v>
      </c>
      <c r="C65" s="12">
        <v>95.478999999999999</v>
      </c>
      <c r="D65" s="12">
        <v>6.3550000000000004</v>
      </c>
      <c r="E65" s="4">
        <f>B65/(J65*K65)</f>
        <v>0.37734836065573768</v>
      </c>
      <c r="F65" s="4">
        <f>B65/(J65*L65)</f>
        <v>5.2613142857142856</v>
      </c>
      <c r="G65" s="3"/>
      <c r="H65" s="13"/>
      <c r="I65" s="13"/>
      <c r="J65">
        <f t="shared" si="12"/>
        <v>1</v>
      </c>
      <c r="K65">
        <f t="shared" si="13"/>
        <v>488</v>
      </c>
      <c r="L65">
        <f t="shared" si="14"/>
        <v>35</v>
      </c>
    </row>
    <row r="66" spans="1:12" x14ac:dyDescent="0.25">
      <c r="A66" s="3" t="str">
        <f>A53</f>
        <v>Yolo-V8n</v>
      </c>
      <c r="B66" s="12">
        <v>92.635999999999996</v>
      </c>
      <c r="C66" s="12">
        <v>52.823</v>
      </c>
      <c r="D66" s="12">
        <v>12.63</v>
      </c>
      <c r="E66" s="4">
        <f>B66/(J66*K66)</f>
        <v>0.189827868852459</v>
      </c>
      <c r="F66" s="4">
        <f>B66/(J66*L66)</f>
        <v>2.6467428571428568</v>
      </c>
      <c r="G66" s="3"/>
      <c r="H66" s="13"/>
      <c r="I66" s="13"/>
      <c r="J66">
        <f t="shared" si="12"/>
        <v>1</v>
      </c>
      <c r="K66">
        <f t="shared" si="13"/>
        <v>488</v>
      </c>
      <c r="L66">
        <f t="shared" si="14"/>
        <v>35</v>
      </c>
    </row>
    <row r="67" spans="1:12" x14ac:dyDescent="0.25">
      <c r="A67" s="2" t="str">
        <f>A54</f>
        <v>Model name</v>
      </c>
      <c r="B67" s="2" t="s">
        <v>14</v>
      </c>
      <c r="C67" s="2" t="s">
        <v>15</v>
      </c>
      <c r="D67" s="2" t="s">
        <v>14</v>
      </c>
      <c r="E67" s="2" t="s">
        <v>14</v>
      </c>
      <c r="F67" s="2" t="s">
        <v>14</v>
      </c>
      <c r="G67" s="2" t="s">
        <v>69</v>
      </c>
      <c r="H67" s="13" t="str">
        <f>CONCATENATE(G67, ," ", B67)</f>
        <v>Intel® Core™ i7-1185G7 INT8</v>
      </c>
      <c r="I67" s="13" t="str">
        <f>CONCATENATE($G67, ," ", C67)</f>
        <v>Intel® Core™ i7-1185G7 FP32</v>
      </c>
      <c r="J67" s="13">
        <v>1</v>
      </c>
      <c r="K67" s="13">
        <v>431</v>
      </c>
      <c r="L67" s="13">
        <v>28</v>
      </c>
    </row>
    <row r="68" spans="1:12" x14ac:dyDescent="0.25">
      <c r="A68" s="3" t="str">
        <f>A55</f>
        <v>BERT-base-cased</v>
      </c>
      <c r="B68" s="12"/>
      <c r="C68" s="12"/>
      <c r="D68" s="12"/>
      <c r="E68" s="4">
        <f>B68/(J68*K68)</f>
        <v>0</v>
      </c>
      <c r="F68" s="4">
        <f>B68/(J68*L68)</f>
        <v>0</v>
      </c>
      <c r="G68" s="3"/>
      <c r="H68" s="13"/>
      <c r="I68" s="13"/>
      <c r="J68">
        <f>J67</f>
        <v>1</v>
      </c>
      <c r="K68">
        <f>K67</f>
        <v>431</v>
      </c>
      <c r="L68">
        <f>L67</f>
        <v>28</v>
      </c>
    </row>
    <row r="69" spans="1:12" x14ac:dyDescent="0.25">
      <c r="A69" s="3" t="str">
        <f>A56</f>
        <v>BERT-large-uncased-whole-word-masking-squad-0001</v>
      </c>
      <c r="B69" s="12"/>
      <c r="C69" s="12"/>
      <c r="D69" s="12"/>
      <c r="E69" s="4">
        <f>B69/(J69*K69)</f>
        <v>0</v>
      </c>
      <c r="F69" s="4">
        <f>B69/(J69*L69)</f>
        <v>0</v>
      </c>
      <c r="G69" s="3"/>
      <c r="H69" s="13"/>
      <c r="I69" s="13"/>
      <c r="J69">
        <f t="shared" ref="J69:L79" si="15">J68</f>
        <v>1</v>
      </c>
      <c r="K69">
        <f t="shared" si="15"/>
        <v>431</v>
      </c>
      <c r="L69">
        <f t="shared" si="15"/>
        <v>28</v>
      </c>
    </row>
    <row r="70" spans="1:12" x14ac:dyDescent="0.25">
      <c r="A70" s="3" t="str">
        <f>A57</f>
        <v>DeeplabV3</v>
      </c>
      <c r="B70" s="12"/>
      <c r="C70" s="12"/>
      <c r="D70" s="12"/>
      <c r="E70" s="4">
        <f>B70/(J70*K70)</f>
        <v>0</v>
      </c>
      <c r="F70" s="4">
        <f>B70/(J70*L70)</f>
        <v>0</v>
      </c>
      <c r="G70" s="3"/>
      <c r="H70" s="13"/>
      <c r="I70" s="13"/>
      <c r="J70">
        <f t="shared" si="15"/>
        <v>1</v>
      </c>
      <c r="K70">
        <f t="shared" si="15"/>
        <v>431</v>
      </c>
      <c r="L70">
        <f t="shared" si="15"/>
        <v>28</v>
      </c>
    </row>
    <row r="71" spans="1:12" x14ac:dyDescent="0.25">
      <c r="A71" s="3" t="s">
        <v>109</v>
      </c>
      <c r="B71" s="12"/>
      <c r="C71" s="12"/>
      <c r="D71" s="12"/>
      <c r="E71" s="4">
        <f>B71/(J71*K71)</f>
        <v>0</v>
      </c>
      <c r="F71" s="4">
        <f>B71/(J71*L71)</f>
        <v>0</v>
      </c>
      <c r="G71" s="3"/>
      <c r="H71" s="13"/>
      <c r="I71" s="13"/>
      <c r="J71">
        <f t="shared" si="15"/>
        <v>1</v>
      </c>
      <c r="K71">
        <f t="shared" si="15"/>
        <v>431</v>
      </c>
      <c r="L71">
        <f t="shared" si="15"/>
        <v>28</v>
      </c>
    </row>
    <row r="72" spans="1:12" x14ac:dyDescent="0.25">
      <c r="A72" s="3" t="str">
        <f>A59</f>
        <v>Mobilenet-v2</v>
      </c>
      <c r="B72" s="12"/>
      <c r="C72" s="12"/>
      <c r="D72" s="12"/>
      <c r="E72" s="4">
        <f>B72/(J72*K72)</f>
        <v>0</v>
      </c>
      <c r="F72" s="4">
        <f>B72/(J72*L72)</f>
        <v>0</v>
      </c>
      <c r="G72" s="3"/>
      <c r="H72" s="13"/>
      <c r="I72" s="13"/>
      <c r="J72">
        <f>J70</f>
        <v>1</v>
      </c>
      <c r="K72">
        <f>K70</f>
        <v>431</v>
      </c>
      <c r="L72">
        <f>L70</f>
        <v>28</v>
      </c>
    </row>
    <row r="73" spans="1:12" x14ac:dyDescent="0.25">
      <c r="A73" s="3" t="str">
        <f>A60</f>
        <v>Resnet-50</v>
      </c>
      <c r="B73" s="12"/>
      <c r="C73" s="12"/>
      <c r="D73" s="12"/>
      <c r="E73" s="4">
        <f>B73/(J73*K73)</f>
        <v>0</v>
      </c>
      <c r="F73" s="4">
        <f>B73/(J73*L73)</f>
        <v>0</v>
      </c>
      <c r="G73" s="3"/>
      <c r="H73" s="13"/>
      <c r="I73" s="13"/>
      <c r="J73">
        <f t="shared" si="15"/>
        <v>1</v>
      </c>
      <c r="K73">
        <f t="shared" si="15"/>
        <v>431</v>
      </c>
      <c r="L73">
        <f t="shared" si="15"/>
        <v>28</v>
      </c>
    </row>
    <row r="74" spans="1:12" x14ac:dyDescent="0.25">
      <c r="A74" s="3" t="str">
        <f>A61</f>
        <v>SSD-resnet34-1200</v>
      </c>
      <c r="B74" s="12"/>
      <c r="C74" s="12"/>
      <c r="D74" s="12"/>
      <c r="E74" s="4">
        <f>B74/(J74*K74)</f>
        <v>0</v>
      </c>
      <c r="F74" s="4">
        <f>B74/(J74*L74)</f>
        <v>0</v>
      </c>
      <c r="G74" s="3"/>
      <c r="H74" s="13"/>
      <c r="I74" s="13"/>
      <c r="J74">
        <f t="shared" si="15"/>
        <v>1</v>
      </c>
      <c r="K74">
        <f t="shared" si="15"/>
        <v>431</v>
      </c>
      <c r="L74">
        <f t="shared" si="15"/>
        <v>28</v>
      </c>
    </row>
    <row r="75" spans="1:12" x14ac:dyDescent="0.25">
      <c r="A75" s="3" t="str">
        <f>A62</f>
        <v>SSD-mobilenet-V1-coco</v>
      </c>
      <c r="B75" s="12"/>
      <c r="C75" s="12"/>
      <c r="D75" s="12"/>
      <c r="E75" s="4">
        <f>B75/(J75*K75)</f>
        <v>0</v>
      </c>
      <c r="F75" s="4">
        <f>B75/(J75*L75)</f>
        <v>0</v>
      </c>
      <c r="G75" s="3"/>
      <c r="H75" s="13"/>
      <c r="I75" s="13"/>
      <c r="J75">
        <f t="shared" si="15"/>
        <v>1</v>
      </c>
      <c r="K75">
        <f t="shared" si="15"/>
        <v>431</v>
      </c>
      <c r="L75">
        <f t="shared" si="15"/>
        <v>28</v>
      </c>
    </row>
    <row r="76" spans="1:12" x14ac:dyDescent="0.25">
      <c r="A76" s="3" t="str">
        <f>A63</f>
        <v>Unet-camvid-onnx-0001</v>
      </c>
      <c r="B76" s="12"/>
      <c r="C76" s="12"/>
      <c r="D76" s="12"/>
      <c r="E76" s="4">
        <f>B76/(J76*K76)</f>
        <v>0</v>
      </c>
      <c r="F76" s="4">
        <f>B76/(J76*L76)</f>
        <v>0</v>
      </c>
      <c r="G76" s="3"/>
      <c r="H76" s="13"/>
      <c r="I76" s="13"/>
      <c r="J76">
        <f t="shared" si="15"/>
        <v>1</v>
      </c>
      <c r="K76">
        <f t="shared" si="15"/>
        <v>431</v>
      </c>
      <c r="L76">
        <f t="shared" si="15"/>
        <v>28</v>
      </c>
    </row>
    <row r="77" spans="1:12" x14ac:dyDescent="0.25">
      <c r="A77" s="3" t="str">
        <f>A64</f>
        <v>Yolo-V3</v>
      </c>
      <c r="B77" s="12"/>
      <c r="C77" s="12"/>
      <c r="D77" s="12"/>
      <c r="E77" s="4">
        <f>B77/(J77*K77)</f>
        <v>0</v>
      </c>
      <c r="F77" s="4">
        <f>B77/(J77*L77)</f>
        <v>0</v>
      </c>
      <c r="G77" s="3"/>
      <c r="H77" s="14"/>
      <c r="I77" s="14"/>
      <c r="J77">
        <f t="shared" si="15"/>
        <v>1</v>
      </c>
      <c r="K77">
        <f t="shared" si="15"/>
        <v>431</v>
      </c>
      <c r="L77">
        <f t="shared" si="15"/>
        <v>28</v>
      </c>
    </row>
    <row r="78" spans="1:12" x14ac:dyDescent="0.25">
      <c r="A78" s="3" t="str">
        <f>A65</f>
        <v>Yolo-V3-tiny</v>
      </c>
      <c r="B78" s="12"/>
      <c r="C78" s="12"/>
      <c r="D78" s="12"/>
      <c r="E78" s="4">
        <f>B78/(J78*K78)</f>
        <v>0</v>
      </c>
      <c r="F78" s="4">
        <f>B78/(J78*L78)</f>
        <v>0</v>
      </c>
      <c r="G78" s="3"/>
      <c r="H78" s="13"/>
      <c r="I78" s="13"/>
      <c r="J78">
        <f t="shared" si="15"/>
        <v>1</v>
      </c>
      <c r="K78">
        <f t="shared" si="15"/>
        <v>431</v>
      </c>
      <c r="L78">
        <f t="shared" si="15"/>
        <v>28</v>
      </c>
    </row>
    <row r="79" spans="1:12" x14ac:dyDescent="0.25">
      <c r="A79" s="3" t="str">
        <f>A66</f>
        <v>Yolo-V8n</v>
      </c>
      <c r="B79" s="12"/>
      <c r="C79" s="12"/>
      <c r="D79" s="12"/>
      <c r="E79" s="4">
        <f>B79/(J79*K79)</f>
        <v>0</v>
      </c>
      <c r="F79" s="4">
        <f>B79/(J79*L79)</f>
        <v>0</v>
      </c>
      <c r="G79" s="3"/>
      <c r="H79" s="13"/>
      <c r="I79" s="13"/>
      <c r="J79">
        <f t="shared" si="15"/>
        <v>1</v>
      </c>
      <c r="K79">
        <f t="shared" si="15"/>
        <v>431</v>
      </c>
      <c r="L79">
        <f t="shared" si="15"/>
        <v>28</v>
      </c>
    </row>
    <row r="80" spans="1:12" x14ac:dyDescent="0.25">
      <c r="A80" s="2" t="str">
        <f>A54</f>
        <v>Model name</v>
      </c>
      <c r="B80" s="2" t="s">
        <v>14</v>
      </c>
      <c r="C80" s="2" t="s">
        <v>15</v>
      </c>
      <c r="D80" s="2" t="s">
        <v>14</v>
      </c>
      <c r="E80" s="2" t="s">
        <v>14</v>
      </c>
      <c r="F80" s="2" t="s">
        <v>14</v>
      </c>
      <c r="G80" s="2" t="s">
        <v>44</v>
      </c>
      <c r="H80" s="13" t="str">
        <f>CONCATENATE(G80, ," ", B80)</f>
        <v>Intel® Core™ i7-1185GRE INT8</v>
      </c>
      <c r="I80" s="13" t="str">
        <f>CONCATENATE($G80, ," ", C80)</f>
        <v>Intel® Core™ i7-1185GRE FP32</v>
      </c>
      <c r="J80" s="13">
        <v>1</v>
      </c>
      <c r="K80" s="13">
        <v>490</v>
      </c>
      <c r="L80" s="13">
        <v>28</v>
      </c>
    </row>
    <row r="81" spans="1:12" x14ac:dyDescent="0.25">
      <c r="A81" s="3" t="str">
        <f>A68</f>
        <v>BERT-base-cased</v>
      </c>
      <c r="B81" s="12">
        <v>38.173999999999999</v>
      </c>
      <c r="C81" s="12">
        <v>13.67</v>
      </c>
      <c r="D81" s="12">
        <v>29.402000000000001</v>
      </c>
      <c r="E81" s="4">
        <f>B81/(J81*K81)</f>
        <v>7.7906122448979584E-2</v>
      </c>
      <c r="F81" s="4">
        <f>B81/(J81*L81)</f>
        <v>1.3633571428571429</v>
      </c>
      <c r="G81" s="3"/>
      <c r="H81" s="13"/>
      <c r="I81" s="13"/>
      <c r="J81">
        <f>J80</f>
        <v>1</v>
      </c>
      <c r="K81">
        <f>K80</f>
        <v>490</v>
      </c>
      <c r="L81">
        <f>L80</f>
        <v>28</v>
      </c>
    </row>
    <row r="82" spans="1:12" x14ac:dyDescent="0.25">
      <c r="A82" s="3" t="str">
        <f>A69</f>
        <v>BERT-large-uncased-whole-word-masking-squad-0001</v>
      </c>
      <c r="B82" s="12">
        <v>3.7789999999999999</v>
      </c>
      <c r="C82" s="12">
        <v>1.214</v>
      </c>
      <c r="D82" s="12">
        <v>267.11500000000001</v>
      </c>
      <c r="E82" s="4">
        <f>B82/(J82*K82)</f>
        <v>7.7122448979591836E-3</v>
      </c>
      <c r="F82" s="4">
        <f>B82/(J82*L82)</f>
        <v>0.1349642857142857</v>
      </c>
      <c r="G82" s="3"/>
      <c r="H82" s="13"/>
      <c r="I82" s="13"/>
      <c r="J82">
        <f t="shared" ref="J82:J92" si="16">J81</f>
        <v>1</v>
      </c>
      <c r="K82">
        <f t="shared" ref="K82:K92" si="17">K81</f>
        <v>490</v>
      </c>
      <c r="L82">
        <f t="shared" ref="L82:L92" si="18">L81</f>
        <v>28</v>
      </c>
    </row>
    <row r="83" spans="1:12" x14ac:dyDescent="0.25">
      <c r="A83" s="3" t="str">
        <f>A70</f>
        <v>DeeplabV3</v>
      </c>
      <c r="B83" s="12">
        <v>31.690999999999999</v>
      </c>
      <c r="C83" s="12">
        <v>9.4510000000000005</v>
      </c>
      <c r="D83" s="12">
        <v>29.702000000000002</v>
      </c>
      <c r="E83" s="4">
        <f>B83/(J83*K83)</f>
        <v>6.4675510204081632E-2</v>
      </c>
      <c r="F83" s="4">
        <f>B83/(J83*L83)</f>
        <v>1.1318214285714285</v>
      </c>
      <c r="G83" s="3"/>
      <c r="H83" s="13"/>
      <c r="I83" s="13"/>
      <c r="J83">
        <f t="shared" si="16"/>
        <v>1</v>
      </c>
      <c r="K83">
        <f t="shared" si="17"/>
        <v>490</v>
      </c>
      <c r="L83">
        <f t="shared" si="18"/>
        <v>28</v>
      </c>
    </row>
    <row r="84" spans="1:12" x14ac:dyDescent="0.25">
      <c r="A84" s="3" t="s">
        <v>109</v>
      </c>
      <c r="B84" s="12">
        <v>52.569000000000003</v>
      </c>
      <c r="C84" s="12">
        <v>21.481000000000002</v>
      </c>
      <c r="D84" s="12">
        <v>20.87</v>
      </c>
      <c r="E84" s="4">
        <f>B84/(J84*K84)</f>
        <v>0.10728367346938776</v>
      </c>
      <c r="F84" s="4">
        <f>B84/(J84*L84)</f>
        <v>1.8774642857142858</v>
      </c>
      <c r="G84" s="3"/>
      <c r="H84" s="13"/>
      <c r="I84" s="13"/>
      <c r="J84">
        <f t="shared" si="16"/>
        <v>1</v>
      </c>
      <c r="K84">
        <f t="shared" si="17"/>
        <v>490</v>
      </c>
      <c r="L84">
        <f t="shared" si="18"/>
        <v>28</v>
      </c>
    </row>
    <row r="85" spans="1:12" x14ac:dyDescent="0.25">
      <c r="A85" s="3" t="str">
        <f>A72</f>
        <v>Mobilenet-v2</v>
      </c>
      <c r="B85" s="12">
        <v>979.43100000000004</v>
      </c>
      <c r="C85" s="12">
        <v>319.00400000000002</v>
      </c>
      <c r="D85" s="12">
        <v>1.1859999999999999</v>
      </c>
      <c r="E85" s="4">
        <f>B85/(J85*K85)</f>
        <v>1.9988387755102042</v>
      </c>
      <c r="F85" s="4">
        <f>B85/(J85*L85)</f>
        <v>34.979678571428572</v>
      </c>
      <c r="G85" s="3"/>
      <c r="H85" s="13"/>
      <c r="I85" s="13"/>
      <c r="J85">
        <f>J83</f>
        <v>1</v>
      </c>
      <c r="K85">
        <f>K83</f>
        <v>490</v>
      </c>
      <c r="L85">
        <f>L83</f>
        <v>28</v>
      </c>
    </row>
    <row r="86" spans="1:12" x14ac:dyDescent="0.25">
      <c r="A86" s="3" t="str">
        <f>A73</f>
        <v>Resnet-50</v>
      </c>
      <c r="B86" s="12">
        <v>172.43899999999999</v>
      </c>
      <c r="C86" s="12">
        <v>45.061</v>
      </c>
      <c r="D86" s="12">
        <v>6.6150000000000002</v>
      </c>
      <c r="E86" s="4">
        <f>B86/(J86*K86)</f>
        <v>0.35191632653061222</v>
      </c>
      <c r="F86" s="4">
        <f>B86/(J86*L86)</f>
        <v>6.1585357142857138</v>
      </c>
      <c r="G86" s="3"/>
      <c r="H86" s="13"/>
      <c r="I86" s="13"/>
      <c r="J86">
        <f t="shared" si="16"/>
        <v>1</v>
      </c>
      <c r="K86">
        <f t="shared" si="17"/>
        <v>490</v>
      </c>
      <c r="L86">
        <f t="shared" si="18"/>
        <v>28</v>
      </c>
    </row>
    <row r="87" spans="1:12" x14ac:dyDescent="0.25">
      <c r="A87" s="3" t="str">
        <f>A74</f>
        <v>SSD-resnet34-1200</v>
      </c>
      <c r="B87" s="12">
        <v>2.8809999999999998</v>
      </c>
      <c r="C87" s="12">
        <v>0.77</v>
      </c>
      <c r="D87" s="12">
        <v>338.91199999999998</v>
      </c>
      <c r="E87" s="4">
        <f>B87/(J87*K87)</f>
        <v>5.8795918367346937E-3</v>
      </c>
      <c r="F87" s="4">
        <f>B87/(J87*L87)</f>
        <v>0.10289285714285713</v>
      </c>
      <c r="G87" s="3"/>
      <c r="H87" s="13"/>
      <c r="I87" s="13"/>
      <c r="J87">
        <f t="shared" si="16"/>
        <v>1</v>
      </c>
      <c r="K87">
        <f t="shared" si="17"/>
        <v>490</v>
      </c>
      <c r="L87">
        <f t="shared" si="18"/>
        <v>28</v>
      </c>
    </row>
    <row r="88" spans="1:12" x14ac:dyDescent="0.25">
      <c r="A88" s="3" t="str">
        <f>A75</f>
        <v>SSD-mobilenet-V1-coco</v>
      </c>
      <c r="B88" s="12">
        <v>387.14400000000001</v>
      </c>
      <c r="C88" s="12">
        <v>100.711</v>
      </c>
      <c r="D88" s="12">
        <v>2.8210000000000002</v>
      </c>
      <c r="E88" s="4">
        <f>B88/(J88*K88)</f>
        <v>0.79008979591836737</v>
      </c>
      <c r="F88" s="4">
        <f>B88/(J88*L88)</f>
        <v>13.826571428571429</v>
      </c>
      <c r="G88" s="3"/>
      <c r="H88" s="13"/>
      <c r="I88" s="13"/>
      <c r="J88">
        <f t="shared" si="16"/>
        <v>1</v>
      </c>
      <c r="K88">
        <f t="shared" si="17"/>
        <v>490</v>
      </c>
      <c r="L88">
        <f t="shared" si="18"/>
        <v>28</v>
      </c>
    </row>
    <row r="89" spans="1:12" x14ac:dyDescent="0.25">
      <c r="A89" s="3" t="str">
        <f>A76</f>
        <v>Unet-camvid-onnx-0001</v>
      </c>
      <c r="B89" s="12">
        <v>4.8680000000000003</v>
      </c>
      <c r="C89" s="12">
        <v>1.2230000000000001</v>
      </c>
      <c r="D89" s="12">
        <v>209.495</v>
      </c>
      <c r="E89" s="4">
        <f>B89/(J89*K89)</f>
        <v>9.9346938775510211E-3</v>
      </c>
      <c r="F89" s="4">
        <f>B89/(J89*L89)</f>
        <v>0.17385714285714288</v>
      </c>
      <c r="G89" s="3"/>
      <c r="H89" s="13"/>
      <c r="I89" s="13"/>
      <c r="J89">
        <f t="shared" si="16"/>
        <v>1</v>
      </c>
      <c r="K89">
        <f t="shared" si="17"/>
        <v>490</v>
      </c>
      <c r="L89">
        <f t="shared" si="18"/>
        <v>28</v>
      </c>
    </row>
    <row r="90" spans="1:12" x14ac:dyDescent="0.25">
      <c r="A90" s="3" t="str">
        <f>A77</f>
        <v>Yolo-V3</v>
      </c>
      <c r="B90" s="12">
        <v>18.036999999999999</v>
      </c>
      <c r="C90" s="12">
        <v>4.8410000000000002</v>
      </c>
      <c r="D90" s="12">
        <v>57.203000000000003</v>
      </c>
      <c r="E90" s="4">
        <f>B90/(J90*K90)</f>
        <v>3.6810204081632651E-2</v>
      </c>
      <c r="F90" s="4">
        <f>B90/(J90*L90)</f>
        <v>0.64417857142857138</v>
      </c>
      <c r="G90" s="3"/>
      <c r="H90" s="14"/>
      <c r="I90" s="14"/>
      <c r="J90">
        <f t="shared" si="16"/>
        <v>1</v>
      </c>
      <c r="K90">
        <f t="shared" si="17"/>
        <v>490</v>
      </c>
      <c r="L90">
        <f t="shared" si="18"/>
        <v>28</v>
      </c>
    </row>
    <row r="91" spans="1:12" x14ac:dyDescent="0.25">
      <c r="A91" s="3" t="str">
        <f>A78</f>
        <v>Yolo-V3-tiny</v>
      </c>
      <c r="B91" s="12">
        <v>186.61199999999999</v>
      </c>
      <c r="C91" s="12">
        <v>55.024000000000001</v>
      </c>
      <c r="D91" s="12">
        <v>5.7240000000000002</v>
      </c>
      <c r="E91" s="4">
        <f>B91/(J91*K91)</f>
        <v>0.38084081632653061</v>
      </c>
      <c r="F91" s="4">
        <f>B91/(J91*L91)</f>
        <v>6.6647142857142851</v>
      </c>
      <c r="G91" s="3"/>
      <c r="H91" s="13"/>
      <c r="I91" s="13"/>
      <c r="J91">
        <f t="shared" si="16"/>
        <v>1</v>
      </c>
      <c r="K91">
        <f t="shared" si="17"/>
        <v>490</v>
      </c>
      <c r="L91">
        <f t="shared" si="18"/>
        <v>28</v>
      </c>
    </row>
    <row r="92" spans="1:12" x14ac:dyDescent="0.25">
      <c r="A92" s="3" t="str">
        <f>A79</f>
        <v>Yolo-V8n</v>
      </c>
      <c r="B92" s="12">
        <v>77.400999999999996</v>
      </c>
      <c r="C92" s="12">
        <v>27.484000000000002</v>
      </c>
      <c r="D92" s="12">
        <v>13.625999999999999</v>
      </c>
      <c r="E92" s="4">
        <f>B92/(J92*K92)</f>
        <v>0.15796122448979591</v>
      </c>
      <c r="F92" s="4">
        <f>B92/(J92*L92)</f>
        <v>2.7643214285714284</v>
      </c>
      <c r="G92" s="3"/>
      <c r="H92" s="13"/>
      <c r="I92" s="13"/>
      <c r="J92">
        <f t="shared" si="16"/>
        <v>1</v>
      </c>
      <c r="K92">
        <f t="shared" si="17"/>
        <v>490</v>
      </c>
      <c r="L92">
        <f t="shared" si="18"/>
        <v>28</v>
      </c>
    </row>
    <row r="93" spans="1:12" x14ac:dyDescent="0.25">
      <c r="A93" s="2" t="str">
        <f>A80</f>
        <v>Model name</v>
      </c>
      <c r="B93" s="2" t="s">
        <v>14</v>
      </c>
      <c r="C93" s="2" t="s">
        <v>15</v>
      </c>
      <c r="D93" s="2" t="s">
        <v>14</v>
      </c>
      <c r="E93" s="2" t="s">
        <v>14</v>
      </c>
      <c r="F93" s="2" t="s">
        <v>14</v>
      </c>
      <c r="G93" s="2" t="s">
        <v>32</v>
      </c>
      <c r="H93" s="13" t="str">
        <f>CONCATENATE(G93, ," ", B93)</f>
        <v>Intel® Core™ i9-12900TE INT8</v>
      </c>
      <c r="I93" s="13" t="str">
        <f>CONCATENATE($G93, ," ", C93)</f>
        <v>Intel® Core™ i9-12900TE FP32</v>
      </c>
      <c r="J93" s="13">
        <v>1</v>
      </c>
      <c r="K93" s="13">
        <v>544</v>
      </c>
      <c r="L93" s="13">
        <v>35</v>
      </c>
    </row>
    <row r="94" spans="1:12" x14ac:dyDescent="0.25">
      <c r="A94" s="3" t="str">
        <f>A81</f>
        <v>BERT-base-cased</v>
      </c>
      <c r="B94" s="12">
        <v>52.744999999999997</v>
      </c>
      <c r="C94" s="12">
        <v>20.434000000000001</v>
      </c>
      <c r="D94" s="12">
        <v>23.045999999999999</v>
      </c>
      <c r="E94" s="4">
        <f>B94/(J94*K94)</f>
        <v>9.6957720588235291E-2</v>
      </c>
      <c r="F94" s="4">
        <f>B94/(J94*L94)</f>
        <v>1.5069999999999999</v>
      </c>
      <c r="G94" s="3"/>
      <c r="H94" s="13"/>
      <c r="I94" s="13"/>
      <c r="J94">
        <f>J93</f>
        <v>1</v>
      </c>
      <c r="K94">
        <f>K93</f>
        <v>544</v>
      </c>
      <c r="L94">
        <f>L93</f>
        <v>35</v>
      </c>
    </row>
    <row r="95" spans="1:12" x14ac:dyDescent="0.25">
      <c r="A95" s="3" t="str">
        <f>A82</f>
        <v>BERT-large-uncased-whole-word-masking-squad-0001</v>
      </c>
      <c r="B95" s="12">
        <v>5.1180000000000003</v>
      </c>
      <c r="C95" s="12">
        <v>1.831</v>
      </c>
      <c r="D95" s="12">
        <v>210.03299999999999</v>
      </c>
      <c r="E95" s="4">
        <f>B95/(J95*K95)</f>
        <v>9.4080882352941177E-3</v>
      </c>
      <c r="F95" s="4">
        <f>B95/(J95*L95)</f>
        <v>0.14622857142857143</v>
      </c>
      <c r="G95" s="3"/>
      <c r="H95" s="14"/>
      <c r="I95" s="14"/>
      <c r="J95">
        <f t="shared" ref="J95:J105" si="19">J94</f>
        <v>1</v>
      </c>
      <c r="K95">
        <f t="shared" ref="K95:K105" si="20">K94</f>
        <v>544</v>
      </c>
      <c r="L95">
        <f t="shared" ref="L95:L105" si="21">L94</f>
        <v>35</v>
      </c>
    </row>
    <row r="96" spans="1:12" x14ac:dyDescent="0.25">
      <c r="A96" s="3" t="str">
        <f>A83</f>
        <v>DeeplabV3</v>
      </c>
      <c r="B96" s="12">
        <v>58.109000000000002</v>
      </c>
      <c r="C96" s="12">
        <v>22.536999999999999</v>
      </c>
      <c r="D96" s="12">
        <v>21.646000000000001</v>
      </c>
      <c r="E96" s="4">
        <f>B96/(J96*K96)</f>
        <v>0.10681801470588236</v>
      </c>
      <c r="F96" s="4">
        <f>B96/(J96*L96)</f>
        <v>1.6602571428571429</v>
      </c>
      <c r="G96" s="3"/>
      <c r="H96" s="13"/>
      <c r="I96" s="13"/>
      <c r="J96">
        <f t="shared" si="19"/>
        <v>1</v>
      </c>
      <c r="K96">
        <f t="shared" si="20"/>
        <v>544</v>
      </c>
      <c r="L96">
        <f t="shared" si="21"/>
        <v>35</v>
      </c>
    </row>
    <row r="97" spans="1:12" x14ac:dyDescent="0.25">
      <c r="A97" s="3" t="s">
        <v>109</v>
      </c>
      <c r="B97" s="12">
        <v>75.375</v>
      </c>
      <c r="C97" s="12">
        <v>44.414999999999999</v>
      </c>
      <c r="D97" s="12">
        <v>15.516</v>
      </c>
      <c r="E97" s="4">
        <f>B97/(J97*K97)</f>
        <v>0.13855698529411764</v>
      </c>
      <c r="F97" s="4">
        <f>B97/(J97*L97)</f>
        <v>2.1535714285714285</v>
      </c>
      <c r="G97" s="3"/>
      <c r="H97" s="13"/>
      <c r="I97" s="13"/>
      <c r="J97">
        <f t="shared" si="19"/>
        <v>1</v>
      </c>
      <c r="K97">
        <f t="shared" si="20"/>
        <v>544</v>
      </c>
      <c r="L97">
        <f t="shared" si="21"/>
        <v>35</v>
      </c>
    </row>
    <row r="98" spans="1:12" x14ac:dyDescent="0.25">
      <c r="A98" s="3" t="str">
        <f>A85</f>
        <v>Mobilenet-v2</v>
      </c>
      <c r="B98" s="12">
        <v>1300.2170000000001</v>
      </c>
      <c r="C98" s="12">
        <v>657.07100000000003</v>
      </c>
      <c r="D98" s="12">
        <v>1.3180000000000001</v>
      </c>
      <c r="E98" s="4">
        <f>B98/(J98*K98)</f>
        <v>2.3901047794117649</v>
      </c>
      <c r="F98" s="4">
        <f>B98/(J98*L98)</f>
        <v>37.149057142857146</v>
      </c>
      <c r="G98" s="3"/>
      <c r="H98" s="13"/>
      <c r="I98" s="13"/>
      <c r="J98">
        <f>J96</f>
        <v>1</v>
      </c>
      <c r="K98">
        <f>K96</f>
        <v>544</v>
      </c>
      <c r="L98">
        <f>L96</f>
        <v>35</v>
      </c>
    </row>
    <row r="99" spans="1:12" x14ac:dyDescent="0.25">
      <c r="A99" s="3" t="str">
        <f>A86</f>
        <v>Resnet-50</v>
      </c>
      <c r="B99" s="12">
        <v>269.40100000000001</v>
      </c>
      <c r="C99" s="12">
        <v>72.671999999999997</v>
      </c>
      <c r="D99" s="12">
        <v>4.8860000000000001</v>
      </c>
      <c r="E99" s="4">
        <f>B99/(J99*K99)</f>
        <v>0.49522242647058823</v>
      </c>
      <c r="F99" s="4">
        <f>B99/(J99*L99)</f>
        <v>7.697171428571429</v>
      </c>
      <c r="G99" s="3"/>
      <c r="H99" s="13"/>
      <c r="I99" s="13"/>
      <c r="J99">
        <f t="shared" si="19"/>
        <v>1</v>
      </c>
      <c r="K99">
        <f t="shared" si="20"/>
        <v>544</v>
      </c>
      <c r="L99">
        <f t="shared" si="21"/>
        <v>35</v>
      </c>
    </row>
    <row r="100" spans="1:12" x14ac:dyDescent="0.25">
      <c r="A100" s="3" t="str">
        <f>A87</f>
        <v>SSD-resnet34-1200</v>
      </c>
      <c r="B100" s="12">
        <v>4.4269999999999996</v>
      </c>
      <c r="C100" s="12">
        <v>1.323</v>
      </c>
      <c r="D100" s="12">
        <v>233.69</v>
      </c>
      <c r="E100" s="4">
        <f>B100/(J100*K100)</f>
        <v>8.1378676470588232E-3</v>
      </c>
      <c r="F100" s="4">
        <f>B100/(J100*L100)</f>
        <v>0.12648571428571428</v>
      </c>
      <c r="G100" s="3"/>
      <c r="H100" s="13"/>
      <c r="I100" s="13"/>
      <c r="J100">
        <f t="shared" si="19"/>
        <v>1</v>
      </c>
      <c r="K100">
        <f t="shared" si="20"/>
        <v>544</v>
      </c>
      <c r="L100">
        <f t="shared" si="21"/>
        <v>35</v>
      </c>
    </row>
    <row r="101" spans="1:12" x14ac:dyDescent="0.25">
      <c r="A101" s="3" t="str">
        <f>A88</f>
        <v>SSD-mobilenet-V1-coco</v>
      </c>
      <c r="B101" s="12">
        <v>524.73</v>
      </c>
      <c r="C101" s="12">
        <v>184.041</v>
      </c>
      <c r="D101" s="12">
        <v>3.105</v>
      </c>
      <c r="E101" s="4">
        <f>B101/(J101*K101)</f>
        <v>0.96457720588235296</v>
      </c>
      <c r="F101" s="4">
        <f>B101/(J101*L101)</f>
        <v>14.992285714285714</v>
      </c>
      <c r="G101" s="3"/>
      <c r="H101" s="13"/>
      <c r="I101" s="13"/>
      <c r="J101">
        <f t="shared" si="19"/>
        <v>1</v>
      </c>
      <c r="K101">
        <f t="shared" si="20"/>
        <v>544</v>
      </c>
      <c r="L101">
        <f t="shared" si="21"/>
        <v>35</v>
      </c>
    </row>
    <row r="102" spans="1:12" x14ac:dyDescent="0.25">
      <c r="A102" s="3" t="str">
        <f>A89</f>
        <v>Unet-camvid-onnx-0001</v>
      </c>
      <c r="B102" s="12">
        <v>6.2919999999999998</v>
      </c>
      <c r="C102" s="12">
        <v>2.2109999999999999</v>
      </c>
      <c r="D102" s="12">
        <v>167.251</v>
      </c>
      <c r="E102" s="4">
        <f>B102/(J102*K102)</f>
        <v>1.1566176470588234E-2</v>
      </c>
      <c r="F102" s="4">
        <f>B102/(J102*L102)</f>
        <v>0.17977142857142855</v>
      </c>
      <c r="G102" s="3"/>
      <c r="H102" s="13"/>
      <c r="I102" s="13"/>
      <c r="J102">
        <f t="shared" si="19"/>
        <v>1</v>
      </c>
      <c r="K102">
        <f t="shared" si="20"/>
        <v>544</v>
      </c>
      <c r="L102">
        <f t="shared" si="21"/>
        <v>35</v>
      </c>
    </row>
    <row r="103" spans="1:12" x14ac:dyDescent="0.25">
      <c r="A103" s="3" t="str">
        <f>A90</f>
        <v>Yolo-V3</v>
      </c>
      <c r="B103" s="12">
        <v>27.326000000000001</v>
      </c>
      <c r="C103" s="12">
        <v>8.1590000000000007</v>
      </c>
      <c r="D103" s="12">
        <v>41.731000000000002</v>
      </c>
      <c r="E103" s="4">
        <f>B103/(J103*K103)</f>
        <v>5.0231617647058822E-2</v>
      </c>
      <c r="F103" s="4">
        <f>B103/(J103*L103)</f>
        <v>0.78074285714285718</v>
      </c>
      <c r="G103" s="3"/>
      <c r="H103" s="13"/>
      <c r="I103" s="13"/>
      <c r="J103">
        <f t="shared" si="19"/>
        <v>1</v>
      </c>
      <c r="K103">
        <f t="shared" si="20"/>
        <v>544</v>
      </c>
      <c r="L103">
        <f t="shared" si="21"/>
        <v>35</v>
      </c>
    </row>
    <row r="104" spans="1:12" x14ac:dyDescent="0.25">
      <c r="A104" s="3" t="str">
        <f>A91</f>
        <v>Yolo-V3-tiny</v>
      </c>
      <c r="B104" s="12">
        <v>293.86900000000003</v>
      </c>
      <c r="C104" s="12">
        <v>93.768000000000001</v>
      </c>
      <c r="D104" s="12">
        <v>4.1619999999999999</v>
      </c>
      <c r="E104" s="4">
        <f>B104/(J104*K104)</f>
        <v>0.54020036764705892</v>
      </c>
      <c r="F104" s="4">
        <f>B104/(J104*L104)</f>
        <v>8.3962571428571433</v>
      </c>
      <c r="G104" s="3"/>
      <c r="H104" s="13"/>
      <c r="I104" s="13"/>
      <c r="J104">
        <f t="shared" si="19"/>
        <v>1</v>
      </c>
      <c r="K104">
        <f t="shared" si="20"/>
        <v>544</v>
      </c>
      <c r="L104">
        <f t="shared" si="21"/>
        <v>35</v>
      </c>
    </row>
    <row r="105" spans="1:12" x14ac:dyDescent="0.25">
      <c r="A105" s="3" t="str">
        <f>A92</f>
        <v>Yolo-V8n</v>
      </c>
      <c r="B105" s="12">
        <v>132.434</v>
      </c>
      <c r="C105" s="12">
        <v>50.683999999999997</v>
      </c>
      <c r="D105" s="12">
        <v>9.1620000000000008</v>
      </c>
      <c r="E105" s="4">
        <f>B105/(J105*K105)</f>
        <v>0.24344485294117646</v>
      </c>
      <c r="F105" s="4">
        <f>B105/(J105*L105)</f>
        <v>3.7838285714285713</v>
      </c>
      <c r="G105" s="3"/>
      <c r="H105" s="13"/>
      <c r="I105" s="13"/>
      <c r="J105">
        <f t="shared" si="19"/>
        <v>1</v>
      </c>
      <c r="K105">
        <f t="shared" si="20"/>
        <v>544</v>
      </c>
      <c r="L105">
        <f t="shared" si="21"/>
        <v>35</v>
      </c>
    </row>
    <row r="106" spans="1:12" x14ac:dyDescent="0.25">
      <c r="A106" s="2" t="str">
        <f>A93</f>
        <v>Model name</v>
      </c>
      <c r="B106" s="2" t="s">
        <v>14</v>
      </c>
      <c r="C106" s="2" t="s">
        <v>15</v>
      </c>
      <c r="D106" s="2" t="s">
        <v>14</v>
      </c>
      <c r="E106" s="2" t="s">
        <v>14</v>
      </c>
      <c r="F106" s="2" t="s">
        <v>14</v>
      </c>
      <c r="G106" s="2" t="s">
        <v>39</v>
      </c>
      <c r="H106" s="13" t="str">
        <f>CONCATENATE(G106, ," ", B106)</f>
        <v>Intel® Core™ i5-13600K INT8</v>
      </c>
      <c r="I106" s="13" t="str">
        <f>CONCATENATE($G106, ," ", C106)</f>
        <v>Intel® Core™ i5-13600K FP32</v>
      </c>
      <c r="J106" s="13">
        <v>1</v>
      </c>
      <c r="K106" s="13">
        <v>329</v>
      </c>
      <c r="L106" s="13">
        <v>125</v>
      </c>
    </row>
    <row r="107" spans="1:12" x14ac:dyDescent="0.25">
      <c r="A107" s="3" t="str">
        <f>A94</f>
        <v>BERT-base-cased</v>
      </c>
      <c r="B107" s="12">
        <v>112.77800000000001</v>
      </c>
      <c r="C107" s="12">
        <v>45.213999999999999</v>
      </c>
      <c r="D107" s="12">
        <v>17.535</v>
      </c>
      <c r="E107" s="4">
        <f>B107/(J107*K107)</f>
        <v>0.34279027355623104</v>
      </c>
      <c r="F107" s="4">
        <f>B107/(J107*L107)</f>
        <v>0.90222400000000003</v>
      </c>
      <c r="G107" s="3"/>
      <c r="H107" s="14"/>
      <c r="I107" s="14"/>
      <c r="J107">
        <f>J106</f>
        <v>1</v>
      </c>
      <c r="K107">
        <f>K106</f>
        <v>329</v>
      </c>
      <c r="L107">
        <f>L106</f>
        <v>125</v>
      </c>
    </row>
    <row r="108" spans="1:12" x14ac:dyDescent="0.25">
      <c r="A108" s="3" t="str">
        <f>A95</f>
        <v>BERT-large-uncased-whole-word-masking-squad-0001</v>
      </c>
      <c r="B108" s="12">
        <v>10.073</v>
      </c>
      <c r="C108" s="12">
        <v>3.7509999999999999</v>
      </c>
      <c r="D108" s="12">
        <v>156.28700000000001</v>
      </c>
      <c r="E108" s="4">
        <f>B108/(J108*K108)</f>
        <v>3.0617021276595748E-2</v>
      </c>
      <c r="F108" s="4">
        <f>B108/(J108*L108)</f>
        <v>8.0584000000000003E-2</v>
      </c>
      <c r="G108" s="3"/>
      <c r="H108" s="14"/>
      <c r="I108" s="14"/>
      <c r="J108">
        <f t="shared" ref="J108:J118" si="22">J107</f>
        <v>1</v>
      </c>
      <c r="K108">
        <f t="shared" ref="K108:K118" si="23">K107</f>
        <v>329</v>
      </c>
      <c r="L108">
        <f t="shared" ref="L108:L118" si="24">L107</f>
        <v>125</v>
      </c>
    </row>
    <row r="109" spans="1:12" x14ac:dyDescent="0.25">
      <c r="A109" s="3" t="str">
        <f>A96</f>
        <v>DeeplabV3</v>
      </c>
      <c r="B109" s="12">
        <v>101.568</v>
      </c>
      <c r="C109" s="12">
        <v>41.764000000000003</v>
      </c>
      <c r="D109" s="12">
        <v>16.207000000000001</v>
      </c>
      <c r="E109" s="4">
        <f>B109/(J109*K109)</f>
        <v>0.30871732522796352</v>
      </c>
      <c r="F109" s="4">
        <f>B109/(J109*L109)</f>
        <v>0.81254399999999993</v>
      </c>
      <c r="G109" s="3"/>
      <c r="H109" s="14"/>
      <c r="I109" s="14"/>
      <c r="J109">
        <f t="shared" si="22"/>
        <v>1</v>
      </c>
      <c r="K109">
        <f t="shared" si="23"/>
        <v>329</v>
      </c>
      <c r="L109">
        <f t="shared" si="24"/>
        <v>125</v>
      </c>
    </row>
    <row r="110" spans="1:12" x14ac:dyDescent="0.25">
      <c r="A110" s="3" t="s">
        <v>109</v>
      </c>
      <c r="B110" s="12">
        <v>139.322</v>
      </c>
      <c r="C110" s="12">
        <v>79.650000000000006</v>
      </c>
      <c r="D110" s="12">
        <v>11.917999999999999</v>
      </c>
      <c r="E110" s="4">
        <f>B110/(J110*K110)</f>
        <v>0.42347112462006081</v>
      </c>
      <c r="F110" s="4">
        <f>B110/(J110*L110)</f>
        <v>1.114576</v>
      </c>
      <c r="G110" s="3"/>
      <c r="H110" s="13"/>
      <c r="I110" s="13"/>
      <c r="J110">
        <f t="shared" si="22"/>
        <v>1</v>
      </c>
      <c r="K110">
        <f t="shared" si="23"/>
        <v>329</v>
      </c>
      <c r="L110">
        <f t="shared" si="24"/>
        <v>125</v>
      </c>
    </row>
    <row r="111" spans="1:12" x14ac:dyDescent="0.25">
      <c r="A111" s="3" t="str">
        <f>A98</f>
        <v>Mobilenet-v2</v>
      </c>
      <c r="B111" s="12">
        <v>2785.11</v>
      </c>
      <c r="C111" s="12">
        <v>1237.0229999999999</v>
      </c>
      <c r="D111" s="12">
        <v>0.879</v>
      </c>
      <c r="E111" s="4">
        <f>B111/(J111*K111)</f>
        <v>8.4653799392097273</v>
      </c>
      <c r="F111" s="4">
        <f>B111/(J111*L111)</f>
        <v>22.28088</v>
      </c>
      <c r="G111" s="3"/>
      <c r="H111" s="14"/>
      <c r="I111" s="14"/>
      <c r="J111">
        <f>J109</f>
        <v>1</v>
      </c>
      <c r="K111">
        <f>K109</f>
        <v>329</v>
      </c>
      <c r="L111">
        <f>L109</f>
        <v>125</v>
      </c>
    </row>
    <row r="112" spans="1:12" x14ac:dyDescent="0.25">
      <c r="A112" s="3" t="str">
        <f>A99</f>
        <v>Resnet-50</v>
      </c>
      <c r="B112" s="12">
        <v>515.16800000000001</v>
      </c>
      <c r="C112" s="12">
        <v>140.10499999999999</v>
      </c>
      <c r="D112" s="12">
        <v>3.8929999999999998</v>
      </c>
      <c r="E112" s="4">
        <f>B112/(J112*K112)</f>
        <v>1.5658601823708207</v>
      </c>
      <c r="F112" s="4">
        <f>B112/(J112*L112)</f>
        <v>4.1213439999999997</v>
      </c>
      <c r="G112" s="3"/>
      <c r="H112" s="14"/>
      <c r="I112" s="14"/>
      <c r="J112">
        <f t="shared" si="22"/>
        <v>1</v>
      </c>
      <c r="K112">
        <f t="shared" si="23"/>
        <v>329</v>
      </c>
      <c r="L112">
        <f t="shared" si="24"/>
        <v>125</v>
      </c>
    </row>
    <row r="113" spans="1:12" x14ac:dyDescent="0.25">
      <c r="A113" s="3" t="str">
        <f>A100</f>
        <v>SSD-resnet34-1200</v>
      </c>
      <c r="B113" s="12">
        <v>8.2439999999999998</v>
      </c>
      <c r="C113" s="12">
        <v>2.399</v>
      </c>
      <c r="D113" s="12">
        <v>163.48400000000001</v>
      </c>
      <c r="E113" s="4">
        <f>B113/(J113*K113)</f>
        <v>2.5057750759878417E-2</v>
      </c>
      <c r="F113" s="4">
        <f>B113/(J113*L113)</f>
        <v>6.5951999999999997E-2</v>
      </c>
      <c r="G113" s="3"/>
      <c r="H113" s="14"/>
      <c r="I113" s="14"/>
      <c r="J113">
        <f t="shared" si="22"/>
        <v>1</v>
      </c>
      <c r="K113">
        <f t="shared" si="23"/>
        <v>329</v>
      </c>
      <c r="L113">
        <f t="shared" si="24"/>
        <v>125</v>
      </c>
    </row>
    <row r="114" spans="1:12" x14ac:dyDescent="0.25">
      <c r="A114" s="3" t="str">
        <f>A101</f>
        <v>SSD-mobilenet-V1-coco</v>
      </c>
      <c r="B114" s="12">
        <v>958.87699999999995</v>
      </c>
      <c r="C114" s="12">
        <v>352.80399999999997</v>
      </c>
      <c r="D114" s="12">
        <v>2.3860000000000001</v>
      </c>
      <c r="E114" s="4">
        <f>B114/(J114*K114)</f>
        <v>2.9145197568389056</v>
      </c>
      <c r="F114" s="4">
        <f>B114/(J114*L114)</f>
        <v>7.6710159999999998</v>
      </c>
      <c r="G114" s="3"/>
      <c r="H114" s="14"/>
      <c r="I114" s="14"/>
      <c r="J114">
        <f t="shared" si="22"/>
        <v>1</v>
      </c>
      <c r="K114">
        <f t="shared" si="23"/>
        <v>329</v>
      </c>
      <c r="L114">
        <f t="shared" si="24"/>
        <v>125</v>
      </c>
    </row>
    <row r="115" spans="1:12" x14ac:dyDescent="0.25">
      <c r="A115" s="3" t="str">
        <f>A102</f>
        <v>Unet-camvid-onnx-0001</v>
      </c>
      <c r="B115" s="12">
        <v>11.516</v>
      </c>
      <c r="C115" s="12">
        <v>3.964</v>
      </c>
      <c r="D115" s="12">
        <v>121.879</v>
      </c>
      <c r="E115" s="4">
        <f>B115/(J115*K115)</f>
        <v>3.5003039513677808E-2</v>
      </c>
      <c r="F115" s="4">
        <f>B115/(J115*L115)</f>
        <v>9.2128000000000002E-2</v>
      </c>
      <c r="G115" s="3"/>
      <c r="H115" s="14"/>
      <c r="I115" s="14"/>
      <c r="J115">
        <f t="shared" si="22"/>
        <v>1</v>
      </c>
      <c r="K115">
        <f t="shared" si="23"/>
        <v>329</v>
      </c>
      <c r="L115">
        <f t="shared" si="24"/>
        <v>125</v>
      </c>
    </row>
    <row r="116" spans="1:12" x14ac:dyDescent="0.25">
      <c r="A116" s="3" t="str">
        <f>A103</f>
        <v>Yolo-V3</v>
      </c>
      <c r="B116" s="12">
        <v>51.792000000000002</v>
      </c>
      <c r="C116" s="12">
        <v>15.619</v>
      </c>
      <c r="D116" s="12">
        <v>29.870999999999999</v>
      </c>
      <c r="E116" s="4">
        <f>B116/(J116*K116)</f>
        <v>0.15742249240121581</v>
      </c>
      <c r="F116" s="4">
        <f>B116/(J116*L116)</f>
        <v>0.41433600000000004</v>
      </c>
      <c r="G116" s="3"/>
      <c r="H116" s="14"/>
      <c r="I116" s="14"/>
      <c r="J116">
        <f t="shared" si="22"/>
        <v>1</v>
      </c>
      <c r="K116">
        <f t="shared" si="23"/>
        <v>329</v>
      </c>
      <c r="L116">
        <f t="shared" si="24"/>
        <v>125</v>
      </c>
    </row>
    <row r="117" spans="1:12" x14ac:dyDescent="0.25">
      <c r="A117" s="3" t="str">
        <f>A104</f>
        <v>Yolo-V3-tiny</v>
      </c>
      <c r="B117" s="12">
        <v>599.99800000000005</v>
      </c>
      <c r="C117" s="12">
        <v>195.96100000000001</v>
      </c>
      <c r="D117" s="12">
        <v>3.052</v>
      </c>
      <c r="E117" s="4">
        <f>B117/(J117*K117)</f>
        <v>1.8237021276595746</v>
      </c>
      <c r="F117" s="4">
        <f>B117/(J117*L117)</f>
        <v>4.7999840000000003</v>
      </c>
      <c r="G117" s="3"/>
      <c r="H117" s="14"/>
      <c r="I117" s="14"/>
      <c r="J117">
        <f t="shared" si="22"/>
        <v>1</v>
      </c>
      <c r="K117">
        <f t="shared" si="23"/>
        <v>329</v>
      </c>
      <c r="L117">
        <f t="shared" si="24"/>
        <v>125</v>
      </c>
    </row>
    <row r="118" spans="1:12" x14ac:dyDescent="0.25">
      <c r="A118" s="3" t="str">
        <f>A105</f>
        <v>Yolo-V8n</v>
      </c>
      <c r="B118" s="12">
        <v>249.13399999999999</v>
      </c>
      <c r="C118" s="12">
        <v>95.350999999999999</v>
      </c>
      <c r="D118" s="12">
        <v>6.6660000000000004</v>
      </c>
      <c r="E118" s="4">
        <f>B118/(J118*K118)</f>
        <v>0.75724620060790271</v>
      </c>
      <c r="F118" s="4">
        <f>B118/(J118*L118)</f>
        <v>1.993072</v>
      </c>
      <c r="G118" s="3"/>
      <c r="H118" s="14"/>
      <c r="I118" s="14"/>
      <c r="J118">
        <f t="shared" si="22"/>
        <v>1</v>
      </c>
      <c r="K118">
        <f t="shared" si="23"/>
        <v>329</v>
      </c>
      <c r="L118">
        <f t="shared" si="24"/>
        <v>125</v>
      </c>
    </row>
    <row r="119" spans="1:12" x14ac:dyDescent="0.25">
      <c r="A119" s="2" t="str">
        <f>A106</f>
        <v>Model name</v>
      </c>
      <c r="B119" s="2" t="s">
        <v>14</v>
      </c>
      <c r="C119" s="2" t="s">
        <v>15</v>
      </c>
      <c r="D119" s="2" t="s">
        <v>14</v>
      </c>
      <c r="E119" s="2" t="s">
        <v>14</v>
      </c>
      <c r="F119" s="2" t="s">
        <v>14</v>
      </c>
      <c r="G119" s="2" t="s">
        <v>49</v>
      </c>
      <c r="H119" s="13" t="str">
        <f>CONCATENATE(G119, ," ", B119)</f>
        <v>Intel® Core™  i9-13900K INT8</v>
      </c>
      <c r="I119" s="13" t="str">
        <f>CONCATENATE($G119, ," ", C119)</f>
        <v>Intel® Core™  i9-13900K FP32</v>
      </c>
      <c r="J119" s="13">
        <v>1</v>
      </c>
      <c r="K119" s="13">
        <v>599</v>
      </c>
      <c r="L119" s="13">
        <v>125</v>
      </c>
    </row>
    <row r="120" spans="1:12" x14ac:dyDescent="0.25">
      <c r="A120" s="3" t="str">
        <f>A107</f>
        <v>BERT-base-cased</v>
      </c>
      <c r="B120" s="12">
        <v>164.85599999999999</v>
      </c>
      <c r="C120" s="12">
        <v>66.257999999999996</v>
      </c>
      <c r="D120" s="12">
        <v>13.757</v>
      </c>
      <c r="E120" s="4">
        <f>B120/(J120*K120)</f>
        <v>0.2752186978297162</v>
      </c>
      <c r="F120" s="4">
        <f>B120/(J120*L120)</f>
        <v>1.318848</v>
      </c>
      <c r="G120" s="3"/>
      <c r="H120" s="14"/>
      <c r="I120" s="14"/>
      <c r="J120">
        <f>J119</f>
        <v>1</v>
      </c>
      <c r="K120">
        <f>K119</f>
        <v>599</v>
      </c>
      <c r="L120">
        <f>L119</f>
        <v>125</v>
      </c>
    </row>
    <row r="121" spans="1:12" x14ac:dyDescent="0.25">
      <c r="A121" s="3" t="str">
        <f>A108</f>
        <v>BERT-large-uncased-whole-word-masking-squad-0001</v>
      </c>
      <c r="B121" s="12">
        <v>15.367000000000001</v>
      </c>
      <c r="C121" s="12">
        <v>5.9509999999999996</v>
      </c>
      <c r="D121" s="12">
        <v>113.515</v>
      </c>
      <c r="E121" s="4">
        <f>B121/(J121*K121)</f>
        <v>2.5654424040066778E-2</v>
      </c>
      <c r="F121" s="4">
        <f>B121/(J121*L121)</f>
        <v>0.122936</v>
      </c>
      <c r="G121" s="3"/>
      <c r="H121" s="14"/>
      <c r="I121" s="14"/>
      <c r="J121">
        <f t="shared" ref="J121:J131" si="25">J120</f>
        <v>1</v>
      </c>
      <c r="K121">
        <f t="shared" ref="K121:K131" si="26">K120</f>
        <v>599</v>
      </c>
      <c r="L121">
        <f t="shared" ref="L121:L131" si="27">L120</f>
        <v>125</v>
      </c>
    </row>
    <row r="122" spans="1:12" x14ac:dyDescent="0.25">
      <c r="A122" s="3" t="str">
        <f>A109</f>
        <v>DeeplabV3</v>
      </c>
      <c r="B122" s="12">
        <v>149.589</v>
      </c>
      <c r="C122" s="12">
        <v>57.886000000000003</v>
      </c>
      <c r="D122" s="12">
        <v>12.486000000000001</v>
      </c>
      <c r="E122" s="4">
        <f>B122/(J122*K122)</f>
        <v>0.24973121869782972</v>
      </c>
      <c r="F122" s="4">
        <f>B122/(J122*L122)</f>
        <v>1.196712</v>
      </c>
      <c r="G122" s="3"/>
      <c r="H122" s="14"/>
      <c r="I122" s="14"/>
      <c r="J122">
        <f t="shared" si="25"/>
        <v>1</v>
      </c>
      <c r="K122">
        <f t="shared" si="26"/>
        <v>599</v>
      </c>
      <c r="L122">
        <f t="shared" si="27"/>
        <v>125</v>
      </c>
    </row>
    <row r="123" spans="1:12" x14ac:dyDescent="0.25">
      <c r="A123" s="3" t="s">
        <v>109</v>
      </c>
      <c r="B123" s="12">
        <v>207.00399999999999</v>
      </c>
      <c r="C123" s="12">
        <v>102.36</v>
      </c>
      <c r="D123" s="12">
        <v>9.4469999999999992</v>
      </c>
      <c r="E123" s="4">
        <f>B123/(J123*K123)</f>
        <v>0.34558263772954922</v>
      </c>
      <c r="F123" s="4">
        <f>B123/(J123*L123)</f>
        <v>1.6560319999999999</v>
      </c>
      <c r="G123" s="3"/>
      <c r="H123" s="13"/>
      <c r="I123" s="13"/>
      <c r="J123">
        <f t="shared" si="25"/>
        <v>1</v>
      </c>
      <c r="K123">
        <f t="shared" si="26"/>
        <v>599</v>
      </c>
      <c r="L123">
        <f t="shared" si="27"/>
        <v>125</v>
      </c>
    </row>
    <row r="124" spans="1:12" x14ac:dyDescent="0.25">
      <c r="A124" s="3" t="str">
        <f>A111</f>
        <v>Mobilenet-v2</v>
      </c>
      <c r="B124" s="12">
        <v>4089.6019999999999</v>
      </c>
      <c r="C124" s="12">
        <v>2014.3340000000001</v>
      </c>
      <c r="D124" s="12">
        <v>0.71099999999999997</v>
      </c>
      <c r="E124" s="4">
        <f>B124/(J124*K124)</f>
        <v>6.827382303839733</v>
      </c>
      <c r="F124" s="4">
        <f>B124/(J124*L124)</f>
        <v>32.716816000000001</v>
      </c>
      <c r="G124" s="3"/>
      <c r="H124" s="14"/>
      <c r="I124" s="14"/>
      <c r="J124">
        <f>J123</f>
        <v>1</v>
      </c>
      <c r="K124">
        <f>K123</f>
        <v>599</v>
      </c>
      <c r="L124">
        <f>L123</f>
        <v>125</v>
      </c>
    </row>
    <row r="125" spans="1:12" x14ac:dyDescent="0.25">
      <c r="A125" s="3" t="str">
        <f>A112</f>
        <v>Resnet-50</v>
      </c>
      <c r="B125" s="12">
        <v>749.69299999999998</v>
      </c>
      <c r="C125" s="12">
        <v>228.22</v>
      </c>
      <c r="D125" s="12">
        <v>2.9769999999999999</v>
      </c>
      <c r="E125" s="4">
        <f>B125/(J125*K125)</f>
        <v>1.2515742904841403</v>
      </c>
      <c r="F125" s="4">
        <f>B125/(J125*L125)</f>
        <v>5.9975439999999995</v>
      </c>
      <c r="G125" s="3"/>
      <c r="H125" s="14"/>
      <c r="I125" s="14"/>
      <c r="J125">
        <f t="shared" si="25"/>
        <v>1</v>
      </c>
      <c r="K125">
        <f t="shared" si="26"/>
        <v>599</v>
      </c>
      <c r="L125">
        <f t="shared" si="27"/>
        <v>125</v>
      </c>
    </row>
    <row r="126" spans="1:12" x14ac:dyDescent="0.25">
      <c r="A126" s="3" t="str">
        <f>A113</f>
        <v>SSD-resnet34-1200</v>
      </c>
      <c r="B126" s="12">
        <v>12.558</v>
      </c>
      <c r="C126" s="12">
        <v>4.016</v>
      </c>
      <c r="D126" s="12">
        <v>125.41800000000001</v>
      </c>
      <c r="E126" s="4">
        <f>B126/(J126*K126)</f>
        <v>2.0964941569282136E-2</v>
      </c>
      <c r="F126" s="4">
        <f>B126/(J126*L126)</f>
        <v>0.100464</v>
      </c>
      <c r="G126" s="3"/>
      <c r="H126" s="14"/>
      <c r="I126" s="14"/>
      <c r="J126">
        <f t="shared" si="25"/>
        <v>1</v>
      </c>
      <c r="K126">
        <f t="shared" si="26"/>
        <v>599</v>
      </c>
      <c r="L126">
        <f t="shared" si="27"/>
        <v>125</v>
      </c>
    </row>
    <row r="127" spans="1:12" x14ac:dyDescent="0.25">
      <c r="A127" s="3" t="str">
        <f>A114</f>
        <v>SSD-mobilenet-V1-coco</v>
      </c>
      <c r="B127" s="12">
        <v>1448.4349999999999</v>
      </c>
      <c r="C127" s="12">
        <v>577.78399999999999</v>
      </c>
      <c r="D127" s="12">
        <v>2.0649999999999999</v>
      </c>
      <c r="E127" s="4">
        <f>B127/(J127*K127)</f>
        <v>2.4180884808013356</v>
      </c>
      <c r="F127" s="4">
        <f>B127/(J127*L127)</f>
        <v>11.587479999999999</v>
      </c>
      <c r="G127" s="3"/>
      <c r="H127" s="14"/>
      <c r="I127" s="14"/>
      <c r="J127">
        <f t="shared" si="25"/>
        <v>1</v>
      </c>
      <c r="K127">
        <f t="shared" si="26"/>
        <v>599</v>
      </c>
      <c r="L127">
        <f t="shared" si="27"/>
        <v>125</v>
      </c>
    </row>
    <row r="128" spans="1:12" x14ac:dyDescent="0.25">
      <c r="A128" s="3" t="str">
        <f>A115</f>
        <v>Unet-camvid-onnx-0001</v>
      </c>
      <c r="B128" s="12">
        <v>17.971</v>
      </c>
      <c r="C128" s="12">
        <v>6.6079999999999997</v>
      </c>
      <c r="D128" s="12">
        <v>91.697999999999993</v>
      </c>
      <c r="E128" s="4">
        <f>B128/(J128*K128)</f>
        <v>3.0001669449081805E-2</v>
      </c>
      <c r="F128" s="4">
        <f>B128/(J128*L128)</f>
        <v>0.14376800000000001</v>
      </c>
      <c r="G128" s="3"/>
      <c r="H128" s="14"/>
      <c r="I128" s="14"/>
      <c r="J128">
        <f t="shared" si="25"/>
        <v>1</v>
      </c>
      <c r="K128">
        <f t="shared" si="26"/>
        <v>599</v>
      </c>
      <c r="L128">
        <f t="shared" si="27"/>
        <v>125</v>
      </c>
    </row>
    <row r="129" spans="1:12" x14ac:dyDescent="0.25">
      <c r="A129" s="3" t="str">
        <f>A116</f>
        <v>Yolo-V3</v>
      </c>
      <c r="B129" s="12">
        <v>78.058999999999997</v>
      </c>
      <c r="C129" s="12">
        <v>25.635999999999999</v>
      </c>
      <c r="D129" s="12">
        <v>23.251000000000001</v>
      </c>
      <c r="E129" s="4">
        <f>B129/(J129*K129)</f>
        <v>0.13031552587646075</v>
      </c>
      <c r="F129" s="4">
        <f>B129/(J129*L129)</f>
        <v>0.62447200000000003</v>
      </c>
      <c r="G129" s="3"/>
      <c r="H129" s="14"/>
      <c r="I129" s="14"/>
      <c r="J129">
        <f t="shared" si="25"/>
        <v>1</v>
      </c>
      <c r="K129">
        <f t="shared" si="26"/>
        <v>599</v>
      </c>
      <c r="L129">
        <f t="shared" si="27"/>
        <v>125</v>
      </c>
    </row>
    <row r="130" spans="1:12" x14ac:dyDescent="0.25">
      <c r="A130" s="3" t="str">
        <f>A117</f>
        <v>Yolo-V3-tiny</v>
      </c>
      <c r="B130" s="12">
        <v>859.57399999999996</v>
      </c>
      <c r="C130" s="12">
        <v>285.93099999999998</v>
      </c>
      <c r="D130" s="12">
        <v>2.4260000000000002</v>
      </c>
      <c r="E130" s="4">
        <f>B130/(J130*K130)</f>
        <v>1.4350150250417362</v>
      </c>
      <c r="F130" s="4">
        <f>B130/(J130*L130)</f>
        <v>6.8765919999999996</v>
      </c>
      <c r="G130" s="3"/>
      <c r="H130" s="14"/>
      <c r="I130" s="14"/>
      <c r="J130">
        <f t="shared" si="25"/>
        <v>1</v>
      </c>
      <c r="K130">
        <f t="shared" si="26"/>
        <v>599</v>
      </c>
      <c r="L130">
        <f t="shared" si="27"/>
        <v>125</v>
      </c>
    </row>
    <row r="131" spans="1:12" x14ac:dyDescent="0.25">
      <c r="A131" s="3" t="str">
        <f>A118</f>
        <v>Yolo-V8n</v>
      </c>
      <c r="B131" s="12">
        <v>377.83199999999999</v>
      </c>
      <c r="C131" s="12">
        <v>153.02199999999999</v>
      </c>
      <c r="D131" s="12">
        <v>5.3079999999999998</v>
      </c>
      <c r="E131" s="4">
        <f>B131/(J131*K131)</f>
        <v>0.63077128547579298</v>
      </c>
      <c r="F131" s="4">
        <f>B131/(J131*L131)</f>
        <v>3.022656</v>
      </c>
      <c r="G131" s="3"/>
      <c r="H131" s="14"/>
      <c r="I131" s="14"/>
      <c r="J131">
        <f t="shared" si="25"/>
        <v>1</v>
      </c>
      <c r="K131">
        <f t="shared" si="26"/>
        <v>599</v>
      </c>
      <c r="L131">
        <f t="shared" si="27"/>
        <v>125</v>
      </c>
    </row>
    <row r="132" spans="1:12" x14ac:dyDescent="0.25">
      <c r="A132" s="2" t="str">
        <f>A119</f>
        <v>Model name</v>
      </c>
      <c r="B132" s="2" t="s">
        <v>14</v>
      </c>
      <c r="C132" s="2" t="s">
        <v>15</v>
      </c>
      <c r="D132" s="2" t="s">
        <v>14</v>
      </c>
      <c r="E132" s="2" t="s">
        <v>14</v>
      </c>
      <c r="F132" s="2" t="s">
        <v>14</v>
      </c>
      <c r="G132" s="2" t="s">
        <v>45</v>
      </c>
      <c r="H132" s="13" t="str">
        <f>CONCATENATE(G132, ," ", B132)</f>
        <v>Intel® Xeon® E2124G INT8</v>
      </c>
      <c r="I132" s="13" t="str">
        <f>CONCATENATE($G132, ," ", C132)</f>
        <v>Intel® Xeon® E2124G FP32</v>
      </c>
      <c r="J132" s="13">
        <v>1</v>
      </c>
      <c r="K132" s="13">
        <v>249</v>
      </c>
      <c r="L132" s="13">
        <v>71</v>
      </c>
    </row>
    <row r="133" spans="1:12" x14ac:dyDescent="0.25">
      <c r="A133" s="3" t="str">
        <f>A120</f>
        <v>BERT-base-cased</v>
      </c>
      <c r="B133" s="12">
        <v>20.725999999999999</v>
      </c>
      <c r="C133" s="12"/>
      <c r="D133" s="12">
        <v>49.542999999999999</v>
      </c>
      <c r="E133" s="4">
        <f>B133/(J133*K133)</f>
        <v>8.3236947791164653E-2</v>
      </c>
      <c r="F133" s="4">
        <f>B133/(J133*L133)</f>
        <v>0.29191549295774649</v>
      </c>
      <c r="G133" s="3"/>
      <c r="H133" s="14"/>
      <c r="I133" s="14"/>
      <c r="J133">
        <f>J132</f>
        <v>1</v>
      </c>
      <c r="K133">
        <f>K132</f>
        <v>249</v>
      </c>
      <c r="L133">
        <f>L132</f>
        <v>71</v>
      </c>
    </row>
    <row r="134" spans="1:12" x14ac:dyDescent="0.25">
      <c r="A134" s="3" t="str">
        <f>A121</f>
        <v>BERT-large-uncased-whole-word-masking-squad-0001</v>
      </c>
      <c r="B134" s="12">
        <v>2.1059999999999999</v>
      </c>
      <c r="C134" s="12"/>
      <c r="D134" s="12">
        <v>484.54899999999998</v>
      </c>
      <c r="E134" s="4">
        <f>B134/(J134*K134)</f>
        <v>8.4578313253012051E-3</v>
      </c>
      <c r="F134" s="4">
        <f>B134/(J134*L134)</f>
        <v>2.9661971830985914E-2</v>
      </c>
      <c r="G134" s="3"/>
      <c r="H134" s="14"/>
      <c r="I134" s="14"/>
      <c r="J134">
        <f t="shared" ref="J134:J144" si="28">J133</f>
        <v>1</v>
      </c>
      <c r="K134">
        <f t="shared" ref="K134:K144" si="29">K133</f>
        <v>249</v>
      </c>
      <c r="L134">
        <f t="shared" ref="L134:L144" si="30">L133</f>
        <v>71</v>
      </c>
    </row>
    <row r="135" spans="1:12" x14ac:dyDescent="0.25">
      <c r="A135" s="3" t="str">
        <f>A122</f>
        <v>DeeplabV3</v>
      </c>
      <c r="B135" s="12">
        <v>21.766999999999999</v>
      </c>
      <c r="C135" s="12">
        <v>14.75</v>
      </c>
      <c r="D135" s="12">
        <v>45.689</v>
      </c>
      <c r="E135" s="4">
        <f>B135/(J135*K135)</f>
        <v>8.7417670682730916E-2</v>
      </c>
      <c r="F135" s="4">
        <f>B135/(J135*L135)</f>
        <v>0.30657746478873238</v>
      </c>
      <c r="G135" s="3"/>
      <c r="H135" s="14"/>
      <c r="I135" s="14"/>
      <c r="J135">
        <f t="shared" si="28"/>
        <v>1</v>
      </c>
      <c r="K135">
        <f t="shared" si="29"/>
        <v>249</v>
      </c>
      <c r="L135">
        <f t="shared" si="30"/>
        <v>71</v>
      </c>
    </row>
    <row r="136" spans="1:12" x14ac:dyDescent="0.25">
      <c r="A136" s="3" t="s">
        <v>109</v>
      </c>
      <c r="B136" s="12">
        <v>35.012999999999998</v>
      </c>
      <c r="C136" s="12">
        <v>25.265999999999998</v>
      </c>
      <c r="D136" s="12">
        <v>29.411000000000001</v>
      </c>
      <c r="E136" s="4">
        <f>B136/(J136*K136)</f>
        <v>0.14061445783132528</v>
      </c>
      <c r="F136" s="4">
        <f>B136/(J136*L136)</f>
        <v>0.4931408450704225</v>
      </c>
      <c r="G136" s="3"/>
      <c r="H136" s="13"/>
      <c r="I136" s="13"/>
      <c r="J136">
        <f t="shared" si="28"/>
        <v>1</v>
      </c>
      <c r="K136">
        <f t="shared" si="29"/>
        <v>249</v>
      </c>
      <c r="L136">
        <f t="shared" si="30"/>
        <v>71</v>
      </c>
    </row>
    <row r="137" spans="1:12" x14ac:dyDescent="0.25">
      <c r="A137" s="3" t="str">
        <f>A124</f>
        <v>Mobilenet-v2</v>
      </c>
      <c r="B137" s="12">
        <v>523.03</v>
      </c>
      <c r="C137" s="12"/>
      <c r="D137" s="12">
        <v>2.0710000000000002</v>
      </c>
      <c r="E137" s="4">
        <f>B137/(J137*K137)</f>
        <v>2.1005220883534137</v>
      </c>
      <c r="F137" s="4">
        <f>B137/(J137*L137)</f>
        <v>7.3666197183098587</v>
      </c>
      <c r="G137" s="3"/>
      <c r="H137" s="14"/>
      <c r="I137" s="14"/>
      <c r="J137">
        <f>J135</f>
        <v>1</v>
      </c>
      <c r="K137">
        <f>K135</f>
        <v>249</v>
      </c>
      <c r="L137">
        <f>L135</f>
        <v>71</v>
      </c>
    </row>
    <row r="138" spans="1:12" x14ac:dyDescent="0.25">
      <c r="A138" s="3" t="str">
        <f>A125</f>
        <v>Resnet-50</v>
      </c>
      <c r="B138" s="12">
        <v>92.92</v>
      </c>
      <c r="C138" s="12">
        <v>49.941000000000003</v>
      </c>
      <c r="D138" s="12">
        <v>11.12</v>
      </c>
      <c r="E138" s="4">
        <f>B138/(J138*K138)</f>
        <v>0.37317269076305221</v>
      </c>
      <c r="F138" s="4">
        <f>B138/(J138*L138)</f>
        <v>1.3087323943661973</v>
      </c>
      <c r="G138" s="3"/>
      <c r="H138" s="14"/>
      <c r="I138" s="14"/>
      <c r="J138">
        <f t="shared" si="28"/>
        <v>1</v>
      </c>
      <c r="K138">
        <f t="shared" si="29"/>
        <v>249</v>
      </c>
      <c r="L138">
        <f t="shared" si="30"/>
        <v>71</v>
      </c>
    </row>
    <row r="139" spans="1:12" x14ac:dyDescent="0.25">
      <c r="A139" s="3" t="str">
        <f>A126</f>
        <v>SSD-resnet34-1200</v>
      </c>
      <c r="B139" s="12">
        <v>1.603</v>
      </c>
      <c r="C139" s="12">
        <v>0.91900000000000004</v>
      </c>
      <c r="D139" s="12">
        <v>628.09</v>
      </c>
      <c r="E139" s="4">
        <f>B139/(J139*K139)</f>
        <v>6.4377510040160638E-3</v>
      </c>
      <c r="F139" s="4">
        <f>B139/(J139*L139)</f>
        <v>2.2577464788732394E-2</v>
      </c>
      <c r="G139" s="3"/>
      <c r="H139" s="14"/>
      <c r="I139" s="14"/>
      <c r="J139">
        <f t="shared" si="28"/>
        <v>1</v>
      </c>
      <c r="K139">
        <f t="shared" si="29"/>
        <v>249</v>
      </c>
      <c r="L139">
        <f t="shared" si="30"/>
        <v>71</v>
      </c>
    </row>
    <row r="140" spans="1:12" x14ac:dyDescent="0.25">
      <c r="A140" s="3" t="str">
        <f>A127</f>
        <v>SSD-mobilenet-V1-coco</v>
      </c>
      <c r="B140" s="12">
        <v>202.61600000000001</v>
      </c>
      <c r="C140" s="12">
        <v>125.71299999999999</v>
      </c>
      <c r="D140" s="12">
        <v>5.1079999999999997</v>
      </c>
      <c r="E140" s="4">
        <f>B140/(J140*K140)</f>
        <v>0.81371887550200805</v>
      </c>
      <c r="F140" s="4">
        <f>B140/(J140*L140)</f>
        <v>2.8537464788732398</v>
      </c>
      <c r="G140" s="3"/>
      <c r="H140" s="14"/>
      <c r="I140" s="14"/>
      <c r="J140">
        <f t="shared" si="28"/>
        <v>1</v>
      </c>
      <c r="K140">
        <f t="shared" si="29"/>
        <v>249</v>
      </c>
      <c r="L140">
        <f t="shared" si="30"/>
        <v>71</v>
      </c>
    </row>
    <row r="141" spans="1:12" x14ac:dyDescent="0.25">
      <c r="A141" s="3" t="str">
        <f>A128</f>
        <v>Unet-camvid-onnx-0001</v>
      </c>
      <c r="B141" s="12">
        <v>2.3090000000000002</v>
      </c>
      <c r="C141" s="12">
        <v>1.482</v>
      </c>
      <c r="D141" s="12">
        <v>434.36200000000002</v>
      </c>
      <c r="E141" s="4">
        <f>B141/(J141*K141)</f>
        <v>9.2730923694779119E-3</v>
      </c>
      <c r="F141" s="4">
        <f>B141/(J141*L141)</f>
        <v>3.2521126760563381E-2</v>
      </c>
      <c r="G141" s="3"/>
      <c r="H141" s="14"/>
      <c r="I141" s="14"/>
      <c r="J141">
        <f t="shared" si="28"/>
        <v>1</v>
      </c>
      <c r="K141">
        <f t="shared" si="29"/>
        <v>249</v>
      </c>
      <c r="L141">
        <f t="shared" si="30"/>
        <v>71</v>
      </c>
    </row>
    <row r="142" spans="1:12" x14ac:dyDescent="0.25">
      <c r="A142" s="3" t="str">
        <f>A129</f>
        <v>Yolo-V3</v>
      </c>
      <c r="B142" s="12">
        <v>10.064</v>
      </c>
      <c r="C142" s="12">
        <v>5.6420000000000003</v>
      </c>
      <c r="D142" s="12">
        <v>100.334</v>
      </c>
      <c r="E142" s="4">
        <f>B142/(J142*K142)</f>
        <v>4.0417670682730923E-2</v>
      </c>
      <c r="F142" s="4">
        <f>B142/(J142*L142)</f>
        <v>0.14174647887323943</v>
      </c>
      <c r="G142" s="3"/>
      <c r="H142" s="14"/>
      <c r="I142" s="14"/>
      <c r="J142">
        <f t="shared" si="28"/>
        <v>1</v>
      </c>
      <c r="K142">
        <f t="shared" si="29"/>
        <v>249</v>
      </c>
      <c r="L142">
        <f t="shared" si="30"/>
        <v>71</v>
      </c>
    </row>
    <row r="143" spans="1:12" x14ac:dyDescent="0.25">
      <c r="A143" s="3" t="str">
        <f>A130</f>
        <v>Yolo-V3-tiny</v>
      </c>
      <c r="B143" s="12">
        <v>106.151</v>
      </c>
      <c r="C143" s="12">
        <v>62.706000000000003</v>
      </c>
      <c r="D143" s="12">
        <v>9.4559999999999995</v>
      </c>
      <c r="E143" s="4">
        <f>B143/(J143*K143)</f>
        <v>0.42630923694779116</v>
      </c>
      <c r="F143" s="4">
        <f>B143/(J143*L143)</f>
        <v>1.4950845070422534</v>
      </c>
      <c r="G143" s="3"/>
      <c r="H143" s="14"/>
      <c r="I143" s="14"/>
      <c r="J143">
        <f t="shared" si="28"/>
        <v>1</v>
      </c>
      <c r="K143">
        <f t="shared" si="29"/>
        <v>249</v>
      </c>
      <c r="L143">
        <f t="shared" si="30"/>
        <v>71</v>
      </c>
    </row>
    <row r="144" spans="1:12" x14ac:dyDescent="0.25">
      <c r="A144" s="3" t="str">
        <f>A131</f>
        <v>Yolo-V8n</v>
      </c>
      <c r="B144" s="12">
        <v>52.154000000000003</v>
      </c>
      <c r="C144" s="12">
        <v>32.899000000000001</v>
      </c>
      <c r="D144" s="12">
        <v>19.494</v>
      </c>
      <c r="E144" s="4">
        <f>B144/(J144*K144)</f>
        <v>0.2094538152610442</v>
      </c>
      <c r="F144" s="4">
        <f>B144/(J144*L144)</f>
        <v>0.73456338028169021</v>
      </c>
      <c r="G144" s="3"/>
      <c r="H144" s="14"/>
      <c r="I144" s="14"/>
      <c r="J144">
        <f t="shared" si="28"/>
        <v>1</v>
      </c>
      <c r="K144">
        <f t="shared" si="29"/>
        <v>249</v>
      </c>
      <c r="L144">
        <f t="shared" si="30"/>
        <v>71</v>
      </c>
    </row>
    <row r="145" spans="1:12" x14ac:dyDescent="0.25">
      <c r="A145" s="2" t="str">
        <f>A132</f>
        <v>Model name</v>
      </c>
      <c r="B145" s="2" t="s">
        <v>14</v>
      </c>
      <c r="C145" s="2" t="s">
        <v>15</v>
      </c>
      <c r="D145" s="2" t="s">
        <v>14</v>
      </c>
      <c r="E145" s="2" t="s">
        <v>14</v>
      </c>
      <c r="F145" s="2" t="s">
        <v>14</v>
      </c>
      <c r="G145" s="2" t="s">
        <v>25</v>
      </c>
      <c r="H145" s="13" t="str">
        <f>CONCATENATE(G145, ," ", B145)</f>
        <v>Intel® Xeon® W1290P INT8</v>
      </c>
      <c r="I145" s="13" t="str">
        <f>CONCATENATE($G145, ," ", C145)</f>
        <v>Intel® Xeon® W1290P FP32</v>
      </c>
      <c r="J145" s="13">
        <v>1</v>
      </c>
      <c r="K145" s="13">
        <v>594</v>
      </c>
      <c r="L145" s="13">
        <v>125</v>
      </c>
    </row>
    <row r="146" spans="1:12" x14ac:dyDescent="0.25">
      <c r="A146" s="3" t="str">
        <f>A133</f>
        <v>BERT-base-cased</v>
      </c>
      <c r="B146" s="12">
        <v>50.936999999999998</v>
      </c>
      <c r="C146" s="12">
        <v>33.265000000000001</v>
      </c>
      <c r="D146" s="12">
        <v>29.195</v>
      </c>
      <c r="E146" s="4">
        <f>B146/(J146*K146)</f>
        <v>8.5752525252525247E-2</v>
      </c>
      <c r="F146" s="4">
        <f>B146/(J146*L146)</f>
        <v>0.40749599999999997</v>
      </c>
      <c r="G146" s="3"/>
      <c r="H146" s="14"/>
      <c r="I146" s="14"/>
      <c r="J146">
        <f>J145</f>
        <v>1</v>
      </c>
      <c r="K146">
        <f>K145</f>
        <v>594</v>
      </c>
      <c r="L146">
        <f>L145</f>
        <v>125</v>
      </c>
    </row>
    <row r="147" spans="1:12" x14ac:dyDescent="0.25">
      <c r="A147" s="3" t="str">
        <f>A134</f>
        <v>BERT-large-uncased-whole-word-masking-squad-0001</v>
      </c>
      <c r="B147" s="12">
        <v>4.649</v>
      </c>
      <c r="C147" s="12">
        <v>3.1150000000000002</v>
      </c>
      <c r="D147" s="12">
        <v>228.25</v>
      </c>
      <c r="E147" s="4">
        <f>B147/(J147*K147)</f>
        <v>7.8265993265993275E-3</v>
      </c>
      <c r="F147" s="4">
        <f>B147/(J147*L147)</f>
        <v>3.7192000000000003E-2</v>
      </c>
      <c r="G147" s="3"/>
      <c r="H147" s="14"/>
      <c r="I147" s="14"/>
      <c r="J147">
        <f t="shared" ref="J147:J157" si="31">J146</f>
        <v>1</v>
      </c>
      <c r="K147">
        <f t="shared" ref="K147:K157" si="32">K146</f>
        <v>594</v>
      </c>
      <c r="L147">
        <f t="shared" ref="L147:L157" si="33">L146</f>
        <v>125</v>
      </c>
    </row>
    <row r="148" spans="1:12" x14ac:dyDescent="0.25">
      <c r="A148" s="3" t="str">
        <f>A135</f>
        <v>DeeplabV3</v>
      </c>
      <c r="B148" s="12">
        <v>51.115000000000002</v>
      </c>
      <c r="C148" s="12">
        <v>19.378</v>
      </c>
      <c r="D148" s="12">
        <v>21.939</v>
      </c>
      <c r="E148" s="4">
        <f>B148/(J148*K148)</f>
        <v>8.605218855218856E-2</v>
      </c>
      <c r="F148" s="4">
        <f>B148/(J148*L148)</f>
        <v>0.40892000000000001</v>
      </c>
      <c r="G148" s="3"/>
      <c r="H148" s="14"/>
      <c r="I148" s="14"/>
      <c r="J148">
        <f t="shared" si="31"/>
        <v>1</v>
      </c>
      <c r="K148">
        <f t="shared" si="32"/>
        <v>594</v>
      </c>
      <c r="L148">
        <f t="shared" si="33"/>
        <v>125</v>
      </c>
    </row>
    <row r="149" spans="1:12" x14ac:dyDescent="0.25">
      <c r="A149" s="3" t="s">
        <v>109</v>
      </c>
      <c r="B149" s="12">
        <v>96.555999999999997</v>
      </c>
      <c r="C149" s="12">
        <v>38.606000000000002</v>
      </c>
      <c r="D149" s="12">
        <v>14.188000000000001</v>
      </c>
      <c r="E149" s="4">
        <f>B149/(J149*K149)</f>
        <v>0.16255218855218856</v>
      </c>
      <c r="F149" s="4">
        <f>B149/(J149*L149)</f>
        <v>0.77244800000000002</v>
      </c>
      <c r="G149" s="3"/>
      <c r="H149" s="13"/>
      <c r="I149" s="13"/>
      <c r="J149">
        <f t="shared" si="31"/>
        <v>1</v>
      </c>
      <c r="K149">
        <f t="shared" si="32"/>
        <v>594</v>
      </c>
      <c r="L149">
        <f t="shared" si="33"/>
        <v>125</v>
      </c>
    </row>
    <row r="150" spans="1:12" x14ac:dyDescent="0.25">
      <c r="A150" s="3" t="str">
        <f>A137</f>
        <v>Mobilenet-v2</v>
      </c>
      <c r="B150" s="12">
        <v>1450.7349999999999</v>
      </c>
      <c r="C150" s="12">
        <v>542.76800000000003</v>
      </c>
      <c r="D150" s="12">
        <v>1.294</v>
      </c>
      <c r="E150" s="4">
        <f>B150/(J150*K150)</f>
        <v>2.4423148148148148</v>
      </c>
      <c r="F150" s="4">
        <f>B150/(J150*L150)</f>
        <v>11.605879999999999</v>
      </c>
      <c r="G150" s="3"/>
      <c r="H150" s="14"/>
      <c r="I150" s="14"/>
      <c r="J150">
        <f>J148</f>
        <v>1</v>
      </c>
      <c r="K150">
        <f>K148</f>
        <v>594</v>
      </c>
      <c r="L150">
        <f>L148</f>
        <v>125</v>
      </c>
    </row>
    <row r="151" spans="1:12" x14ac:dyDescent="0.25">
      <c r="A151" s="3" t="str">
        <f>A138</f>
        <v>Resnet-50</v>
      </c>
      <c r="B151" s="12">
        <v>240.85499999999999</v>
      </c>
      <c r="C151" s="12">
        <v>96.837000000000003</v>
      </c>
      <c r="D151" s="12">
        <v>5.5049999999999999</v>
      </c>
      <c r="E151" s="4">
        <f>B151/(J151*K151)</f>
        <v>0.40547979797979794</v>
      </c>
      <c r="F151" s="4">
        <f>B151/(J151*L151)</f>
        <v>1.9268399999999999</v>
      </c>
      <c r="G151" s="3"/>
      <c r="H151" s="14"/>
      <c r="I151" s="14"/>
      <c r="J151">
        <f t="shared" si="31"/>
        <v>1</v>
      </c>
      <c r="K151">
        <f t="shared" si="32"/>
        <v>594</v>
      </c>
      <c r="L151">
        <f t="shared" si="33"/>
        <v>125</v>
      </c>
    </row>
    <row r="152" spans="1:12" x14ac:dyDescent="0.25">
      <c r="A152" s="3" t="str">
        <f>A139</f>
        <v>SSD-resnet34-1200</v>
      </c>
      <c r="B152" s="12">
        <v>4.3339999999999996</v>
      </c>
      <c r="C152" s="12">
        <v>2.4449999999999998</v>
      </c>
      <c r="D152" s="12">
        <v>238.197</v>
      </c>
      <c r="E152" s="4">
        <f>B152/(J152*K152)</f>
        <v>7.2962962962962955E-3</v>
      </c>
      <c r="F152" s="4">
        <f>B152/(J152*L152)</f>
        <v>3.4671999999999994E-2</v>
      </c>
      <c r="G152" s="3"/>
      <c r="H152" s="14"/>
      <c r="I152" s="14"/>
      <c r="J152">
        <f t="shared" si="31"/>
        <v>1</v>
      </c>
      <c r="K152">
        <f t="shared" si="32"/>
        <v>594</v>
      </c>
      <c r="L152">
        <f t="shared" si="33"/>
        <v>125</v>
      </c>
    </row>
    <row r="153" spans="1:12" x14ac:dyDescent="0.25">
      <c r="A153" s="3" t="str">
        <f>A140</f>
        <v>SSD-mobilenet-V1-coco</v>
      </c>
      <c r="B153" s="12">
        <v>575.78599999999994</v>
      </c>
      <c r="C153" s="12">
        <v>221.75700000000001</v>
      </c>
      <c r="D153" s="12">
        <v>2.3719999999999999</v>
      </c>
      <c r="E153" s="4">
        <f>B153/(J153*K153)</f>
        <v>0.96933670033670027</v>
      </c>
      <c r="F153" s="4">
        <f>B153/(J153*L153)</f>
        <v>4.6062879999999993</v>
      </c>
      <c r="G153" s="3"/>
      <c r="H153" s="14"/>
      <c r="I153" s="14"/>
      <c r="J153">
        <f t="shared" si="31"/>
        <v>1</v>
      </c>
      <c r="K153">
        <f t="shared" si="32"/>
        <v>594</v>
      </c>
      <c r="L153">
        <f t="shared" si="33"/>
        <v>125</v>
      </c>
    </row>
    <row r="154" spans="1:12" x14ac:dyDescent="0.25">
      <c r="A154" s="3" t="str">
        <f>A141</f>
        <v>Unet-camvid-onnx-0001</v>
      </c>
      <c r="B154" s="12">
        <v>6.1689999999999996</v>
      </c>
      <c r="C154" s="12">
        <v>3.9649999999999999</v>
      </c>
      <c r="D154" s="12">
        <v>180.38499999999999</v>
      </c>
      <c r="E154" s="4">
        <f>B154/(J154*K154)</f>
        <v>1.0385521885521885E-2</v>
      </c>
      <c r="F154" s="4">
        <f>B154/(J154*L154)</f>
        <v>4.9352E-2</v>
      </c>
      <c r="G154" s="3"/>
      <c r="H154" s="14"/>
      <c r="I154" s="14"/>
      <c r="J154">
        <f t="shared" si="31"/>
        <v>1</v>
      </c>
      <c r="K154">
        <f t="shared" si="32"/>
        <v>594</v>
      </c>
      <c r="L154">
        <f t="shared" si="33"/>
        <v>125</v>
      </c>
    </row>
    <row r="155" spans="1:12" x14ac:dyDescent="0.25">
      <c r="A155" s="3" t="str">
        <f>A142</f>
        <v>Yolo-V3</v>
      </c>
      <c r="B155" s="12">
        <v>27.369</v>
      </c>
      <c r="C155" s="12">
        <v>14.083</v>
      </c>
      <c r="D155" s="12">
        <v>40.656999999999996</v>
      </c>
      <c r="E155" s="4">
        <f>B155/(J155*K155)</f>
        <v>4.6075757575757575E-2</v>
      </c>
      <c r="F155" s="4">
        <f>B155/(J155*L155)</f>
        <v>0.21895200000000001</v>
      </c>
      <c r="G155" s="3"/>
      <c r="H155" s="14"/>
      <c r="I155" s="14"/>
      <c r="J155">
        <f t="shared" si="31"/>
        <v>1</v>
      </c>
      <c r="K155">
        <f t="shared" si="32"/>
        <v>594</v>
      </c>
      <c r="L155">
        <f t="shared" si="33"/>
        <v>125</v>
      </c>
    </row>
    <row r="156" spans="1:12" x14ac:dyDescent="0.25">
      <c r="A156" s="3" t="str">
        <f>A143</f>
        <v>Yolo-V3-tiny</v>
      </c>
      <c r="B156" s="12">
        <v>298.33800000000002</v>
      </c>
      <c r="C156" s="12">
        <v>148.846</v>
      </c>
      <c r="D156" s="12">
        <v>4.0129999999999999</v>
      </c>
      <c r="E156" s="4">
        <f>B156/(J156*K156)</f>
        <v>0.50225252525252528</v>
      </c>
      <c r="F156" s="4">
        <f>B156/(J156*L156)</f>
        <v>2.3867040000000004</v>
      </c>
      <c r="G156" s="3"/>
      <c r="H156" s="14"/>
      <c r="I156" s="14"/>
      <c r="J156">
        <f t="shared" si="31"/>
        <v>1</v>
      </c>
      <c r="K156">
        <f t="shared" si="32"/>
        <v>594</v>
      </c>
      <c r="L156">
        <f t="shared" si="33"/>
        <v>125</v>
      </c>
    </row>
    <row r="157" spans="1:12" x14ac:dyDescent="0.25">
      <c r="A157" s="3" t="str">
        <f>A144</f>
        <v>Yolo-V8n</v>
      </c>
      <c r="B157" s="12">
        <v>135.15100000000001</v>
      </c>
      <c r="C157" s="12">
        <v>72.611999999999995</v>
      </c>
      <c r="D157" s="12">
        <v>9.218</v>
      </c>
      <c r="E157" s="4">
        <f>B157/(J157*K157)</f>
        <v>0.22752693602693605</v>
      </c>
      <c r="F157" s="4">
        <f>B157/(J157*L157)</f>
        <v>1.0812080000000002</v>
      </c>
      <c r="G157" s="3"/>
      <c r="H157" s="14"/>
      <c r="I157" s="14"/>
      <c r="J157">
        <f t="shared" si="31"/>
        <v>1</v>
      </c>
      <c r="K157">
        <f t="shared" si="32"/>
        <v>594</v>
      </c>
      <c r="L157">
        <f t="shared" si="33"/>
        <v>125</v>
      </c>
    </row>
    <row r="158" spans="1:12" x14ac:dyDescent="0.25">
      <c r="A158" s="2" t="str">
        <f>A145</f>
        <v>Model name</v>
      </c>
      <c r="B158" s="2" t="s">
        <v>14</v>
      </c>
      <c r="C158" s="2" t="s">
        <v>15</v>
      </c>
      <c r="D158" s="2" t="s">
        <v>14</v>
      </c>
      <c r="E158" s="2" t="s">
        <v>14</v>
      </c>
      <c r="F158" s="2" t="s">
        <v>14</v>
      </c>
      <c r="G158" s="2" t="s">
        <v>24</v>
      </c>
      <c r="H158" s="13" t="str">
        <f>CONCATENATE(G158, ," ", B158)</f>
        <v>Intel® Xeon® Silver 4216R INT8</v>
      </c>
      <c r="I158" s="13" t="str">
        <f>CONCATENATE($G158, ," ", C158)</f>
        <v>Intel® Xeon® Silver 4216R FP32</v>
      </c>
      <c r="J158" s="13">
        <v>2</v>
      </c>
      <c r="K158" s="13">
        <v>1011</v>
      </c>
      <c r="L158" s="13">
        <v>125</v>
      </c>
    </row>
    <row r="159" spans="1:12" x14ac:dyDescent="0.25">
      <c r="A159" s="3" t="str">
        <f>A146</f>
        <v>BERT-base-cased</v>
      </c>
      <c r="B159" s="12">
        <v>205.60499999999999</v>
      </c>
      <c r="C159" s="12">
        <v>76.337999999999994</v>
      </c>
      <c r="D159" s="12">
        <v>14.662000000000001</v>
      </c>
      <c r="E159" s="4">
        <f>B159/(J159*K159)</f>
        <v>0.10168397626112759</v>
      </c>
      <c r="F159" s="4">
        <f>B159/(J159*L159)</f>
        <v>0.82241999999999993</v>
      </c>
      <c r="G159" s="3"/>
      <c r="H159" s="13"/>
      <c r="I159" s="13"/>
      <c r="J159">
        <f>J158</f>
        <v>2</v>
      </c>
      <c r="K159">
        <f>K158</f>
        <v>1011</v>
      </c>
      <c r="L159">
        <f>L158</f>
        <v>125</v>
      </c>
    </row>
    <row r="160" spans="1:12" x14ac:dyDescent="0.25">
      <c r="A160" s="3" t="str">
        <f>A147</f>
        <v>BERT-large-uncased-whole-word-masking-squad-0001</v>
      </c>
      <c r="B160" s="12">
        <v>20.733000000000001</v>
      </c>
      <c r="C160" s="12">
        <v>6.5670000000000002</v>
      </c>
      <c r="D160" s="12">
        <v>106.899</v>
      </c>
      <c r="E160" s="4">
        <f>B160/(J160*K160)</f>
        <v>1.0253709198813056E-2</v>
      </c>
      <c r="F160" s="4">
        <f>B160/(J160*L160)</f>
        <v>8.2932000000000006E-2</v>
      </c>
      <c r="G160" s="3"/>
      <c r="H160" s="14"/>
      <c r="I160" s="14"/>
      <c r="J160">
        <f t="shared" ref="J160:J170" si="34">J159</f>
        <v>2</v>
      </c>
      <c r="K160">
        <f t="shared" ref="K160:K170" si="35">K159</f>
        <v>1011</v>
      </c>
      <c r="L160">
        <f t="shared" ref="L160:L170" si="36">L159</f>
        <v>125</v>
      </c>
    </row>
    <row r="161" spans="1:12" x14ac:dyDescent="0.25">
      <c r="A161" s="3" t="str">
        <f>A148</f>
        <v>DeeplabV3</v>
      </c>
      <c r="B161" s="12">
        <v>182.56899999999999</v>
      </c>
      <c r="C161" s="12">
        <v>74.433000000000007</v>
      </c>
      <c r="D161" s="12">
        <v>12.138999999999999</v>
      </c>
      <c r="E161" s="4">
        <f>B161/(J161*K161)</f>
        <v>9.0291295746785349E-2</v>
      </c>
      <c r="F161" s="4">
        <f>B161/(J161*L161)</f>
        <v>0.73027599999999993</v>
      </c>
      <c r="G161" s="3"/>
      <c r="H161" s="13"/>
      <c r="I161" s="13"/>
      <c r="J161">
        <f t="shared" si="34"/>
        <v>2</v>
      </c>
      <c r="K161">
        <f t="shared" si="35"/>
        <v>1011</v>
      </c>
      <c r="L161">
        <f t="shared" si="36"/>
        <v>125</v>
      </c>
    </row>
    <row r="162" spans="1:12" x14ac:dyDescent="0.25">
      <c r="A162" s="3" t="s">
        <v>109</v>
      </c>
      <c r="B162" s="12">
        <v>248.64</v>
      </c>
      <c r="C162" s="12">
        <v>157.52199999999999</v>
      </c>
      <c r="D162" s="12">
        <v>12.268000000000001</v>
      </c>
      <c r="E162" s="4">
        <f>B162/(J162*K162)</f>
        <v>0.12296735905044509</v>
      </c>
      <c r="F162" s="4">
        <f>B162/(J162*L162)</f>
        <v>0.99456</v>
      </c>
      <c r="G162" s="3"/>
      <c r="H162" s="13"/>
      <c r="I162" s="13"/>
      <c r="J162">
        <f t="shared" si="34"/>
        <v>2</v>
      </c>
      <c r="K162">
        <f t="shared" si="35"/>
        <v>1011</v>
      </c>
      <c r="L162">
        <f t="shared" si="36"/>
        <v>125</v>
      </c>
    </row>
    <row r="163" spans="1:12" x14ac:dyDescent="0.25">
      <c r="A163" s="3" t="str">
        <f>A150</f>
        <v>Mobilenet-v2</v>
      </c>
      <c r="B163" s="12">
        <v>5178.33</v>
      </c>
      <c r="C163" s="12">
        <v>1862.472</v>
      </c>
      <c r="D163" s="12">
        <v>1.4450000000000001</v>
      </c>
      <c r="E163" s="4">
        <f>B163/(J163*K163)</f>
        <v>2.560994065281899</v>
      </c>
      <c r="F163" s="4">
        <f>B163/(J163*L163)</f>
        <v>20.71332</v>
      </c>
      <c r="G163" s="3"/>
      <c r="H163" s="13"/>
      <c r="I163" s="13"/>
      <c r="J163">
        <f>J161</f>
        <v>2</v>
      </c>
      <c r="K163">
        <f>K161</f>
        <v>1011</v>
      </c>
      <c r="L163">
        <f>L161</f>
        <v>125</v>
      </c>
    </row>
    <row r="164" spans="1:12" x14ac:dyDescent="0.25">
      <c r="A164" s="3" t="str">
        <f>A151</f>
        <v>Resnet-50</v>
      </c>
      <c r="B164" s="12">
        <v>931.66200000000003</v>
      </c>
      <c r="C164" s="12">
        <v>257.00099999999998</v>
      </c>
      <c r="D164" s="12">
        <v>3.004</v>
      </c>
      <c r="E164" s="4">
        <f>B164/(J164*K164)</f>
        <v>0.46076261127596441</v>
      </c>
      <c r="F164" s="4">
        <f>B164/(J164*L164)</f>
        <v>3.726648</v>
      </c>
      <c r="G164" s="3"/>
      <c r="H164" s="13"/>
      <c r="I164" s="13"/>
      <c r="J164">
        <f t="shared" si="34"/>
        <v>2</v>
      </c>
      <c r="K164">
        <f t="shared" si="35"/>
        <v>1011</v>
      </c>
      <c r="L164">
        <f t="shared" si="36"/>
        <v>125</v>
      </c>
    </row>
    <row r="165" spans="1:12" x14ac:dyDescent="0.25">
      <c r="A165" s="3" t="str">
        <f>A152</f>
        <v>SSD-resnet34-1200</v>
      </c>
      <c r="B165" s="12">
        <v>16.783000000000001</v>
      </c>
      <c r="C165" s="12">
        <v>4.3470000000000004</v>
      </c>
      <c r="D165" s="12">
        <v>121.643</v>
      </c>
      <c r="E165" s="4">
        <f>B165/(J165*K165)</f>
        <v>8.3001978239366971E-3</v>
      </c>
      <c r="F165" s="4">
        <f>B165/(J165*L165)</f>
        <v>6.7132000000000011E-2</v>
      </c>
      <c r="G165" s="3"/>
      <c r="H165" s="13"/>
      <c r="I165" s="13"/>
      <c r="J165">
        <f t="shared" si="34"/>
        <v>2</v>
      </c>
      <c r="K165">
        <f t="shared" si="35"/>
        <v>1011</v>
      </c>
      <c r="L165">
        <f t="shared" si="36"/>
        <v>125</v>
      </c>
    </row>
    <row r="166" spans="1:12" x14ac:dyDescent="0.25">
      <c r="A166" s="3" t="str">
        <f>A153</f>
        <v>SSD-mobilenet-V1-coco</v>
      </c>
      <c r="B166" s="12">
        <v>1961.85</v>
      </c>
      <c r="C166" s="12">
        <v>610.96199999999999</v>
      </c>
      <c r="D166" s="12">
        <v>1.627</v>
      </c>
      <c r="E166" s="4">
        <f>B166/(J166*K166)</f>
        <v>0.9702522255192878</v>
      </c>
      <c r="F166" s="4">
        <f>B166/(J166*L166)</f>
        <v>7.8473999999999995</v>
      </c>
      <c r="G166" s="3"/>
      <c r="H166" s="13"/>
      <c r="I166" s="13"/>
      <c r="J166">
        <f t="shared" si="34"/>
        <v>2</v>
      </c>
      <c r="K166">
        <f t="shared" si="35"/>
        <v>1011</v>
      </c>
      <c r="L166">
        <f t="shared" si="36"/>
        <v>125</v>
      </c>
    </row>
    <row r="167" spans="1:12" x14ac:dyDescent="0.25">
      <c r="A167" s="3" t="str">
        <f>A154</f>
        <v>Unet-camvid-onnx-0001</v>
      </c>
      <c r="B167" s="12">
        <v>27.768000000000001</v>
      </c>
      <c r="C167" s="12">
        <v>6.96</v>
      </c>
      <c r="D167" s="12">
        <v>74.602999999999994</v>
      </c>
      <c r="E167" s="4">
        <f>B167/(J167*K167)</f>
        <v>1.3732937685459941E-2</v>
      </c>
      <c r="F167" s="4">
        <f>B167/(J167*L167)</f>
        <v>0.111072</v>
      </c>
      <c r="G167" s="3"/>
      <c r="H167" s="13"/>
      <c r="I167" s="13"/>
      <c r="J167">
        <f t="shared" si="34"/>
        <v>2</v>
      </c>
      <c r="K167">
        <f t="shared" si="35"/>
        <v>1011</v>
      </c>
      <c r="L167">
        <f t="shared" si="36"/>
        <v>125</v>
      </c>
    </row>
    <row r="168" spans="1:12" x14ac:dyDescent="0.25">
      <c r="A168" s="3" t="str">
        <f>A155</f>
        <v>Yolo-V3</v>
      </c>
      <c r="B168" s="12">
        <v>101.127</v>
      </c>
      <c r="C168" s="12">
        <v>28.358000000000001</v>
      </c>
      <c r="D168" s="12">
        <v>22.765999999999998</v>
      </c>
      <c r="E168" s="4">
        <f>B168/(J168*K168)</f>
        <v>5.0013353115727001E-2</v>
      </c>
      <c r="F168" s="4">
        <f>B168/(J168*L168)</f>
        <v>0.40450799999999998</v>
      </c>
      <c r="G168" s="3"/>
      <c r="H168" s="13"/>
      <c r="I168" s="13"/>
      <c r="J168">
        <f t="shared" si="34"/>
        <v>2</v>
      </c>
      <c r="K168">
        <f t="shared" si="35"/>
        <v>1011</v>
      </c>
      <c r="L168">
        <f t="shared" si="36"/>
        <v>125</v>
      </c>
    </row>
    <row r="169" spans="1:12" x14ac:dyDescent="0.25">
      <c r="A169" s="3" t="str">
        <f>A156</f>
        <v>Yolo-V3-tiny</v>
      </c>
      <c r="B169" s="12">
        <v>1009.3339999999999</v>
      </c>
      <c r="C169" s="12">
        <v>322.75700000000001</v>
      </c>
      <c r="D169" s="12">
        <v>2.6240000000000001</v>
      </c>
      <c r="E169" s="4">
        <f>B169/(J169*K169)</f>
        <v>0.49917606330365971</v>
      </c>
      <c r="F169" s="4">
        <f>B169/(J169*L169)</f>
        <v>4.0373359999999998</v>
      </c>
      <c r="G169" s="3"/>
      <c r="H169" s="13"/>
      <c r="I169" s="13"/>
      <c r="J169">
        <f t="shared" si="34"/>
        <v>2</v>
      </c>
      <c r="K169">
        <f t="shared" si="35"/>
        <v>1011</v>
      </c>
      <c r="L169">
        <f t="shared" si="36"/>
        <v>125</v>
      </c>
    </row>
    <row r="170" spans="1:12" x14ac:dyDescent="0.25">
      <c r="A170" s="3" t="str">
        <f>A157</f>
        <v>Yolo-V8n</v>
      </c>
      <c r="B170" s="12">
        <v>431.74200000000002</v>
      </c>
      <c r="C170" s="12">
        <v>165.68700000000001</v>
      </c>
      <c r="D170" s="12">
        <v>6.181</v>
      </c>
      <c r="E170" s="4">
        <f>B170/(J170*K170)</f>
        <v>0.21352225519287835</v>
      </c>
      <c r="F170" s="4">
        <f>B170/(J170*L170)</f>
        <v>1.7269680000000001</v>
      </c>
      <c r="G170" s="3"/>
      <c r="H170" s="13"/>
      <c r="I170" s="13"/>
      <c r="J170">
        <f t="shared" si="34"/>
        <v>2</v>
      </c>
      <c r="K170">
        <f t="shared" si="35"/>
        <v>1011</v>
      </c>
      <c r="L170">
        <f t="shared" si="36"/>
        <v>125</v>
      </c>
    </row>
    <row r="171" spans="1:12" x14ac:dyDescent="0.25">
      <c r="A171" s="2" t="str">
        <f>A158</f>
        <v>Model name</v>
      </c>
      <c r="B171" s="2" t="s">
        <v>14</v>
      </c>
      <c r="C171" s="2" t="s">
        <v>15</v>
      </c>
      <c r="D171" s="2" t="s">
        <v>14</v>
      </c>
      <c r="E171" s="2" t="s">
        <v>14</v>
      </c>
      <c r="F171" s="2" t="s">
        <v>14</v>
      </c>
      <c r="G171" s="2" t="s">
        <v>22</v>
      </c>
      <c r="H171" s="13" t="str">
        <f>CONCATENATE(G171, ," ", B171)</f>
        <v>Intel® Xeon® Gold 5218T INT8</v>
      </c>
      <c r="I171" s="13" t="str">
        <f>CONCATENATE($G171, ," ", C171)</f>
        <v>Intel® Xeon® Gold 5218T FP32</v>
      </c>
      <c r="J171" s="13">
        <v>2</v>
      </c>
      <c r="K171" s="13">
        <v>1572</v>
      </c>
      <c r="L171" s="13">
        <v>105</v>
      </c>
    </row>
    <row r="172" spans="1:12" x14ac:dyDescent="0.25">
      <c r="A172" s="3" t="str">
        <f>A159</f>
        <v>BERT-base-cased</v>
      </c>
      <c r="B172" s="12">
        <v>215.864</v>
      </c>
      <c r="C172" s="12">
        <v>80.313999999999993</v>
      </c>
      <c r="D172" s="12">
        <v>14.032999999999999</v>
      </c>
      <c r="E172" s="4">
        <f>B172/(J172*K172)</f>
        <v>6.865903307888041E-2</v>
      </c>
      <c r="F172" s="4">
        <f>B172/(J172*L172)</f>
        <v>1.0279238095238095</v>
      </c>
      <c r="G172" s="3"/>
      <c r="H172" s="13"/>
      <c r="I172" s="13"/>
      <c r="J172">
        <f>J171</f>
        <v>2</v>
      </c>
      <c r="K172">
        <f>K171</f>
        <v>1572</v>
      </c>
      <c r="L172">
        <f>L171</f>
        <v>105</v>
      </c>
    </row>
    <row r="173" spans="1:12" x14ac:dyDescent="0.25">
      <c r="A173" s="3" t="str">
        <f>A160</f>
        <v>BERT-large-uncased-whole-word-masking-squad-0001</v>
      </c>
      <c r="B173" s="12">
        <v>20.809000000000001</v>
      </c>
      <c r="C173" s="12">
        <v>6.9119999999999999</v>
      </c>
      <c r="D173" s="12">
        <v>106.592</v>
      </c>
      <c r="E173" s="4">
        <f>B173/(J173*K173)</f>
        <v>6.6186386768447838E-3</v>
      </c>
      <c r="F173" s="4">
        <f>B173/(J173*L173)</f>
        <v>9.9090476190476201E-2</v>
      </c>
      <c r="G173" s="3"/>
      <c r="H173" s="14"/>
      <c r="I173" s="14"/>
      <c r="J173">
        <f t="shared" ref="J173:J183" si="37">J172</f>
        <v>2</v>
      </c>
      <c r="K173">
        <f t="shared" ref="K173:K183" si="38">K172</f>
        <v>1572</v>
      </c>
      <c r="L173">
        <f t="shared" ref="L173:L183" si="39">L172</f>
        <v>105</v>
      </c>
    </row>
    <row r="174" spans="1:12" x14ac:dyDescent="0.25">
      <c r="A174" s="3" t="str">
        <f>A161</f>
        <v>DeeplabV3</v>
      </c>
      <c r="B174" s="12">
        <v>188.65600000000001</v>
      </c>
      <c r="C174" s="12">
        <v>76.861999999999995</v>
      </c>
      <c r="D174" s="12">
        <v>11.81</v>
      </c>
      <c r="E174" s="4">
        <f>B174/(J174*K174)</f>
        <v>6.0005089058524176E-2</v>
      </c>
      <c r="F174" s="4">
        <f>B174/(J174*L174)</f>
        <v>0.89836190476190481</v>
      </c>
      <c r="G174" s="3"/>
      <c r="H174" s="13"/>
      <c r="I174" s="13"/>
      <c r="J174">
        <f t="shared" si="37"/>
        <v>2</v>
      </c>
      <c r="K174">
        <f t="shared" si="38"/>
        <v>1572</v>
      </c>
      <c r="L174">
        <f t="shared" si="39"/>
        <v>105</v>
      </c>
    </row>
    <row r="175" spans="1:12" x14ac:dyDescent="0.25">
      <c r="A175" s="3" t="s">
        <v>109</v>
      </c>
      <c r="B175" s="12">
        <v>258.45800000000003</v>
      </c>
      <c r="C175" s="12">
        <v>164.626</v>
      </c>
      <c r="D175" s="12">
        <v>11.885</v>
      </c>
      <c r="E175" s="4">
        <f>B175/(J175*K175)</f>
        <v>8.2206743002544533E-2</v>
      </c>
      <c r="F175" s="4">
        <f>B175/(J175*L175)</f>
        <v>1.230752380952381</v>
      </c>
      <c r="G175" s="3"/>
      <c r="H175" s="13"/>
      <c r="I175" s="13"/>
      <c r="J175">
        <f t="shared" si="37"/>
        <v>2</v>
      </c>
      <c r="K175">
        <f t="shared" si="38"/>
        <v>1572</v>
      </c>
      <c r="L175">
        <f t="shared" si="39"/>
        <v>105</v>
      </c>
    </row>
    <row r="176" spans="1:12" x14ac:dyDescent="0.25">
      <c r="A176" s="3" t="str">
        <f>A163</f>
        <v>Mobilenet-v2</v>
      </c>
      <c r="B176" s="12">
        <v>5410.81</v>
      </c>
      <c r="C176" s="12">
        <v>1915.837</v>
      </c>
      <c r="D176" s="12">
        <v>1.421</v>
      </c>
      <c r="E176" s="4">
        <f>B176/(J176*K176)</f>
        <v>1.7209955470737914</v>
      </c>
      <c r="F176" s="4">
        <f>B176/(J176*L176)</f>
        <v>25.765761904761906</v>
      </c>
      <c r="G176" s="3"/>
      <c r="H176" s="13"/>
      <c r="I176" s="13"/>
      <c r="J176">
        <f>J174</f>
        <v>2</v>
      </c>
      <c r="K176">
        <f>K174</f>
        <v>1572</v>
      </c>
      <c r="L176">
        <f>L174</f>
        <v>105</v>
      </c>
    </row>
    <row r="177" spans="1:12" x14ac:dyDescent="0.25">
      <c r="A177" s="3" t="str">
        <f>A164</f>
        <v>Resnet-50</v>
      </c>
      <c r="B177" s="12">
        <v>968.91800000000001</v>
      </c>
      <c r="C177" s="12">
        <v>267.96100000000001</v>
      </c>
      <c r="D177" s="12">
        <v>2.9049999999999998</v>
      </c>
      <c r="E177" s="4">
        <f>B177/(J177*K177)</f>
        <v>0.3081800254452926</v>
      </c>
      <c r="F177" s="4">
        <f>B177/(J177*L177)</f>
        <v>4.613895238095238</v>
      </c>
      <c r="G177" s="3"/>
      <c r="H177" s="13"/>
      <c r="I177" s="13"/>
      <c r="J177">
        <f t="shared" si="37"/>
        <v>2</v>
      </c>
      <c r="K177">
        <f t="shared" si="38"/>
        <v>1572</v>
      </c>
      <c r="L177">
        <f t="shared" si="39"/>
        <v>105</v>
      </c>
    </row>
    <row r="178" spans="1:12" x14ac:dyDescent="0.25">
      <c r="A178" s="3" t="str">
        <f>A165</f>
        <v>SSD-resnet34-1200</v>
      </c>
      <c r="B178" s="12">
        <v>17.638000000000002</v>
      </c>
      <c r="C178" s="12">
        <v>4.5720000000000001</v>
      </c>
      <c r="D178" s="12">
        <v>115.688</v>
      </c>
      <c r="E178" s="4">
        <f>B178/(J178*K178)</f>
        <v>5.6100508905852419E-3</v>
      </c>
      <c r="F178" s="4">
        <f>B178/(J178*L178)</f>
        <v>8.3990476190476199E-2</v>
      </c>
      <c r="G178" s="3"/>
      <c r="H178" s="13"/>
      <c r="I178" s="13"/>
      <c r="J178">
        <f t="shared" si="37"/>
        <v>2</v>
      </c>
      <c r="K178">
        <f t="shared" si="38"/>
        <v>1572</v>
      </c>
      <c r="L178">
        <f t="shared" si="39"/>
        <v>105</v>
      </c>
    </row>
    <row r="179" spans="1:12" x14ac:dyDescent="0.25">
      <c r="A179" s="3" t="str">
        <f>A166</f>
        <v>SSD-mobilenet-V1-coco</v>
      </c>
      <c r="B179" s="12">
        <v>2056.2750000000001</v>
      </c>
      <c r="C179" s="12">
        <v>640.87099999999998</v>
      </c>
      <c r="D179" s="12">
        <v>1.5640000000000001</v>
      </c>
      <c r="E179" s="4">
        <f>B179/(J179*K179)</f>
        <v>0.65403148854961835</v>
      </c>
      <c r="F179" s="4">
        <f>B179/(J179*L179)</f>
        <v>9.7917857142857141</v>
      </c>
      <c r="G179" s="3"/>
      <c r="H179" s="13"/>
      <c r="I179" s="13"/>
      <c r="J179">
        <f t="shared" si="37"/>
        <v>2</v>
      </c>
      <c r="K179">
        <f t="shared" si="38"/>
        <v>1572</v>
      </c>
      <c r="L179">
        <f t="shared" si="39"/>
        <v>105</v>
      </c>
    </row>
    <row r="180" spans="1:12" x14ac:dyDescent="0.25">
      <c r="A180" s="3" t="str">
        <f>A167</f>
        <v>Unet-camvid-onnx-0001</v>
      </c>
      <c r="B180" s="12">
        <v>29.193000000000001</v>
      </c>
      <c r="C180" s="12">
        <v>7.3079999999999998</v>
      </c>
      <c r="D180" s="12">
        <v>71.016000000000005</v>
      </c>
      <c r="E180" s="4">
        <f>B180/(J180*K180)</f>
        <v>9.2853053435114508E-3</v>
      </c>
      <c r="F180" s="4">
        <f>B180/(J180*L180)</f>
        <v>0.13901428571428573</v>
      </c>
      <c r="G180" s="3"/>
      <c r="H180" s="13"/>
      <c r="I180" s="13"/>
      <c r="J180">
        <f t="shared" si="37"/>
        <v>2</v>
      </c>
      <c r="K180">
        <f t="shared" si="38"/>
        <v>1572</v>
      </c>
      <c r="L180">
        <f t="shared" si="39"/>
        <v>105</v>
      </c>
    </row>
    <row r="181" spans="1:12" x14ac:dyDescent="0.25">
      <c r="A181" s="3" t="str">
        <f>A168</f>
        <v>Yolo-V3</v>
      </c>
      <c r="B181" s="12">
        <v>106.36499999999999</v>
      </c>
      <c r="C181" s="12">
        <v>29.724</v>
      </c>
      <c r="D181" s="12">
        <v>21.823</v>
      </c>
      <c r="E181" s="4">
        <f>B181/(J181*K181)</f>
        <v>3.3831106870229007E-2</v>
      </c>
      <c r="F181" s="4">
        <f>B181/(J181*L181)</f>
        <v>0.50649999999999995</v>
      </c>
      <c r="G181" s="3"/>
      <c r="H181" s="13"/>
      <c r="I181" s="13"/>
      <c r="J181">
        <f t="shared" si="37"/>
        <v>2</v>
      </c>
      <c r="K181">
        <f t="shared" si="38"/>
        <v>1572</v>
      </c>
      <c r="L181">
        <f t="shared" si="39"/>
        <v>105</v>
      </c>
    </row>
    <row r="182" spans="1:12" x14ac:dyDescent="0.25">
      <c r="A182" s="3" t="str">
        <f>A169</f>
        <v>Yolo-V3-tiny</v>
      </c>
      <c r="B182" s="12">
        <v>1051.3510000000001</v>
      </c>
      <c r="C182" s="12">
        <v>338.78</v>
      </c>
      <c r="D182" s="12">
        <v>2.5150000000000001</v>
      </c>
      <c r="E182" s="4">
        <f>B182/(J182*K182)</f>
        <v>0.33439917302798988</v>
      </c>
      <c r="F182" s="4">
        <f>B182/(J182*L182)</f>
        <v>5.0064333333333337</v>
      </c>
      <c r="G182" s="3"/>
      <c r="H182" s="13"/>
      <c r="I182" s="13"/>
      <c r="J182">
        <f t="shared" si="37"/>
        <v>2</v>
      </c>
      <c r="K182">
        <f t="shared" si="38"/>
        <v>1572</v>
      </c>
      <c r="L182">
        <f t="shared" si="39"/>
        <v>105</v>
      </c>
    </row>
    <row r="183" spans="1:12" x14ac:dyDescent="0.25">
      <c r="A183" s="3" t="str">
        <f>A170</f>
        <v>Yolo-V8n</v>
      </c>
      <c r="B183" s="12">
        <v>450.81599999999997</v>
      </c>
      <c r="C183" s="12">
        <v>174.94</v>
      </c>
      <c r="D183" s="12">
        <v>5.9560000000000004</v>
      </c>
      <c r="E183" s="4">
        <f>B183/(J183*K183)</f>
        <v>0.14338931297709923</v>
      </c>
      <c r="F183" s="4">
        <f>B183/(J183*L183)</f>
        <v>2.1467428571428568</v>
      </c>
      <c r="G183" s="3"/>
      <c r="H183" s="13"/>
      <c r="I183" s="13"/>
      <c r="J183">
        <f t="shared" si="37"/>
        <v>2</v>
      </c>
      <c r="K183">
        <f t="shared" si="38"/>
        <v>1572</v>
      </c>
      <c r="L183">
        <f t="shared" si="39"/>
        <v>105</v>
      </c>
    </row>
    <row r="184" spans="1:12" x14ac:dyDescent="0.25">
      <c r="A184" s="2" t="str">
        <f>A171</f>
        <v>Model name</v>
      </c>
      <c r="B184" s="2" t="s">
        <v>14</v>
      </c>
      <c r="C184" s="2" t="s">
        <v>15</v>
      </c>
      <c r="D184" s="2" t="s">
        <v>14</v>
      </c>
      <c r="E184" s="2" t="s">
        <v>14</v>
      </c>
      <c r="F184" s="2" t="s">
        <v>14</v>
      </c>
      <c r="G184" s="2" t="s">
        <v>23</v>
      </c>
      <c r="H184" s="13" t="str">
        <f>CONCATENATE(G184, ," ", B184)</f>
        <v>Intel® Xeon® Platinum 8270 INT8</v>
      </c>
      <c r="I184" s="13" t="str">
        <f>CONCATENATE($G184, ," ", C184)</f>
        <v>Intel® Xeon® Platinum 8270 FP32</v>
      </c>
      <c r="J184" s="13">
        <v>2</v>
      </c>
      <c r="K184" s="13">
        <v>8477</v>
      </c>
      <c r="L184" s="13">
        <v>205</v>
      </c>
    </row>
    <row r="185" spans="1:12" x14ac:dyDescent="0.25">
      <c r="A185" s="3" t="str">
        <f>A172</f>
        <v>BERT-base-cased</v>
      </c>
      <c r="B185" s="12">
        <v>569.64099999999996</v>
      </c>
      <c r="C185" s="12">
        <v>222.96799999999999</v>
      </c>
      <c r="D185" s="12">
        <v>7.9669999999999996</v>
      </c>
      <c r="E185" s="4">
        <f>B185/(J185*K185)</f>
        <v>3.3599209626046948E-2</v>
      </c>
      <c r="F185" s="4">
        <f>B185/(J185*L185)</f>
        <v>1.3893682926829267</v>
      </c>
      <c r="G185" s="3"/>
      <c r="J185">
        <f>J184</f>
        <v>2</v>
      </c>
      <c r="K185">
        <f>K184</f>
        <v>8477</v>
      </c>
      <c r="L185">
        <f>L184</f>
        <v>205</v>
      </c>
    </row>
    <row r="186" spans="1:12" x14ac:dyDescent="0.25">
      <c r="A186" s="3" t="str">
        <f>A173</f>
        <v>BERT-large-uncased-whole-word-masking-squad-0001</v>
      </c>
      <c r="B186" s="12">
        <v>50.631</v>
      </c>
      <c r="C186" s="12">
        <v>17.747</v>
      </c>
      <c r="D186" s="12">
        <v>54.445999999999998</v>
      </c>
      <c r="E186" s="4">
        <f>B186/(J186*K186)</f>
        <v>2.9863748967795213E-3</v>
      </c>
      <c r="F186" s="4">
        <f>B186/(J186*L186)</f>
        <v>0.12349024390243903</v>
      </c>
      <c r="G186" s="3"/>
      <c r="J186">
        <f t="shared" ref="J186:J196" si="40">J185</f>
        <v>2</v>
      </c>
      <c r="K186">
        <f t="shared" ref="K186:K196" si="41">K185</f>
        <v>8477</v>
      </c>
      <c r="L186">
        <f t="shared" ref="L186:L196" si="42">L185</f>
        <v>205</v>
      </c>
    </row>
    <row r="187" spans="1:12" x14ac:dyDescent="0.25">
      <c r="A187" s="3" t="str">
        <f>A174</f>
        <v>DeeplabV3</v>
      </c>
      <c r="B187" s="12">
        <v>413.18200000000002</v>
      </c>
      <c r="C187" s="12">
        <v>154.24799999999999</v>
      </c>
      <c r="D187" s="12">
        <v>5.6449999999999996</v>
      </c>
      <c r="E187" s="4">
        <f>B187/(J187*K187)</f>
        <v>2.4370767960363336E-2</v>
      </c>
      <c r="F187" s="4">
        <f>B187/(J187*L187)</f>
        <v>1.0077609756097561</v>
      </c>
      <c r="G187" s="3"/>
      <c r="J187">
        <f t="shared" si="40"/>
        <v>2</v>
      </c>
      <c r="K187">
        <f t="shared" si="41"/>
        <v>8477</v>
      </c>
      <c r="L187">
        <f t="shared" si="42"/>
        <v>205</v>
      </c>
    </row>
    <row r="188" spans="1:12" x14ac:dyDescent="0.25">
      <c r="A188" s="3" t="s">
        <v>109</v>
      </c>
      <c r="B188" s="12">
        <v>518.85299999999995</v>
      </c>
      <c r="C188" s="12">
        <v>310.762</v>
      </c>
      <c r="D188" s="12">
        <v>7.4219999999999997</v>
      </c>
      <c r="E188" s="4">
        <f>B188/(J188*K188)</f>
        <v>3.0603574377727968E-2</v>
      </c>
      <c r="F188" s="4">
        <f>B188/(J188*L188)</f>
        <v>1.2654951219512194</v>
      </c>
      <c r="G188" s="3"/>
      <c r="H188" s="13"/>
      <c r="I188" s="13"/>
      <c r="J188">
        <f t="shared" si="40"/>
        <v>2</v>
      </c>
      <c r="K188">
        <f t="shared" si="41"/>
        <v>8477</v>
      </c>
      <c r="L188">
        <f t="shared" si="42"/>
        <v>205</v>
      </c>
    </row>
    <row r="189" spans="1:12" x14ac:dyDescent="0.25">
      <c r="A189" s="3" t="str">
        <f>A176</f>
        <v>Mobilenet-v2</v>
      </c>
      <c r="B189" s="12">
        <v>14207.133</v>
      </c>
      <c r="C189" s="12">
        <v>4438.6750000000002</v>
      </c>
      <c r="D189" s="12">
        <v>0.92600000000000005</v>
      </c>
      <c r="E189" s="4">
        <f>B189/(J189*K189)</f>
        <v>0.8379811843812669</v>
      </c>
      <c r="F189" s="4">
        <f>B189/(J189*L189)</f>
        <v>34.651543902439023</v>
      </c>
      <c r="G189" s="3"/>
      <c r="J189">
        <f>J187</f>
        <v>2</v>
      </c>
      <c r="K189">
        <f>K187</f>
        <v>8477</v>
      </c>
      <c r="L189">
        <f>L187</f>
        <v>205</v>
      </c>
    </row>
    <row r="190" spans="1:12" x14ac:dyDescent="0.25">
      <c r="A190" s="3" t="str">
        <f>A177</f>
        <v>Resnet-50</v>
      </c>
      <c r="B190" s="12">
        <v>2902.26</v>
      </c>
      <c r="C190" s="12">
        <v>747.21900000000005</v>
      </c>
      <c r="D190" s="12">
        <v>1.5509999999999999</v>
      </c>
      <c r="E190" s="4">
        <f>B190/(J190*K190)</f>
        <v>0.17118438126695767</v>
      </c>
      <c r="F190" s="4">
        <f>B190/(J190*L190)</f>
        <v>7.078682926829269</v>
      </c>
      <c r="G190" s="3"/>
      <c r="J190">
        <f t="shared" si="40"/>
        <v>2</v>
      </c>
      <c r="K190">
        <f t="shared" si="41"/>
        <v>8477</v>
      </c>
      <c r="L190">
        <f t="shared" si="42"/>
        <v>205</v>
      </c>
    </row>
    <row r="191" spans="1:12" x14ac:dyDescent="0.25">
      <c r="A191" s="3" t="str">
        <f>A178</f>
        <v>SSD-resnet34-1200</v>
      </c>
      <c r="B191" s="12">
        <v>57.777999999999999</v>
      </c>
      <c r="C191" s="12">
        <v>14.798</v>
      </c>
      <c r="D191" s="12">
        <v>36.97</v>
      </c>
      <c r="E191" s="4">
        <f>B191/(J191*K191)</f>
        <v>3.4079273327828241E-3</v>
      </c>
      <c r="F191" s="4">
        <f>B191/(J191*L191)</f>
        <v>0.1409219512195122</v>
      </c>
      <c r="G191" s="3"/>
      <c r="J191">
        <f t="shared" si="40"/>
        <v>2</v>
      </c>
      <c r="K191">
        <f t="shared" si="41"/>
        <v>8477</v>
      </c>
      <c r="L191">
        <f t="shared" si="42"/>
        <v>205</v>
      </c>
    </row>
    <row r="192" spans="1:12" x14ac:dyDescent="0.25">
      <c r="A192" s="3" t="str">
        <f>A179</f>
        <v>SSD-mobilenet-V1-coco</v>
      </c>
      <c r="B192" s="12">
        <v>5764.3459999999995</v>
      </c>
      <c r="C192" s="12">
        <v>1656.7349999999999</v>
      </c>
      <c r="D192" s="12">
        <v>1.0960000000000001</v>
      </c>
      <c r="E192" s="4">
        <f>B192/(J192*K192)</f>
        <v>0.33999917423616843</v>
      </c>
      <c r="F192" s="4">
        <f>B192/(J192*L192)</f>
        <v>14.059380487804876</v>
      </c>
      <c r="G192" s="3"/>
      <c r="J192">
        <f t="shared" si="40"/>
        <v>2</v>
      </c>
      <c r="K192">
        <f t="shared" si="41"/>
        <v>8477</v>
      </c>
      <c r="L192">
        <f t="shared" si="42"/>
        <v>205</v>
      </c>
    </row>
    <row r="193" spans="1:12" x14ac:dyDescent="0.25">
      <c r="A193" s="3" t="str">
        <f>A180</f>
        <v>Unet-camvid-onnx-0001</v>
      </c>
      <c r="B193" s="12">
        <v>95.18</v>
      </c>
      <c r="C193" s="12">
        <v>21.600999999999999</v>
      </c>
      <c r="D193" s="12">
        <v>23.812000000000001</v>
      </c>
      <c r="E193" s="4">
        <f>B193/(J193*K193)</f>
        <v>5.6140143918839217E-3</v>
      </c>
      <c r="F193" s="4">
        <f>B193/(J193*L193)</f>
        <v>0.23214634146341465</v>
      </c>
      <c r="G193" s="3"/>
      <c r="J193">
        <f t="shared" si="40"/>
        <v>2</v>
      </c>
      <c r="K193">
        <f t="shared" si="41"/>
        <v>8477</v>
      </c>
      <c r="L193">
        <f t="shared" si="42"/>
        <v>205</v>
      </c>
    </row>
    <row r="194" spans="1:12" x14ac:dyDescent="0.25">
      <c r="A194" s="3" t="str">
        <f>A181</f>
        <v>Yolo-V3</v>
      </c>
      <c r="B194" s="12">
        <v>313.827</v>
      </c>
      <c r="C194" s="12">
        <v>87.888999999999996</v>
      </c>
      <c r="D194" s="12">
        <v>10.499000000000001</v>
      </c>
      <c r="E194" s="4">
        <f>B194/(J194*K194)</f>
        <v>1.8510498997286774E-2</v>
      </c>
      <c r="F194" s="4">
        <f>B194/(J194*L194)</f>
        <v>0.76543170731707322</v>
      </c>
      <c r="G194" s="3"/>
      <c r="J194">
        <f t="shared" si="40"/>
        <v>2</v>
      </c>
      <c r="K194">
        <f t="shared" si="41"/>
        <v>8477</v>
      </c>
      <c r="L194">
        <f t="shared" si="42"/>
        <v>205</v>
      </c>
    </row>
    <row r="195" spans="1:12" x14ac:dyDescent="0.25">
      <c r="A195" s="3" t="str">
        <f>A182</f>
        <v>Yolo-V3-tiny</v>
      </c>
      <c r="B195" s="12">
        <v>2835.634</v>
      </c>
      <c r="C195" s="12">
        <v>919.25599999999997</v>
      </c>
      <c r="D195" s="12">
        <v>1.2170000000000001</v>
      </c>
      <c r="E195" s="4">
        <f>B195/(J195*K195)</f>
        <v>0.1672545711926389</v>
      </c>
      <c r="F195" s="4">
        <f>B195/(J195*L195)</f>
        <v>6.916180487804878</v>
      </c>
      <c r="G195" s="3"/>
      <c r="J195">
        <f t="shared" si="40"/>
        <v>2</v>
      </c>
      <c r="K195">
        <f t="shared" si="41"/>
        <v>8477</v>
      </c>
      <c r="L195">
        <f t="shared" si="42"/>
        <v>205</v>
      </c>
    </row>
    <row r="196" spans="1:12" x14ac:dyDescent="0.25">
      <c r="A196" s="3" t="str">
        <f>A183</f>
        <v>Yolo-V8n</v>
      </c>
      <c r="B196" s="12">
        <v>998.4</v>
      </c>
      <c r="C196" s="12">
        <v>454.70400000000001</v>
      </c>
      <c r="D196" s="12">
        <v>3.5329999999999999</v>
      </c>
      <c r="E196" s="4">
        <f>B196/(J196*K196)</f>
        <v>5.8888757815264835E-2</v>
      </c>
      <c r="F196" s="4">
        <f>B196/(J196*L196)</f>
        <v>2.4351219512195121</v>
      </c>
      <c r="G196" s="3"/>
      <c r="J196">
        <f t="shared" si="40"/>
        <v>2</v>
      </c>
      <c r="K196">
        <f t="shared" si="41"/>
        <v>8477</v>
      </c>
      <c r="L196">
        <f t="shared" si="42"/>
        <v>205</v>
      </c>
    </row>
    <row r="197" spans="1:12" x14ac:dyDescent="0.25">
      <c r="A197" s="2" t="str">
        <f>A184</f>
        <v>Model name</v>
      </c>
      <c r="B197" s="2" t="s">
        <v>14</v>
      </c>
      <c r="C197" s="2" t="s">
        <v>15</v>
      </c>
      <c r="D197" s="2" t="s">
        <v>14</v>
      </c>
      <c r="E197" s="2" t="s">
        <v>14</v>
      </c>
      <c r="F197" s="2" t="s">
        <v>14</v>
      </c>
      <c r="G197" s="2" t="s">
        <v>46</v>
      </c>
      <c r="H197" s="13" t="str">
        <f>CONCATENATE(G197, ," ", B197)</f>
        <v>Intel® Xeon® Silver 4316 INT8</v>
      </c>
      <c r="I197" s="13" t="str">
        <f>CONCATENATE($G197, ," ", C197)</f>
        <v>Intel® Xeon® Silver 4316 FP32</v>
      </c>
      <c r="J197" s="13">
        <v>2</v>
      </c>
      <c r="K197" s="13">
        <v>1137</v>
      </c>
      <c r="L197" s="13">
        <v>150</v>
      </c>
    </row>
    <row r="198" spans="1:12" x14ac:dyDescent="0.25">
      <c r="A198" s="3" t="str">
        <f>A185</f>
        <v>BERT-base-cased</v>
      </c>
      <c r="B198" s="12">
        <v>423.815</v>
      </c>
      <c r="C198" s="12">
        <v>166.37700000000001</v>
      </c>
      <c r="D198" s="12">
        <v>8.3469999999999995</v>
      </c>
      <c r="E198" s="4">
        <f>B198/(J198*K198)</f>
        <v>0.18637423043095866</v>
      </c>
      <c r="F198" s="4">
        <f>B198/(J198*L198)</f>
        <v>1.4127166666666666</v>
      </c>
      <c r="G198" s="3"/>
      <c r="J198">
        <f>J197</f>
        <v>2</v>
      </c>
      <c r="K198">
        <f>K197</f>
        <v>1137</v>
      </c>
      <c r="L198">
        <f>L197</f>
        <v>150</v>
      </c>
    </row>
    <row r="199" spans="1:12" x14ac:dyDescent="0.25">
      <c r="A199" s="3" t="str">
        <f>A186</f>
        <v>BERT-large-uncased-whole-word-masking-squad-0001</v>
      </c>
      <c r="B199" s="12">
        <v>38.853999999999999</v>
      </c>
      <c r="C199" s="12">
        <v>14.551</v>
      </c>
      <c r="D199" s="12">
        <v>157.01300000000001</v>
      </c>
      <c r="E199" s="4">
        <f>B199/(J199*K199)</f>
        <v>1.7086191732629728E-2</v>
      </c>
      <c r="F199" s="4">
        <f>B199/(J199*L199)</f>
        <v>0.12951333333333334</v>
      </c>
      <c r="G199" s="3"/>
      <c r="J199">
        <f t="shared" ref="J199:J209" si="43">J198</f>
        <v>2</v>
      </c>
      <c r="K199">
        <f t="shared" ref="K199:K209" si="44">K198</f>
        <v>1137</v>
      </c>
      <c r="L199">
        <f t="shared" ref="L199:L209" si="45">L198</f>
        <v>150</v>
      </c>
    </row>
    <row r="200" spans="1:12" x14ac:dyDescent="0.25">
      <c r="A200" s="3" t="str">
        <f>A187</f>
        <v>DeeplabV3</v>
      </c>
      <c r="B200" s="12">
        <v>361.01299999999998</v>
      </c>
      <c r="C200" s="12">
        <v>138.14099999999999</v>
      </c>
      <c r="D200" s="12">
        <v>7.0510000000000002</v>
      </c>
      <c r="E200" s="4">
        <f>B200/(J200*K200)</f>
        <v>0.15875681618293755</v>
      </c>
      <c r="F200" s="4">
        <f>B200/(J200*L200)</f>
        <v>1.2033766666666665</v>
      </c>
      <c r="G200" s="3"/>
      <c r="J200">
        <f t="shared" si="43"/>
        <v>2</v>
      </c>
      <c r="K200">
        <f t="shared" si="44"/>
        <v>1137</v>
      </c>
      <c r="L200">
        <f t="shared" si="45"/>
        <v>150</v>
      </c>
    </row>
    <row r="201" spans="1:12" x14ac:dyDescent="0.25">
      <c r="A201" s="3" t="s">
        <v>109</v>
      </c>
      <c r="B201" s="12">
        <v>470.28300000000002</v>
      </c>
      <c r="C201" s="12">
        <v>294.02499999999998</v>
      </c>
      <c r="D201" s="12">
        <v>5.8970000000000002</v>
      </c>
      <c r="E201" s="4">
        <f>B201/(J201*K201)</f>
        <v>0.20680870712401056</v>
      </c>
      <c r="F201" s="4">
        <f>B201/(J201*L201)</f>
        <v>1.5676099999999999</v>
      </c>
      <c r="G201" s="3"/>
      <c r="H201" s="13"/>
      <c r="I201" s="13"/>
      <c r="J201">
        <f t="shared" si="43"/>
        <v>2</v>
      </c>
      <c r="K201">
        <f t="shared" si="44"/>
        <v>1137</v>
      </c>
      <c r="L201">
        <f t="shared" si="45"/>
        <v>150</v>
      </c>
    </row>
    <row r="202" spans="1:12" x14ac:dyDescent="0.25">
      <c r="A202" s="3" t="str">
        <f t="shared" ref="A202:A209" si="46">A189</f>
        <v>Mobilenet-v2</v>
      </c>
      <c r="B202" s="12">
        <v>12167.351000000001</v>
      </c>
      <c r="C202" s="12">
        <v>3597.9720000000002</v>
      </c>
      <c r="D202" s="12">
        <v>0.55500000000000005</v>
      </c>
      <c r="E202" s="4">
        <f>B202/(J202*K202)</f>
        <v>5.3506380826737026</v>
      </c>
      <c r="F202" s="4">
        <f>B202/(J202*L202)</f>
        <v>40.557836666666667</v>
      </c>
      <c r="G202" s="3"/>
      <c r="J202">
        <f>J200</f>
        <v>2</v>
      </c>
      <c r="K202">
        <f>K200</f>
        <v>1137</v>
      </c>
      <c r="L202">
        <f>L200</f>
        <v>150</v>
      </c>
    </row>
    <row r="203" spans="1:12" x14ac:dyDescent="0.25">
      <c r="A203" s="3" t="str">
        <f t="shared" si="46"/>
        <v>Resnet-50</v>
      </c>
      <c r="B203" s="12">
        <v>2276.3159999999998</v>
      </c>
      <c r="C203" s="12">
        <v>563.33299999999997</v>
      </c>
      <c r="D203" s="12">
        <v>1.484</v>
      </c>
      <c r="E203" s="4">
        <f>B203/(J203*K203)</f>
        <v>1.0010184696569919</v>
      </c>
      <c r="F203" s="4">
        <f>B203/(J203*L203)</f>
        <v>7.5877199999999991</v>
      </c>
      <c r="G203" s="3"/>
      <c r="J203">
        <f t="shared" si="43"/>
        <v>2</v>
      </c>
      <c r="K203">
        <f t="shared" si="44"/>
        <v>1137</v>
      </c>
      <c r="L203">
        <f t="shared" si="45"/>
        <v>150</v>
      </c>
    </row>
    <row r="204" spans="1:12" x14ac:dyDescent="0.25">
      <c r="A204" s="3" t="str">
        <f t="shared" si="46"/>
        <v>SSD-resnet34-1200</v>
      </c>
      <c r="B204" s="12">
        <v>42.375</v>
      </c>
      <c r="C204" s="12">
        <v>10.477</v>
      </c>
      <c r="D204" s="12">
        <v>62.087000000000003</v>
      </c>
      <c r="E204" s="4">
        <f>B204/(J204*K204)</f>
        <v>1.8634564643799471E-2</v>
      </c>
      <c r="F204" s="4">
        <f>B204/(J204*L204)</f>
        <v>0.14124999999999999</v>
      </c>
      <c r="G204" s="3"/>
      <c r="J204">
        <f t="shared" si="43"/>
        <v>2</v>
      </c>
      <c r="K204">
        <f t="shared" si="44"/>
        <v>1137</v>
      </c>
      <c r="L204">
        <f t="shared" si="45"/>
        <v>150</v>
      </c>
    </row>
    <row r="205" spans="1:12" x14ac:dyDescent="0.25">
      <c r="A205" s="3" t="str">
        <f t="shared" si="46"/>
        <v>SSD-mobilenet-V1-coco</v>
      </c>
      <c r="B205" s="12">
        <v>4828.6459999999997</v>
      </c>
      <c r="C205" s="12">
        <v>1249.106</v>
      </c>
      <c r="D205" s="12">
        <v>0.80900000000000005</v>
      </c>
      <c r="E205" s="4">
        <f>B205/(J205*K205)</f>
        <v>2.1234151275285837</v>
      </c>
      <c r="F205" s="4">
        <f>B205/(J205*L205)</f>
        <v>16.095486666666666</v>
      </c>
      <c r="G205" s="3"/>
      <c r="J205">
        <f t="shared" si="43"/>
        <v>2</v>
      </c>
      <c r="K205">
        <f t="shared" si="44"/>
        <v>1137</v>
      </c>
      <c r="L205">
        <f t="shared" si="45"/>
        <v>150</v>
      </c>
    </row>
    <row r="206" spans="1:12" x14ac:dyDescent="0.25">
      <c r="A206" s="3" t="str">
        <f t="shared" si="46"/>
        <v>Unet-camvid-onnx-0001</v>
      </c>
      <c r="B206" s="12">
        <v>69.477999999999994</v>
      </c>
      <c r="C206" s="12">
        <v>15.930999999999999</v>
      </c>
      <c r="D206" s="12">
        <v>44.100999999999999</v>
      </c>
      <c r="E206" s="4">
        <f>B206/(J206*K206)</f>
        <v>3.0553210202286716E-2</v>
      </c>
      <c r="F206" s="4">
        <f>B206/(J206*L206)</f>
        <v>0.23159333333333332</v>
      </c>
      <c r="G206" s="3"/>
      <c r="J206">
        <f t="shared" si="43"/>
        <v>2</v>
      </c>
      <c r="K206">
        <f t="shared" si="44"/>
        <v>1137</v>
      </c>
      <c r="L206">
        <f t="shared" si="45"/>
        <v>150</v>
      </c>
    </row>
    <row r="207" spans="1:12" x14ac:dyDescent="0.25">
      <c r="A207" s="3" t="str">
        <f t="shared" si="46"/>
        <v>Yolo-V3</v>
      </c>
      <c r="B207" s="12">
        <v>242.33099999999999</v>
      </c>
      <c r="C207" s="12">
        <v>62.402999999999999</v>
      </c>
      <c r="D207" s="12">
        <v>14.007</v>
      </c>
      <c r="E207" s="4">
        <f>B207/(J207*K207)</f>
        <v>0.10656596306068601</v>
      </c>
      <c r="F207" s="4">
        <f>B207/(J207*L207)</f>
        <v>0.80776999999999999</v>
      </c>
      <c r="G207" s="3"/>
      <c r="J207">
        <f t="shared" si="43"/>
        <v>2</v>
      </c>
      <c r="K207">
        <f t="shared" si="44"/>
        <v>1137</v>
      </c>
      <c r="L207">
        <f t="shared" si="45"/>
        <v>150</v>
      </c>
    </row>
    <row r="208" spans="1:12" x14ac:dyDescent="0.25">
      <c r="A208" s="3" t="str">
        <f t="shared" si="46"/>
        <v>Yolo-V3-tiny</v>
      </c>
      <c r="B208" s="12">
        <v>2219.4989999999998</v>
      </c>
      <c r="C208" s="12">
        <v>701.41600000000005</v>
      </c>
      <c r="D208" s="12">
        <v>1.3340000000000001</v>
      </c>
      <c r="E208" s="4">
        <f>B208/(J208*K208)</f>
        <v>0.9760329815303429</v>
      </c>
      <c r="F208" s="4">
        <f>B208/(J208*L208)</f>
        <v>7.3983299999999996</v>
      </c>
      <c r="G208" s="3"/>
      <c r="J208">
        <f t="shared" si="43"/>
        <v>2</v>
      </c>
      <c r="K208">
        <f t="shared" si="44"/>
        <v>1137</v>
      </c>
      <c r="L208">
        <f t="shared" si="45"/>
        <v>150</v>
      </c>
    </row>
    <row r="209" spans="1:12" x14ac:dyDescent="0.25">
      <c r="A209" s="3" t="str">
        <f t="shared" si="46"/>
        <v>Yolo-V8n</v>
      </c>
      <c r="B209" s="12">
        <v>862.40300000000002</v>
      </c>
      <c r="C209" s="12">
        <v>340.53899999999999</v>
      </c>
      <c r="D209" s="12">
        <v>3.3210000000000002</v>
      </c>
      <c r="E209" s="4">
        <f>B209/(J209*K209)</f>
        <v>0.3792449428320141</v>
      </c>
      <c r="F209" s="4">
        <f>B209/(J209*L209)</f>
        <v>2.8746766666666668</v>
      </c>
      <c r="G209" s="3"/>
      <c r="J209">
        <f t="shared" si="43"/>
        <v>2</v>
      </c>
      <c r="K209">
        <f t="shared" si="44"/>
        <v>1137</v>
      </c>
      <c r="L209">
        <f t="shared" si="45"/>
        <v>150</v>
      </c>
    </row>
    <row r="210" spans="1:12" x14ac:dyDescent="0.25">
      <c r="A210" s="2" t="str">
        <f>A197</f>
        <v>Model name</v>
      </c>
      <c r="B210" s="2" t="s">
        <v>14</v>
      </c>
      <c r="C210" s="2" t="s">
        <v>15</v>
      </c>
      <c r="D210" s="2" t="s">
        <v>14</v>
      </c>
      <c r="E210" s="2" t="s">
        <v>14</v>
      </c>
      <c r="F210" s="2" t="s">
        <v>14</v>
      </c>
      <c r="G210" s="2" t="s">
        <v>47</v>
      </c>
      <c r="H210" s="13" t="str">
        <f>CONCATENATE(G210, ," ", B210)</f>
        <v>Intel® Xeon® Platinum 8380 INT8</v>
      </c>
      <c r="I210" s="13" t="str">
        <f>CONCATENATE($G210, ," ", C210)</f>
        <v>Intel® Xeon® Platinum 8380 FP32</v>
      </c>
      <c r="J210" s="13">
        <v>2</v>
      </c>
      <c r="K210" s="13">
        <v>9359</v>
      </c>
      <c r="L210" s="13">
        <v>270</v>
      </c>
    </row>
    <row r="211" spans="1:12" x14ac:dyDescent="0.25">
      <c r="A211" s="3" t="str">
        <f>A198</f>
        <v>BERT-base-cased</v>
      </c>
      <c r="B211" s="12">
        <v>876.04300000000001</v>
      </c>
      <c r="C211" s="12">
        <v>336.63200000000001</v>
      </c>
      <c r="D211" s="12">
        <v>7.7930000000000001</v>
      </c>
      <c r="E211" s="4">
        <f>B211/(J211*K211)</f>
        <v>4.6802169035153329E-2</v>
      </c>
      <c r="F211" s="4">
        <f>B211/(J211*L211)</f>
        <v>1.6223018518518519</v>
      </c>
      <c r="G211" s="3"/>
      <c r="J211">
        <f>J210</f>
        <v>2</v>
      </c>
      <c r="K211">
        <f>K210</f>
        <v>9359</v>
      </c>
      <c r="L211">
        <f>L210</f>
        <v>270</v>
      </c>
    </row>
    <row r="212" spans="1:12" x14ac:dyDescent="0.25">
      <c r="A212" s="3" t="str">
        <f>A199</f>
        <v>BERT-large-uncased-whole-word-masking-squad-0001</v>
      </c>
      <c r="B212" s="12">
        <v>66.757999999999996</v>
      </c>
      <c r="C212" s="12">
        <v>27.445</v>
      </c>
      <c r="D212" s="12">
        <v>231.495</v>
      </c>
      <c r="E212" s="4">
        <f>B212/(J212*K212)</f>
        <v>3.5665135164013248E-3</v>
      </c>
      <c r="F212" s="4">
        <f>B212/(J212*L212)</f>
        <v>0.12362592592592592</v>
      </c>
      <c r="G212" s="3"/>
      <c r="J212">
        <f t="shared" ref="J212:J222" si="47">J211</f>
        <v>2</v>
      </c>
      <c r="K212">
        <f t="shared" ref="K212:K222" si="48">K211</f>
        <v>9359</v>
      </c>
      <c r="L212">
        <f t="shared" ref="L212:L222" si="49">L211</f>
        <v>270</v>
      </c>
    </row>
    <row r="213" spans="1:12" x14ac:dyDescent="0.25">
      <c r="A213" s="3" t="str">
        <f>A200</f>
        <v>DeeplabV3</v>
      </c>
      <c r="B213" s="12">
        <v>564.22799999999995</v>
      </c>
      <c r="C213" s="12">
        <v>223.459</v>
      </c>
      <c r="D213" s="12">
        <v>5.3650000000000002</v>
      </c>
      <c r="E213" s="4">
        <f>B213/(J213*K213)</f>
        <v>3.0143605086013461E-2</v>
      </c>
      <c r="F213" s="4">
        <f>B213/(J213*L213)</f>
        <v>1.0448666666666666</v>
      </c>
      <c r="G213" s="3"/>
      <c r="J213">
        <f>J212</f>
        <v>2</v>
      </c>
      <c r="K213">
        <f>K212</f>
        <v>9359</v>
      </c>
      <c r="L213">
        <f>L212</f>
        <v>270</v>
      </c>
    </row>
    <row r="214" spans="1:12" x14ac:dyDescent="0.25">
      <c r="A214" s="3" t="s">
        <v>109</v>
      </c>
      <c r="B214" s="12">
        <v>834.11800000000005</v>
      </c>
      <c r="C214" s="12">
        <v>495.89499999999998</v>
      </c>
      <c r="D214" s="12">
        <v>4.3099999999999996</v>
      </c>
      <c r="E214" s="4">
        <f>B214/(J214*K214)</f>
        <v>4.4562346404530398E-2</v>
      </c>
      <c r="F214" s="4">
        <f>B214/(J214*L214)</f>
        <v>1.5446629629629631</v>
      </c>
      <c r="G214" s="3"/>
      <c r="H214" s="13"/>
      <c r="I214" s="13"/>
      <c r="J214">
        <f t="shared" ref="J214:L214" si="50">J213</f>
        <v>2</v>
      </c>
      <c r="K214">
        <f t="shared" si="50"/>
        <v>9359</v>
      </c>
      <c r="L214">
        <f t="shared" si="50"/>
        <v>270</v>
      </c>
    </row>
    <row r="215" spans="1:12" x14ac:dyDescent="0.25">
      <c r="A215" s="3" t="str">
        <f>A202</f>
        <v>Mobilenet-v2</v>
      </c>
      <c r="B215" s="12">
        <v>22308.508999999998</v>
      </c>
      <c r="C215" s="12">
        <v>6801.7349999999997</v>
      </c>
      <c r="D215" s="12">
        <v>0.56599999999999995</v>
      </c>
      <c r="E215" s="4">
        <f>B215/(J215*K215)</f>
        <v>1.1918211881611283</v>
      </c>
      <c r="F215" s="4">
        <f>B215/(J215*L215)</f>
        <v>41.312053703703704</v>
      </c>
      <c r="G215" s="3"/>
      <c r="J215">
        <f t="shared" si="47"/>
        <v>2</v>
      </c>
      <c r="K215">
        <f t="shared" si="48"/>
        <v>9359</v>
      </c>
      <c r="L215">
        <f t="shared" si="49"/>
        <v>270</v>
      </c>
    </row>
    <row r="216" spans="1:12" x14ac:dyDescent="0.25">
      <c r="A216" s="3" t="str">
        <f>A203</f>
        <v>Resnet-50</v>
      </c>
      <c r="B216" s="12">
        <v>4946.1149999999998</v>
      </c>
      <c r="C216" s="12">
        <v>1154.1120000000001</v>
      </c>
      <c r="D216" s="12">
        <v>1.0309999999999999</v>
      </c>
      <c r="E216" s="4">
        <f>B216/(J216*K216)</f>
        <v>0.26424377604444921</v>
      </c>
      <c r="F216" s="4">
        <f>B216/(J216*L216)</f>
        <v>9.159472222222222</v>
      </c>
      <c r="G216" s="3"/>
      <c r="J216">
        <f t="shared" si="47"/>
        <v>2</v>
      </c>
      <c r="K216">
        <f t="shared" si="48"/>
        <v>9359</v>
      </c>
      <c r="L216">
        <f t="shared" si="49"/>
        <v>270</v>
      </c>
    </row>
    <row r="217" spans="1:12" x14ac:dyDescent="0.25">
      <c r="A217" s="3" t="str">
        <f>A204</f>
        <v>SSD-resnet34-1200</v>
      </c>
      <c r="B217" s="12">
        <v>78.793999999999997</v>
      </c>
      <c r="C217" s="12">
        <v>20.716999999999999</v>
      </c>
      <c r="D217" s="12">
        <v>108.288</v>
      </c>
      <c r="E217" s="4">
        <f>B217/(J217*K217)</f>
        <v>4.2095309327919647E-3</v>
      </c>
      <c r="F217" s="4">
        <f>B217/(J217*L217)</f>
        <v>0.1459148148148148</v>
      </c>
      <c r="G217" s="3"/>
      <c r="J217">
        <f t="shared" si="47"/>
        <v>2</v>
      </c>
      <c r="K217">
        <f t="shared" si="48"/>
        <v>9359</v>
      </c>
      <c r="L217">
        <f t="shared" si="49"/>
        <v>270</v>
      </c>
    </row>
    <row r="218" spans="1:12" x14ac:dyDescent="0.25">
      <c r="A218" s="3" t="str">
        <f>A205</f>
        <v>SSD-mobilenet-V1-coco</v>
      </c>
      <c r="B218" s="12">
        <v>10274.606</v>
      </c>
      <c r="C218" s="12">
        <v>2320.9389999999999</v>
      </c>
      <c r="D218" s="12">
        <v>0.66</v>
      </c>
      <c r="E218" s="4">
        <f>B218/(J218*K218)</f>
        <v>0.54891580297040277</v>
      </c>
      <c r="F218" s="4">
        <f>B218/(J218*L218)</f>
        <v>19.027048148148147</v>
      </c>
      <c r="G218" s="3"/>
      <c r="J218">
        <f t="shared" si="47"/>
        <v>2</v>
      </c>
      <c r="K218">
        <f t="shared" si="48"/>
        <v>9359</v>
      </c>
      <c r="L218">
        <f t="shared" si="49"/>
        <v>270</v>
      </c>
    </row>
    <row r="219" spans="1:12" x14ac:dyDescent="0.25">
      <c r="A219" s="3" t="str">
        <f>A206</f>
        <v>Unet-camvid-onnx-0001</v>
      </c>
      <c r="B219" s="12">
        <v>129.12</v>
      </c>
      <c r="C219" s="12">
        <v>31.526</v>
      </c>
      <c r="D219" s="12">
        <v>73.819999999999993</v>
      </c>
      <c r="E219" s="4">
        <f>B219/(J219*K219)</f>
        <v>6.8981728817181327E-3</v>
      </c>
      <c r="F219" s="4">
        <f>B219/(J219*L219)</f>
        <v>0.23911111111111111</v>
      </c>
      <c r="G219" s="3"/>
      <c r="J219">
        <f t="shared" si="47"/>
        <v>2</v>
      </c>
      <c r="K219">
        <f t="shared" si="48"/>
        <v>9359</v>
      </c>
      <c r="L219">
        <f t="shared" si="49"/>
        <v>270</v>
      </c>
    </row>
    <row r="220" spans="1:12" x14ac:dyDescent="0.25">
      <c r="A220" s="3" t="str">
        <f>A207</f>
        <v>Yolo-V3</v>
      </c>
      <c r="B220" s="12">
        <v>490.61099999999999</v>
      </c>
      <c r="C220" s="12">
        <v>109.014</v>
      </c>
      <c r="D220" s="12">
        <v>7.0339999999999998</v>
      </c>
      <c r="E220" s="4">
        <f>B220/(J220*K220)</f>
        <v>2.6210652847526446E-2</v>
      </c>
      <c r="F220" s="4">
        <f>B220/(J220*L220)</f>
        <v>0.9085388888888889</v>
      </c>
      <c r="G220" s="3"/>
      <c r="J220">
        <f t="shared" si="47"/>
        <v>2</v>
      </c>
      <c r="K220">
        <f t="shared" si="48"/>
        <v>9359</v>
      </c>
      <c r="L220">
        <f t="shared" si="49"/>
        <v>270</v>
      </c>
    </row>
    <row r="221" spans="1:12" x14ac:dyDescent="0.25">
      <c r="A221" s="3" t="str">
        <f>A208</f>
        <v>Yolo-V3-tiny</v>
      </c>
      <c r="B221" s="12">
        <v>4653.134</v>
      </c>
      <c r="C221" s="12">
        <v>1373.2260000000001</v>
      </c>
      <c r="D221" s="12">
        <v>0.873</v>
      </c>
      <c r="E221" s="4">
        <f>B221/(J221*K221)</f>
        <v>0.24859140933860455</v>
      </c>
      <c r="F221" s="4">
        <f>B221/(J221*L221)</f>
        <v>8.6169148148148142</v>
      </c>
      <c r="G221" s="3"/>
      <c r="J221">
        <f t="shared" si="47"/>
        <v>2</v>
      </c>
      <c r="K221">
        <f t="shared" si="48"/>
        <v>9359</v>
      </c>
      <c r="L221">
        <f t="shared" si="49"/>
        <v>270</v>
      </c>
    </row>
    <row r="222" spans="1:12" x14ac:dyDescent="0.25">
      <c r="A222" s="3" t="str">
        <f>A209</f>
        <v>Yolo-V8n</v>
      </c>
      <c r="B222" s="12">
        <v>1714.1179999999999</v>
      </c>
      <c r="C222" s="12">
        <v>565.18499999999995</v>
      </c>
      <c r="D222" s="12">
        <v>2.375</v>
      </c>
      <c r="E222" s="4">
        <f>B222/(J222*K222)</f>
        <v>9.1575916230366483E-2</v>
      </c>
      <c r="F222" s="4">
        <f>B222/(J222*L222)</f>
        <v>3.1742925925925927</v>
      </c>
      <c r="G222" s="3"/>
      <c r="J222">
        <f t="shared" si="47"/>
        <v>2</v>
      </c>
      <c r="K222">
        <f t="shared" si="48"/>
        <v>9359</v>
      </c>
      <c r="L222">
        <f t="shared" si="49"/>
        <v>270</v>
      </c>
    </row>
    <row r="223" spans="1:12" x14ac:dyDescent="0.25">
      <c r="A223" s="2" t="str">
        <f>A210</f>
        <v>Model name</v>
      </c>
      <c r="B223" s="2" t="s">
        <v>14</v>
      </c>
      <c r="C223" s="2" t="s">
        <v>15</v>
      </c>
      <c r="D223" s="2" t="s">
        <v>14</v>
      </c>
      <c r="E223" s="2" t="s">
        <v>14</v>
      </c>
      <c r="F223" s="2" t="s">
        <v>14</v>
      </c>
      <c r="G223" s="2" t="s">
        <v>48</v>
      </c>
      <c r="H223" s="13" t="str">
        <f>CONCATENATE(G223, ," ", B223)</f>
        <v>Intel® Xeon® Platinum 8490H INT8</v>
      </c>
      <c r="I223" s="13" t="str">
        <f>CONCATENATE($G223, ," ", C223)</f>
        <v>Intel® Xeon® Platinum 8490H FP32</v>
      </c>
      <c r="J223" s="13">
        <v>2</v>
      </c>
      <c r="K223" s="13">
        <v>17000</v>
      </c>
      <c r="L223" s="13">
        <v>350</v>
      </c>
    </row>
    <row r="224" spans="1:12" x14ac:dyDescent="0.25">
      <c r="A224" s="3" t="str">
        <f>A211</f>
        <v>BERT-base-cased</v>
      </c>
      <c r="B224" s="12"/>
      <c r="C224" s="12"/>
      <c r="D224" s="12"/>
      <c r="E224" s="4">
        <f>B224/(J224*K224)</f>
        <v>0</v>
      </c>
      <c r="F224" s="4">
        <f>B224/(J224*L224)</f>
        <v>0</v>
      </c>
      <c r="G224" s="3"/>
      <c r="J224">
        <f>J223</f>
        <v>2</v>
      </c>
      <c r="K224">
        <f>K223</f>
        <v>17000</v>
      </c>
      <c r="L224">
        <f>L223</f>
        <v>350</v>
      </c>
    </row>
    <row r="225" spans="1:12" x14ac:dyDescent="0.25">
      <c r="A225" s="3" t="str">
        <f>A212</f>
        <v>BERT-large-uncased-whole-word-masking-squad-0001</v>
      </c>
      <c r="B225" s="12"/>
      <c r="C225" s="12"/>
      <c r="D225" s="12"/>
      <c r="E225" s="4">
        <f>B225/(J225*K225)</f>
        <v>0</v>
      </c>
      <c r="F225" s="4">
        <f>B225/(J225*L225)</f>
        <v>0</v>
      </c>
      <c r="G225" s="3"/>
      <c r="J225">
        <f t="shared" ref="J225:J235" si="51">J224</f>
        <v>2</v>
      </c>
      <c r="K225">
        <f t="shared" ref="K225:K235" si="52">K224</f>
        <v>17000</v>
      </c>
      <c r="L225">
        <f t="shared" ref="L225:L235" si="53">L224</f>
        <v>350</v>
      </c>
    </row>
    <row r="226" spans="1:12" x14ac:dyDescent="0.25">
      <c r="A226" s="3" t="str">
        <f t="shared" ref="A226" si="54">A213</f>
        <v>DeeplabV3</v>
      </c>
      <c r="B226" s="12"/>
      <c r="C226" s="12"/>
      <c r="D226" s="12"/>
      <c r="E226" s="4">
        <f>B226/(J226*K226)</f>
        <v>0</v>
      </c>
      <c r="F226" s="4">
        <f>B226/(J226*L226)</f>
        <v>0</v>
      </c>
      <c r="G226" s="3"/>
      <c r="J226">
        <f t="shared" si="51"/>
        <v>2</v>
      </c>
      <c r="K226">
        <f t="shared" si="52"/>
        <v>17000</v>
      </c>
      <c r="L226">
        <f t="shared" si="53"/>
        <v>350</v>
      </c>
    </row>
    <row r="227" spans="1:12" x14ac:dyDescent="0.25">
      <c r="A227" s="3" t="s">
        <v>109</v>
      </c>
      <c r="B227" s="12"/>
      <c r="C227" s="12"/>
      <c r="D227" s="12"/>
      <c r="E227" s="4">
        <f>B227/(J227*K227)</f>
        <v>0</v>
      </c>
      <c r="F227" s="4">
        <f>B227/(J227*L227)</f>
        <v>0</v>
      </c>
      <c r="G227" s="3"/>
      <c r="H227" s="13"/>
      <c r="I227" s="13"/>
      <c r="J227">
        <f>J225</f>
        <v>2</v>
      </c>
      <c r="K227">
        <f>K225</f>
        <v>17000</v>
      </c>
      <c r="L227">
        <f>L225</f>
        <v>350</v>
      </c>
    </row>
    <row r="228" spans="1:12" x14ac:dyDescent="0.25">
      <c r="A228" s="3" t="str">
        <f>A215</f>
        <v>Mobilenet-v2</v>
      </c>
      <c r="B228" s="12"/>
      <c r="C228" s="12"/>
      <c r="D228" s="12"/>
      <c r="E228" s="4">
        <f>B228/(J228*K228)</f>
        <v>0</v>
      </c>
      <c r="F228" s="4">
        <f>B228/(J228*L228)</f>
        <v>0</v>
      </c>
      <c r="G228" s="3"/>
      <c r="J228">
        <f>J226</f>
        <v>2</v>
      </c>
      <c r="K228">
        <f>K226</f>
        <v>17000</v>
      </c>
      <c r="L228">
        <f>L226</f>
        <v>350</v>
      </c>
    </row>
    <row r="229" spans="1:12" x14ac:dyDescent="0.25">
      <c r="A229" s="3" t="str">
        <f>A216</f>
        <v>Resnet-50</v>
      </c>
      <c r="B229" s="12"/>
      <c r="C229" s="12"/>
      <c r="D229" s="12"/>
      <c r="E229" s="4">
        <f>B229/(J229*K229)</f>
        <v>0</v>
      </c>
      <c r="F229" s="4">
        <f>B229/(J229*L229)</f>
        <v>0</v>
      </c>
      <c r="G229" s="3"/>
      <c r="J229">
        <f t="shared" si="51"/>
        <v>2</v>
      </c>
      <c r="K229">
        <f t="shared" si="52"/>
        <v>17000</v>
      </c>
      <c r="L229">
        <f t="shared" si="53"/>
        <v>350</v>
      </c>
    </row>
    <row r="230" spans="1:12" x14ac:dyDescent="0.25">
      <c r="A230" s="3" t="str">
        <f>A217</f>
        <v>SSD-resnet34-1200</v>
      </c>
      <c r="B230" s="12"/>
      <c r="C230" s="12"/>
      <c r="D230" s="12"/>
      <c r="E230" s="4">
        <f>B230/(J230*K230)</f>
        <v>0</v>
      </c>
      <c r="F230" s="4">
        <f>B230/(J230*L230)</f>
        <v>0</v>
      </c>
      <c r="G230" s="3"/>
      <c r="J230">
        <f t="shared" si="51"/>
        <v>2</v>
      </c>
      <c r="K230">
        <f t="shared" si="52"/>
        <v>17000</v>
      </c>
      <c r="L230">
        <f t="shared" si="53"/>
        <v>350</v>
      </c>
    </row>
    <row r="231" spans="1:12" x14ac:dyDescent="0.25">
      <c r="A231" s="3" t="str">
        <f>A218</f>
        <v>SSD-mobilenet-V1-coco</v>
      </c>
      <c r="B231" s="12"/>
      <c r="C231" s="12"/>
      <c r="D231" s="12"/>
      <c r="E231" s="4">
        <f>B231/(J231*K231)</f>
        <v>0</v>
      </c>
      <c r="F231" s="4">
        <f>B231/(J231*L231)</f>
        <v>0</v>
      </c>
      <c r="G231" s="3"/>
      <c r="J231">
        <f t="shared" si="51"/>
        <v>2</v>
      </c>
      <c r="K231">
        <f t="shared" si="52"/>
        <v>17000</v>
      </c>
      <c r="L231">
        <f t="shared" si="53"/>
        <v>350</v>
      </c>
    </row>
    <row r="232" spans="1:12" x14ac:dyDescent="0.25">
      <c r="A232" s="3" t="str">
        <f>A219</f>
        <v>Unet-camvid-onnx-0001</v>
      </c>
      <c r="B232" s="12"/>
      <c r="C232" s="12"/>
      <c r="D232" s="12"/>
      <c r="E232" s="4">
        <f>B232/(J232*K232)</f>
        <v>0</v>
      </c>
      <c r="F232" s="4">
        <f>B232/(J232*L232)</f>
        <v>0</v>
      </c>
      <c r="G232" s="3"/>
      <c r="J232">
        <f t="shared" si="51"/>
        <v>2</v>
      </c>
      <c r="K232">
        <f t="shared" si="52"/>
        <v>17000</v>
      </c>
      <c r="L232">
        <f t="shared" si="53"/>
        <v>350</v>
      </c>
    </row>
    <row r="233" spans="1:12" x14ac:dyDescent="0.25">
      <c r="A233" s="3" t="str">
        <f>A220</f>
        <v>Yolo-V3</v>
      </c>
      <c r="B233" s="12"/>
      <c r="C233" s="12"/>
      <c r="D233" s="12"/>
      <c r="E233" s="4">
        <f>B233/(J233*K233)</f>
        <v>0</v>
      </c>
      <c r="F233" s="4">
        <f>B233/(J233*L233)</f>
        <v>0</v>
      </c>
      <c r="G233" s="3"/>
      <c r="J233">
        <f t="shared" si="51"/>
        <v>2</v>
      </c>
      <c r="K233">
        <f t="shared" si="52"/>
        <v>17000</v>
      </c>
      <c r="L233">
        <f t="shared" si="53"/>
        <v>350</v>
      </c>
    </row>
    <row r="234" spans="1:12" x14ac:dyDescent="0.25">
      <c r="A234" s="3" t="str">
        <f>A221</f>
        <v>Yolo-V3-tiny</v>
      </c>
      <c r="B234" s="12"/>
      <c r="C234" s="12"/>
      <c r="D234" s="12"/>
      <c r="E234" s="4">
        <f>B234/(J234*K234)</f>
        <v>0</v>
      </c>
      <c r="F234" s="4">
        <f>B234/(J234*L234)</f>
        <v>0</v>
      </c>
      <c r="G234" s="3"/>
      <c r="J234">
        <f t="shared" si="51"/>
        <v>2</v>
      </c>
      <c r="K234">
        <f t="shared" si="52"/>
        <v>17000</v>
      </c>
      <c r="L234">
        <f t="shared" si="53"/>
        <v>350</v>
      </c>
    </row>
    <row r="235" spans="1:12" x14ac:dyDescent="0.25">
      <c r="A235" s="3" t="str">
        <f>A222</f>
        <v>Yolo-V8n</v>
      </c>
      <c r="B235" s="12"/>
      <c r="C235" s="12"/>
      <c r="D235" s="12"/>
      <c r="E235" s="4">
        <f>B235/(J235*K235)</f>
        <v>0</v>
      </c>
      <c r="F235" s="4">
        <f>B235/(J235*L235)</f>
        <v>0</v>
      </c>
      <c r="G235" s="3"/>
      <c r="J235">
        <f t="shared" si="51"/>
        <v>2</v>
      </c>
      <c r="K235">
        <f t="shared" si="52"/>
        <v>17000</v>
      </c>
      <c r="L235">
        <f t="shared" si="53"/>
        <v>350</v>
      </c>
    </row>
    <row r="236" spans="1:12" x14ac:dyDescent="0.25">
      <c r="A236" s="2" t="str">
        <f>A223</f>
        <v>Model name</v>
      </c>
      <c r="B236" s="2" t="s">
        <v>116</v>
      </c>
      <c r="C236" s="2" t="s">
        <v>14</v>
      </c>
      <c r="D236" s="2" t="s">
        <v>15</v>
      </c>
      <c r="E236" s="2" t="s">
        <v>50</v>
      </c>
      <c r="F236" s="2"/>
      <c r="G236" s="2" t="s">
        <v>49</v>
      </c>
      <c r="H236" s="13" t="str">
        <f>CONCATENATE(G236, ," ", B236)</f>
        <v>Intel® Core™  i9-13900K INT4</v>
      </c>
      <c r="I236" s="13" t="str">
        <f>CONCATENATE(G236, ," ", C236)</f>
        <v>Intel® Core™  i9-13900K INT8</v>
      </c>
      <c r="J236" s="13" t="str">
        <f>CONCATENATE(G236, ," ", D236)</f>
        <v>Intel® Core™  i9-13900K FP32</v>
      </c>
    </row>
    <row r="237" spans="1:12" x14ac:dyDescent="0.25">
      <c r="A237" s="3" t="s">
        <v>107</v>
      </c>
      <c r="B237" s="25">
        <v>374</v>
      </c>
      <c r="C237" s="3">
        <v>277</v>
      </c>
      <c r="D237" s="3">
        <v>340</v>
      </c>
      <c r="E237" s="3"/>
      <c r="F237" s="3"/>
      <c r="G237" s="3"/>
    </row>
    <row r="238" spans="1:12" x14ac:dyDescent="0.25">
      <c r="A238" s="3" t="s">
        <v>67</v>
      </c>
      <c r="B238" s="25">
        <v>417</v>
      </c>
      <c r="C238" s="3">
        <v>415</v>
      </c>
      <c r="D238" s="3">
        <v>420</v>
      </c>
      <c r="E238" s="3"/>
      <c r="F238" s="3"/>
      <c r="G238" s="3"/>
    </row>
    <row r="239" spans="1:12" x14ac:dyDescent="0.25">
      <c r="A239" s="2" t="str">
        <f>A236</f>
        <v>Model name</v>
      </c>
      <c r="B239" s="2" t="str">
        <f>B236</f>
        <v>INT4</v>
      </c>
      <c r="C239" s="2" t="s">
        <v>14</v>
      </c>
      <c r="D239" s="2" t="s">
        <v>15</v>
      </c>
      <c r="E239" s="2" t="s">
        <v>50</v>
      </c>
      <c r="F239" s="3"/>
      <c r="G239" s="2" t="s">
        <v>47</v>
      </c>
      <c r="H239" s="13" t="str">
        <f>CONCATENATE(G239, ," ", B239)</f>
        <v>Intel® Xeon® Platinum 8380 INT4</v>
      </c>
      <c r="I239" s="13" t="str">
        <f>CONCATENATE(G239, ," ", C239)</f>
        <v>Intel® Xeon® Platinum 8380 INT8</v>
      </c>
      <c r="J239" s="13" t="str">
        <f>CONCATENATE(G239, ," ", D239)</f>
        <v>Intel® Xeon® Platinum 8380 FP32</v>
      </c>
      <c r="K239" s="13" t="str">
        <f>CONCATENATE(G239, ," ", E239)</f>
        <v>Intel® Xeon® Platinum 8380 FP16</v>
      </c>
    </row>
    <row r="240" spans="1:12" x14ac:dyDescent="0.25">
      <c r="A240" s="3" t="s">
        <v>107</v>
      </c>
      <c r="B240" s="3"/>
      <c r="C240" s="3"/>
      <c r="D240" s="3"/>
      <c r="E240" s="3">
        <v>173</v>
      </c>
      <c r="F240" s="3"/>
      <c r="G240" s="3"/>
    </row>
    <row r="241" spans="1:11" x14ac:dyDescent="0.25">
      <c r="A241" s="3" t="s">
        <v>67</v>
      </c>
      <c r="B241" s="3">
        <v>133</v>
      </c>
      <c r="C241" s="3">
        <v>179</v>
      </c>
      <c r="D241" s="3">
        <v>201</v>
      </c>
      <c r="E241" s="3"/>
      <c r="F241" s="3"/>
      <c r="G241" s="3"/>
    </row>
    <row r="242" spans="1:11" x14ac:dyDescent="0.25">
      <c r="A242" s="2" t="str">
        <f>A239</f>
        <v>Model name</v>
      </c>
      <c r="B242" s="2" t="str">
        <f>B239</f>
        <v>INT4</v>
      </c>
      <c r="C242" s="2" t="s">
        <v>14</v>
      </c>
      <c r="D242" s="2" t="s">
        <v>15</v>
      </c>
      <c r="E242" s="2" t="s">
        <v>50</v>
      </c>
      <c r="F242" s="3"/>
      <c r="G242" s="2" t="s">
        <v>48</v>
      </c>
      <c r="H242" s="13" t="str">
        <f>CONCATENATE(G242, ," ", B242)</f>
        <v>Intel® Xeon® Platinum 8490H INT4</v>
      </c>
      <c r="I242" s="13" t="str">
        <f>CONCATENATE(G242, ," ", C242)</f>
        <v>Intel® Xeon® Platinum 8490H INT8</v>
      </c>
      <c r="J242" s="13" t="str">
        <f>CONCATENATE(G242, ," ", D242)</f>
        <v>Intel® Xeon® Platinum 8490H FP32</v>
      </c>
      <c r="K242" s="13" t="str">
        <f>CONCATENATE(G242, ," ", E242)</f>
        <v>Intel® Xeon® Platinum 8490H FP16</v>
      </c>
    </row>
    <row r="243" spans="1:11" x14ac:dyDescent="0.25">
      <c r="A243" s="3" t="s">
        <v>107</v>
      </c>
      <c r="B243" s="3"/>
      <c r="C243" s="3"/>
      <c r="D243" s="3"/>
      <c r="E243" s="3">
        <v>114</v>
      </c>
      <c r="F243" s="3"/>
      <c r="G243" s="3"/>
    </row>
    <row r="244" spans="1:11" x14ac:dyDescent="0.25">
      <c r="A244" s="3" t="s">
        <v>67</v>
      </c>
      <c r="B244" s="3">
        <v>136</v>
      </c>
      <c r="C244" s="3">
        <v>143</v>
      </c>
      <c r="D244" s="3">
        <v>133</v>
      </c>
      <c r="E244" s="3"/>
      <c r="F244" s="3"/>
      <c r="G244" s="3"/>
    </row>
  </sheetData>
  <sheetProtection selectLockedCells="1" selectUnlockedCells="1"/>
  <protectedRanges>
    <protectedRange algorithmName="SHA-512" hashValue="obtUc9z1SKpT2QgXGuBnBLMmP2Ruyrh4vLLC3J0+e2BoEQOdS3LNnQ1C54Wqf3ghA5JEEmSNQX0NVuijjCKrgA==" saltValue="t0gF7AecxnRApM1ODdLL/w==" spinCount="100000" sqref="M5:M14" name="Range1_1_1_1"/>
    <protectedRange algorithmName="SHA-512" hashValue="obtUc9z1SKpT2QgXGuBnBLMmP2Ruyrh4vLLC3J0+e2BoEQOdS3LNnQ1C54Wqf3ghA5JEEmSNQX0NVuijjCKrgA==" saltValue="t0gF7AecxnRApM1ODdLL/w==" spinCount="100000" sqref="M1" name="Range1_1_1"/>
  </protectedRanges>
  <mergeCells count="1">
    <mergeCell ref="B1:C1"/>
  </mergeCells>
  <hyperlinks>
    <hyperlink ref="N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L68"/>
  <sheetViews>
    <sheetView topLeftCell="A33" workbookViewId="0">
      <selection activeCell="D70" sqref="D70"/>
    </sheetView>
  </sheetViews>
  <sheetFormatPr defaultRowHeight="15" x14ac:dyDescent="0.25"/>
  <cols>
    <col min="1" max="1" width="49.42578125" bestFit="1" customWidth="1"/>
    <col min="2" max="2" width="8.5703125" bestFit="1" customWidth="1"/>
    <col min="3" max="3" width="11.5703125" bestFit="1" customWidth="1"/>
    <col min="5" max="6" width="9.140625" customWidth="1"/>
    <col min="7" max="7" width="27.7109375" bestFit="1" customWidth="1"/>
    <col min="8" max="9" width="22" customWidth="1"/>
    <col min="10" max="10" width="10.85546875" customWidth="1"/>
    <col min="11" max="11" width="22.42578125" customWidth="1"/>
  </cols>
  <sheetData>
    <row r="1" spans="1:12" x14ac:dyDescent="0.25">
      <c r="A1" s="2" t="s">
        <v>111</v>
      </c>
      <c r="B1" s="23" t="s">
        <v>8</v>
      </c>
      <c r="C1" s="23"/>
      <c r="D1" s="2" t="s">
        <v>9</v>
      </c>
      <c r="E1" s="2" t="s">
        <v>38</v>
      </c>
      <c r="F1" s="2" t="s">
        <v>37</v>
      </c>
      <c r="G1" s="2" t="s">
        <v>12</v>
      </c>
      <c r="H1" s="5"/>
      <c r="I1" s="5"/>
      <c r="K1" s="1" t="s">
        <v>0</v>
      </c>
    </row>
    <row r="2" spans="1:12" x14ac:dyDescent="0.25">
      <c r="A2" s="2" t="s">
        <v>13</v>
      </c>
      <c r="B2" s="2" t="s">
        <v>14</v>
      </c>
      <c r="C2" s="2" t="s">
        <v>50</v>
      </c>
      <c r="D2" s="2" t="s">
        <v>14</v>
      </c>
      <c r="E2" s="15"/>
      <c r="F2" s="15"/>
      <c r="G2" s="2" t="s">
        <v>65</v>
      </c>
      <c r="H2" s="5" t="str">
        <f>CONCATENATE($G2," ",B2)</f>
        <v>Intel® Celeron 6305E GPU INT8</v>
      </c>
      <c r="I2" s="5" t="str">
        <f>CONCATENATE($G2," ",C2)</f>
        <v>Intel® Celeron 6305E GPU FP16</v>
      </c>
      <c r="K2" t="s">
        <v>2</v>
      </c>
      <c r="L2" s="10" t="s">
        <v>3</v>
      </c>
    </row>
    <row r="3" spans="1:12" x14ac:dyDescent="0.25">
      <c r="A3" s="3" t="s">
        <v>16</v>
      </c>
      <c r="B3" s="12"/>
      <c r="C3" s="12"/>
      <c r="D3" s="12"/>
      <c r="E3" s="16">
        <f>B3/('Performance Tables  CPU'!J3*'Performance Tables  CPU'!L3)</f>
        <v>0</v>
      </c>
      <c r="F3" s="16">
        <f>B3/('Performance Tables  CPU'!J3*'Performance Tables  CPU'!K3)</f>
        <v>0</v>
      </c>
      <c r="G3" s="2"/>
      <c r="H3" s="5"/>
      <c r="I3" s="5"/>
      <c r="K3" t="s">
        <v>4</v>
      </c>
      <c r="L3" s="11" t="s">
        <v>5</v>
      </c>
    </row>
    <row r="4" spans="1:12" x14ac:dyDescent="0.25">
      <c r="A4" s="3" t="s">
        <v>17</v>
      </c>
      <c r="B4" s="12"/>
      <c r="C4" s="12"/>
      <c r="D4" s="12"/>
      <c r="E4" s="16">
        <f>B4/('Performance Tables  CPU'!J4*'Performance Tables  CPU'!L4)</f>
        <v>0</v>
      </c>
      <c r="F4" s="16">
        <f>B4/('Performance Tables  CPU'!J4*'Performance Tables  CPU'!K4)</f>
        <v>0</v>
      </c>
      <c r="G4" s="2"/>
      <c r="H4" s="5"/>
      <c r="I4" s="5"/>
      <c r="K4" t="s">
        <v>6</v>
      </c>
      <c r="L4" s="10" t="s">
        <v>7</v>
      </c>
    </row>
    <row r="5" spans="1:12" x14ac:dyDescent="0.25">
      <c r="A5" s="3" t="s">
        <v>29</v>
      </c>
      <c r="B5" s="12">
        <v>60.298999999999999</v>
      </c>
      <c r="C5" s="12">
        <v>27.734000000000002</v>
      </c>
      <c r="D5" s="12">
        <v>66.218000000000004</v>
      </c>
      <c r="E5" s="16">
        <f>B5/('Performance Tables  CPU'!J5*'Performance Tables  CPU'!L5)</f>
        <v>4.0199333333333334</v>
      </c>
      <c r="F5" s="16">
        <f>B5/('Performance Tables  CPU'!J5*'Performance Tables  CPU'!K5)</f>
        <v>0.56354205607476637</v>
      </c>
      <c r="G5" s="3"/>
      <c r="K5" s="1"/>
    </row>
    <row r="6" spans="1:12" x14ac:dyDescent="0.25">
      <c r="A6" s="3" t="s">
        <v>109</v>
      </c>
      <c r="B6" s="12">
        <v>72.135000000000005</v>
      </c>
      <c r="C6" s="12">
        <v>60.613</v>
      </c>
      <c r="D6" s="12">
        <v>55.183</v>
      </c>
      <c r="E6" s="16">
        <f>B6/('Performance Tables  CPU'!J6*'Performance Tables  CPU'!L6)</f>
        <v>4.8090000000000002</v>
      </c>
      <c r="F6" s="16">
        <f>B6/('Performance Tables  CPU'!J6*'Performance Tables  CPU'!K6)</f>
        <v>0.67415887850467293</v>
      </c>
      <c r="G6" s="3"/>
      <c r="K6" s="1"/>
    </row>
    <row r="7" spans="1:12" x14ac:dyDescent="0.25">
      <c r="A7" s="3" t="s">
        <v>40</v>
      </c>
      <c r="B7" s="12">
        <v>685.08699999999999</v>
      </c>
      <c r="C7" s="12">
        <v>513.09799999999996</v>
      </c>
      <c r="D7" s="12">
        <v>5.5629999999999997</v>
      </c>
      <c r="E7" s="16">
        <f>B7/('Performance Tables  CPU'!J7*'Performance Tables  CPU'!L7)</f>
        <v>45.672466666666665</v>
      </c>
      <c r="F7" s="16">
        <f>B7/('Performance Tables  CPU'!J7*'Performance Tables  CPU'!K7)</f>
        <v>6.4026822429906538</v>
      </c>
      <c r="G7" s="3"/>
      <c r="K7" s="1"/>
    </row>
    <row r="8" spans="1:12" x14ac:dyDescent="0.25">
      <c r="A8" s="3" t="s">
        <v>28</v>
      </c>
      <c r="B8" s="12">
        <v>213.05600000000001</v>
      </c>
      <c r="C8" s="12">
        <v>118.27800000000001</v>
      </c>
      <c r="D8" s="12">
        <v>18.655999999999999</v>
      </c>
      <c r="E8" s="16">
        <f>B8/('Performance Tables  CPU'!J8*'Performance Tables  CPU'!L8)</f>
        <v>14.203733333333334</v>
      </c>
      <c r="F8" s="16">
        <f>B8/('Performance Tables  CPU'!J8*'Performance Tables  CPU'!K8)</f>
        <v>1.991177570093458</v>
      </c>
      <c r="G8" s="3"/>
      <c r="K8" s="1"/>
    </row>
    <row r="9" spans="1:12" x14ac:dyDescent="0.25">
      <c r="A9" s="3" t="s">
        <v>64</v>
      </c>
      <c r="B9" s="12">
        <v>5.0709999999999997</v>
      </c>
      <c r="C9" s="12">
        <v>2.637</v>
      </c>
      <c r="D9" s="12">
        <v>774.29899999999998</v>
      </c>
      <c r="E9" s="16">
        <f>B9/('Performance Tables  CPU'!J9*'Performance Tables  CPU'!L9)</f>
        <v>0.33806666666666663</v>
      </c>
      <c r="F9" s="16">
        <f>B9/('Performance Tables  CPU'!J9*'Performance Tables  CPU'!K9)</f>
        <v>4.7392523364485982E-2</v>
      </c>
      <c r="G9" s="3"/>
      <c r="K9" s="1"/>
    </row>
    <row r="10" spans="1:12" x14ac:dyDescent="0.25">
      <c r="A10" s="3" t="s">
        <v>31</v>
      </c>
      <c r="B10" s="12">
        <v>411.08600000000001</v>
      </c>
      <c r="C10" s="12">
        <v>221.78399999999999</v>
      </c>
      <c r="D10" s="12">
        <v>9.593</v>
      </c>
      <c r="E10" s="16">
        <f>B10/('Performance Tables  CPU'!J10*'Performance Tables  CPU'!L10)</f>
        <v>27.405733333333334</v>
      </c>
      <c r="F10" s="16">
        <f>B10/('Performance Tables  CPU'!J10*'Performance Tables  CPU'!K10)</f>
        <v>3.8419252336448597</v>
      </c>
      <c r="G10" s="3"/>
      <c r="K10" s="1"/>
    </row>
    <row r="11" spans="1:12" x14ac:dyDescent="0.25">
      <c r="A11" s="3" t="s">
        <v>18</v>
      </c>
      <c r="B11" s="12">
        <v>8.407</v>
      </c>
      <c r="C11" s="12">
        <v>4.3810000000000002</v>
      </c>
      <c r="D11" s="12">
        <v>475.59500000000003</v>
      </c>
      <c r="E11" s="16">
        <f>B11/('Performance Tables  CPU'!J11*'Performance Tables  CPU'!L11)</f>
        <v>0.56046666666666667</v>
      </c>
      <c r="F11" s="16">
        <f>B11/('Performance Tables  CPU'!J11*'Performance Tables  CPU'!K11)</f>
        <v>7.8570093457943926E-2</v>
      </c>
      <c r="G11" s="3"/>
      <c r="K11" s="1"/>
    </row>
    <row r="12" spans="1:12" x14ac:dyDescent="0.25">
      <c r="A12" s="3" t="s">
        <v>41</v>
      </c>
      <c r="B12" s="12">
        <v>32.218000000000004</v>
      </c>
      <c r="C12" s="12">
        <v>15.089</v>
      </c>
      <c r="D12" s="12">
        <v>123.794</v>
      </c>
      <c r="E12" s="16">
        <f>B12/('Performance Tables  CPU'!J12*'Performance Tables  CPU'!L12)</f>
        <v>2.1478666666666668</v>
      </c>
      <c r="F12" s="16">
        <f>B12/('Performance Tables  CPU'!J12*'Performance Tables  CPU'!K12)</f>
        <v>0.30110280373831777</v>
      </c>
      <c r="G12" s="3"/>
      <c r="K12" s="1"/>
    </row>
    <row r="13" spans="1:12" x14ac:dyDescent="0.25">
      <c r="A13" s="3" t="s">
        <v>30</v>
      </c>
      <c r="B13" s="12">
        <v>292.06400000000002</v>
      </c>
      <c r="C13" s="12">
        <v>153.11199999999999</v>
      </c>
      <c r="D13" s="12">
        <v>13.587999999999999</v>
      </c>
      <c r="E13" s="16">
        <f>B13/('Performance Tables  CPU'!J13*'Performance Tables  CPU'!L13)</f>
        <v>19.470933333333335</v>
      </c>
      <c r="F13" s="16">
        <f>B13/('Performance Tables  CPU'!J13*'Performance Tables  CPU'!K13)</f>
        <v>2.7295700934579443</v>
      </c>
      <c r="G13" s="3"/>
      <c r="K13" s="1"/>
    </row>
    <row r="14" spans="1:12" x14ac:dyDescent="0.25">
      <c r="A14" s="3" t="s">
        <v>42</v>
      </c>
      <c r="B14" s="12"/>
      <c r="C14" s="12"/>
      <c r="D14" s="12"/>
      <c r="E14" s="16">
        <f>B14/('Performance Tables  CPU'!J14*'Performance Tables  CPU'!L14)</f>
        <v>0</v>
      </c>
      <c r="F14" s="16">
        <f>B14/('Performance Tables  CPU'!J14*'Performance Tables  CPU'!K14)</f>
        <v>0</v>
      </c>
      <c r="G14" s="3"/>
      <c r="K14" s="1"/>
    </row>
    <row r="15" spans="1:12" x14ac:dyDescent="0.25">
      <c r="A15" s="2" t="s">
        <v>13</v>
      </c>
      <c r="B15" s="2" t="s">
        <v>14</v>
      </c>
      <c r="C15" s="2" t="s">
        <v>50</v>
      </c>
      <c r="D15" s="2" t="s">
        <v>14</v>
      </c>
      <c r="E15" s="3"/>
      <c r="F15" s="3"/>
      <c r="G15" s="2" t="s">
        <v>66</v>
      </c>
      <c r="H15" s="5" t="str">
        <f>CONCATENATE($G15," ",B15)</f>
        <v>Intel® Core™ i7-1185GRE GPU INT8</v>
      </c>
      <c r="I15" s="5" t="str">
        <f>CONCATENATE($G15," ",C15)</f>
        <v>Intel® Core™ i7-1185GRE GPU FP16</v>
      </c>
    </row>
    <row r="16" spans="1:12" x14ac:dyDescent="0.25">
      <c r="A16" s="3" t="str">
        <f>$A$3</f>
        <v>bert-base-cased</v>
      </c>
      <c r="B16" s="12">
        <v>72.433999999999997</v>
      </c>
      <c r="C16" s="12">
        <v>55.387999999999998</v>
      </c>
      <c r="D16" s="12">
        <v>55.031999999999996</v>
      </c>
      <c r="E16" s="16">
        <f>B16/('Performance Tables  CPU'!J81*'Performance Tables  CPU'!L81)</f>
        <v>2.5869285714285715</v>
      </c>
      <c r="F16" s="16">
        <f>B16/('Performance Tables  CPU'!J81*'Performance Tables  CPU'!K81)</f>
        <v>0.14782448979591836</v>
      </c>
      <c r="G16" s="2"/>
      <c r="H16" s="5"/>
      <c r="I16" s="5"/>
    </row>
    <row r="17" spans="1:9" x14ac:dyDescent="0.25">
      <c r="A17" s="3" t="str">
        <f>$A$4</f>
        <v>bert-large-uncased-whole-word-masking-squad-0001</v>
      </c>
      <c r="B17" s="12">
        <v>5.3890000000000002</v>
      </c>
      <c r="C17" s="12">
        <v>5.774</v>
      </c>
      <c r="D17" s="12">
        <v>741.24099999999999</v>
      </c>
      <c r="E17" s="16">
        <f>B17/('Performance Tables  CPU'!J82*'Performance Tables  CPU'!L82)</f>
        <v>0.19246428571428573</v>
      </c>
      <c r="F17" s="16">
        <f>B17/('Performance Tables  CPU'!J82*'Performance Tables  CPU'!K82)</f>
        <v>1.099795918367347E-2</v>
      </c>
      <c r="G17" s="2"/>
      <c r="H17" s="5"/>
      <c r="I17" s="5"/>
    </row>
    <row r="18" spans="1:9" x14ac:dyDescent="0.25">
      <c r="A18" s="3" t="str">
        <f>$A$5</f>
        <v>deeplabv3</v>
      </c>
      <c r="B18" s="12">
        <v>76.337000000000003</v>
      </c>
      <c r="C18" s="12">
        <v>36.223999999999997</v>
      </c>
      <c r="D18" s="12">
        <v>52.072000000000003</v>
      </c>
      <c r="E18" s="16">
        <f>B18/('Performance Tables  CPU'!J83*'Performance Tables  CPU'!L83)</f>
        <v>2.7263214285714286</v>
      </c>
      <c r="F18" s="16">
        <f>B18/('Performance Tables  CPU'!J83*'Performance Tables  CPU'!K83)</f>
        <v>0.15578979591836736</v>
      </c>
      <c r="G18" s="3"/>
    </row>
    <row r="19" spans="1:9" x14ac:dyDescent="0.25">
      <c r="A19" s="3" t="str">
        <f>A6</f>
        <v>efficientdet-d0</v>
      </c>
      <c r="B19" s="12">
        <v>62.895000000000003</v>
      </c>
      <c r="C19" s="12">
        <v>49.914999999999999</v>
      </c>
      <c r="D19" s="12">
        <v>63.05</v>
      </c>
      <c r="E19" s="16">
        <f>B19/('Performance Tables  CPU'!J84*'Performance Tables  CPU'!L84)</f>
        <v>2.2462500000000003</v>
      </c>
      <c r="F19" s="16">
        <f>B19/('Performance Tables  CPU'!J84*'Performance Tables  CPU'!K84)</f>
        <v>0.12835714285714286</v>
      </c>
      <c r="G19" s="3"/>
    </row>
    <row r="20" spans="1:9" x14ac:dyDescent="0.25">
      <c r="A20" s="3" t="str">
        <f>$A$7</f>
        <v>mobilenet-v2</v>
      </c>
      <c r="B20" s="12">
        <v>880.63</v>
      </c>
      <c r="C20" s="12">
        <v>557.89099999999996</v>
      </c>
      <c r="D20" s="12">
        <v>4.2450000000000001</v>
      </c>
      <c r="E20" s="16">
        <f>B20/('Performance Tables  CPU'!J85*'Performance Tables  CPU'!L85)</f>
        <v>31.451071428571428</v>
      </c>
      <c r="F20" s="16">
        <f>B20/('Performance Tables  CPU'!J85*'Performance Tables  CPU'!K85)</f>
        <v>1.7972040816326531</v>
      </c>
      <c r="G20" s="3"/>
    </row>
    <row r="21" spans="1:9" x14ac:dyDescent="0.25">
      <c r="A21" s="3" t="str">
        <f>$A$8</f>
        <v>resnet-50</v>
      </c>
      <c r="B21" s="12">
        <v>291.87700000000001</v>
      </c>
      <c r="C21" s="12">
        <v>170.69200000000001</v>
      </c>
      <c r="D21" s="12">
        <v>13.603999999999999</v>
      </c>
      <c r="E21" s="16">
        <f>B21/('Performance Tables  CPU'!J86*'Performance Tables  CPU'!L86)</f>
        <v>10.424178571428572</v>
      </c>
      <c r="F21" s="16">
        <f>B21/('Performance Tables  CPU'!J86*'Performance Tables  CPU'!K86)</f>
        <v>0.59566734693877554</v>
      </c>
      <c r="G21" s="3"/>
    </row>
    <row r="22" spans="1:9" x14ac:dyDescent="0.25">
      <c r="A22" s="3" t="str">
        <f>$A$9</f>
        <v>ssd-mobilenet-v1-coco</v>
      </c>
      <c r="B22" s="12">
        <v>8.8079999999999998</v>
      </c>
      <c r="C22" s="12">
        <v>4.726</v>
      </c>
      <c r="D22" s="12">
        <v>454.50599999999997</v>
      </c>
      <c r="E22" s="16">
        <f>B22/('Performance Tables  CPU'!J87*'Performance Tables  CPU'!L87)</f>
        <v>0.31457142857142856</v>
      </c>
      <c r="F22" s="16">
        <f>B22/('Performance Tables  CPU'!J87*'Performance Tables  CPU'!K87)</f>
        <v>1.7975510204081634E-2</v>
      </c>
      <c r="G22" s="3"/>
    </row>
    <row r="23" spans="1:9" x14ac:dyDescent="0.25">
      <c r="A23" s="3" t="str">
        <f>$A$10</f>
        <v>ssd-resnet34-1200</v>
      </c>
      <c r="B23" s="12">
        <v>525.21900000000005</v>
      </c>
      <c r="C23" s="12">
        <v>312.44900000000001</v>
      </c>
      <c r="D23" s="12">
        <v>7.4619999999999997</v>
      </c>
      <c r="E23" s="16">
        <f>B23/('Performance Tables  CPU'!J88*'Performance Tables  CPU'!L88)</f>
        <v>18.757821428571429</v>
      </c>
      <c r="F23" s="16">
        <f>B23/('Performance Tables  CPU'!J88*'Performance Tables  CPU'!K88)</f>
        <v>1.0718755102040818</v>
      </c>
      <c r="G23" s="3"/>
    </row>
    <row r="24" spans="1:9" x14ac:dyDescent="0.25">
      <c r="A24" s="3" t="str">
        <f>$A$11</f>
        <v>unet-camvid-onnx-0001</v>
      </c>
      <c r="B24" s="12">
        <v>15.510999999999999</v>
      </c>
      <c r="C24" s="12">
        <v>7.819</v>
      </c>
      <c r="D24" s="12">
        <v>257.82</v>
      </c>
      <c r="E24" s="16">
        <f>B24/('Performance Tables  CPU'!J89*'Performance Tables  CPU'!L89)</f>
        <v>0.55396428571428569</v>
      </c>
      <c r="F24" s="16">
        <f>B24/('Performance Tables  CPU'!J89*'Performance Tables  CPU'!K89)</f>
        <v>3.1655102040816327E-2</v>
      </c>
      <c r="G24" s="3"/>
    </row>
    <row r="25" spans="1:9" x14ac:dyDescent="0.25">
      <c r="A25" s="3" t="str">
        <f>$A$12</f>
        <v>yolo_v3</v>
      </c>
      <c r="B25" s="12">
        <v>57.512</v>
      </c>
      <c r="C25" s="12">
        <v>26.042999999999999</v>
      </c>
      <c r="D25" s="12">
        <v>69.040999999999997</v>
      </c>
      <c r="E25" s="16">
        <f>B25/('Performance Tables  CPU'!J90*'Performance Tables  CPU'!L90)</f>
        <v>2.0539999999999998</v>
      </c>
      <c r="F25" s="16">
        <f>B25/('Performance Tables  CPU'!J90*'Performance Tables  CPU'!K90)</f>
        <v>0.11737142857142857</v>
      </c>
      <c r="G25" s="3"/>
    </row>
    <row r="26" spans="1:9" x14ac:dyDescent="0.25">
      <c r="A26" s="3" t="str">
        <f>$A$13</f>
        <v>yolo_v3_tiny</v>
      </c>
      <c r="B26" s="12">
        <v>494.07400000000001</v>
      </c>
      <c r="C26" s="12">
        <v>258.39800000000002</v>
      </c>
      <c r="D26" s="12">
        <v>7.98</v>
      </c>
      <c r="E26" s="16">
        <f>B26/('Performance Tables  CPU'!J91*'Performance Tables  CPU'!L91)</f>
        <v>17.645500000000002</v>
      </c>
      <c r="F26" s="16">
        <f>B26/('Performance Tables  CPU'!J91*'Performance Tables  CPU'!K91)</f>
        <v>1.0083142857142857</v>
      </c>
      <c r="G26" s="3"/>
    </row>
    <row r="27" spans="1:9" x14ac:dyDescent="0.25">
      <c r="A27" s="3" t="str">
        <f>$A$14</f>
        <v>yolo_v8n</v>
      </c>
      <c r="B27" s="12">
        <v>164.44900000000001</v>
      </c>
      <c r="C27" s="12">
        <v>109.09</v>
      </c>
      <c r="D27" s="12">
        <v>24.021000000000001</v>
      </c>
      <c r="E27" s="16">
        <f>B27/('Performance Tables  CPU'!J92*'Performance Tables  CPU'!L92)</f>
        <v>5.8731785714285722</v>
      </c>
      <c r="F27" s="16">
        <f>B27/('Performance Tables  CPU'!J92*'Performance Tables  CPU'!K92)</f>
        <v>0.33561020408163267</v>
      </c>
      <c r="G27" s="3"/>
    </row>
    <row r="28" spans="1:9" x14ac:dyDescent="0.25">
      <c r="A28" s="2" t="s">
        <v>13</v>
      </c>
      <c r="B28" s="2" t="s">
        <v>14</v>
      </c>
      <c r="C28" s="2" t="s">
        <v>50</v>
      </c>
      <c r="D28" s="2" t="s">
        <v>14</v>
      </c>
      <c r="E28" s="3"/>
      <c r="F28" s="3"/>
      <c r="G28" s="2" t="s">
        <v>112</v>
      </c>
      <c r="H28" s="5" t="str">
        <f>CONCATENATE($G28," ",B28)</f>
        <v>Intel® Core™ i7-12700H GPU INT8</v>
      </c>
      <c r="I28" s="5" t="str">
        <f>CONCATENATE($G28," ",C28)</f>
        <v>Intel® Core™ i7-12700H GPU FP16</v>
      </c>
    </row>
    <row r="29" spans="1:9" x14ac:dyDescent="0.25">
      <c r="A29" s="3" t="str">
        <f>$A$3</f>
        <v>bert-base-cased</v>
      </c>
      <c r="B29" s="12">
        <v>91.41</v>
      </c>
      <c r="C29" s="12">
        <v>64.831999999999994</v>
      </c>
      <c r="D29" s="12">
        <v>43.38</v>
      </c>
      <c r="E29" s="16">
        <f>B29/28</f>
        <v>3.264642857142857</v>
      </c>
      <c r="F29" s="16">
        <f>B29/426</f>
        <v>0.21457746478873238</v>
      </c>
      <c r="G29" s="3"/>
    </row>
    <row r="30" spans="1:9" x14ac:dyDescent="0.25">
      <c r="A30" s="3" t="str">
        <f>$A$4</f>
        <v>bert-large-uncased-whole-word-masking-squad-0001</v>
      </c>
      <c r="B30" s="12">
        <v>10.532</v>
      </c>
      <c r="C30" s="12">
        <v>7.5730000000000004</v>
      </c>
      <c r="D30" s="12">
        <v>378.17500000000001</v>
      </c>
      <c r="E30" s="16">
        <f t="shared" ref="E30:E40" si="0">B30/28</f>
        <v>0.37614285714285717</v>
      </c>
      <c r="F30" s="16">
        <f t="shared" ref="F30:F40" si="1">B30/426</f>
        <v>2.4723004694835682E-2</v>
      </c>
      <c r="G30" s="3"/>
    </row>
    <row r="31" spans="1:9" x14ac:dyDescent="0.25">
      <c r="A31" s="3" t="str">
        <f>$A$5</f>
        <v>deeplabv3</v>
      </c>
      <c r="B31" s="12">
        <v>113.376</v>
      </c>
      <c r="C31" s="12">
        <v>52.719000000000001</v>
      </c>
      <c r="D31" s="12">
        <v>34.694000000000003</v>
      </c>
      <c r="E31" s="16">
        <f t="shared" si="0"/>
        <v>4.0491428571428569</v>
      </c>
      <c r="F31" s="16">
        <f t="shared" si="1"/>
        <v>0.26614084507042257</v>
      </c>
      <c r="G31" s="3"/>
    </row>
    <row r="32" spans="1:9" x14ac:dyDescent="0.25">
      <c r="A32" s="3" t="str">
        <f>A6</f>
        <v>efficientdet-d0</v>
      </c>
      <c r="B32" s="12">
        <v>127.191</v>
      </c>
      <c r="C32" s="12">
        <v>103.77500000000001</v>
      </c>
      <c r="D32" s="12">
        <v>30.988</v>
      </c>
      <c r="E32" s="16">
        <f t="shared" ref="E32" si="2">B32/28</f>
        <v>4.5425357142857141</v>
      </c>
      <c r="F32" s="16">
        <f t="shared" ref="F32" si="3">B32/426</f>
        <v>0.29857042253521127</v>
      </c>
      <c r="G32" s="3"/>
    </row>
    <row r="33" spans="1:9" x14ac:dyDescent="0.25">
      <c r="A33" s="3" t="str">
        <f>$A$7</f>
        <v>mobilenet-v2</v>
      </c>
      <c r="B33" s="12">
        <v>2091.0540000000001</v>
      </c>
      <c r="C33" s="12">
        <v>916.27499999999998</v>
      </c>
      <c r="D33" s="12">
        <v>2.8279999999999998</v>
      </c>
      <c r="E33" s="16">
        <f t="shared" si="0"/>
        <v>74.680500000000009</v>
      </c>
      <c r="F33" s="16">
        <f t="shared" si="1"/>
        <v>4.908577464788733</v>
      </c>
      <c r="G33" s="3"/>
    </row>
    <row r="34" spans="1:9" x14ac:dyDescent="0.25">
      <c r="A34" s="3" t="str">
        <f>$A$8</f>
        <v>resnet-50</v>
      </c>
      <c r="B34" s="12">
        <v>444.04500000000002</v>
      </c>
      <c r="C34" s="12">
        <v>224.14699999999999</v>
      </c>
      <c r="D34" s="12">
        <v>10.026999999999999</v>
      </c>
      <c r="E34" s="16">
        <f t="shared" si="0"/>
        <v>15.858750000000001</v>
      </c>
      <c r="F34" s="16">
        <f t="shared" si="1"/>
        <v>1.0423591549295774</v>
      </c>
      <c r="G34" s="3"/>
    </row>
    <row r="35" spans="1:9" x14ac:dyDescent="0.25">
      <c r="A35" s="3" t="str">
        <f>$A$9</f>
        <v>ssd-mobilenet-v1-coco</v>
      </c>
      <c r="B35" s="12">
        <v>10.569000000000001</v>
      </c>
      <c r="C35" s="12">
        <v>6.1479999999999997</v>
      </c>
      <c r="D35" s="12">
        <v>378.02499999999998</v>
      </c>
      <c r="E35" s="16">
        <f t="shared" si="0"/>
        <v>0.37746428571428575</v>
      </c>
      <c r="F35" s="16">
        <f t="shared" si="1"/>
        <v>2.480985915492958E-2</v>
      </c>
      <c r="G35" s="3"/>
    </row>
    <row r="36" spans="1:9" x14ac:dyDescent="0.25">
      <c r="A36" s="3" t="str">
        <f>$A$10</f>
        <v>ssd-resnet34-1200</v>
      </c>
      <c r="B36" s="12">
        <v>851.28499999999997</v>
      </c>
      <c r="C36" s="12">
        <v>416.41199999999998</v>
      </c>
      <c r="D36" s="12">
        <v>4.9409999999999998</v>
      </c>
      <c r="E36" s="16">
        <f t="shared" si="0"/>
        <v>30.403035714285714</v>
      </c>
      <c r="F36" s="16">
        <f t="shared" si="1"/>
        <v>1.9983215962441314</v>
      </c>
      <c r="G36" s="3"/>
    </row>
    <row r="37" spans="1:9" x14ac:dyDescent="0.25">
      <c r="A37" s="3" t="str">
        <f>$A$11</f>
        <v>unet-camvid-onnx-0001</v>
      </c>
      <c r="B37" s="12">
        <v>18.553000000000001</v>
      </c>
      <c r="C37" s="12">
        <v>9.7690000000000001</v>
      </c>
      <c r="D37" s="12">
        <v>215.041</v>
      </c>
      <c r="E37" s="16">
        <f t="shared" si="0"/>
        <v>0.66260714285714284</v>
      </c>
      <c r="F37" s="16">
        <f t="shared" si="1"/>
        <v>4.3551643192488262E-2</v>
      </c>
      <c r="G37" s="3"/>
    </row>
    <row r="38" spans="1:9" x14ac:dyDescent="0.25">
      <c r="A38" s="3" t="str">
        <f>$A$12</f>
        <v>yolo_v3</v>
      </c>
      <c r="B38" s="12">
        <v>70.141999999999996</v>
      </c>
      <c r="C38" s="12">
        <v>33.527000000000001</v>
      </c>
      <c r="D38" s="12">
        <v>56.652000000000001</v>
      </c>
      <c r="E38" s="16">
        <f t="shared" si="0"/>
        <v>2.5050714285714286</v>
      </c>
      <c r="F38" s="16">
        <f t="shared" si="1"/>
        <v>0.16465258215962442</v>
      </c>
      <c r="G38" s="3"/>
    </row>
    <row r="39" spans="1:9" x14ac:dyDescent="0.25">
      <c r="A39" s="3" t="str">
        <f>$A$13</f>
        <v>yolo_v3_tiny</v>
      </c>
      <c r="B39" s="12">
        <v>613.81200000000001</v>
      </c>
      <c r="C39" s="12">
        <v>322.38499999999999</v>
      </c>
      <c r="D39" s="12">
        <v>6.2549999999999999</v>
      </c>
      <c r="E39" s="16">
        <f t="shared" si="0"/>
        <v>21.921857142857142</v>
      </c>
      <c r="F39" s="16">
        <f t="shared" si="1"/>
        <v>1.4408732394366197</v>
      </c>
      <c r="G39" s="3"/>
    </row>
    <row r="40" spans="1:9" x14ac:dyDescent="0.25">
      <c r="A40" s="3" t="str">
        <f>$A$14</f>
        <v>yolo_v8n</v>
      </c>
      <c r="B40" s="12">
        <v>220.44800000000001</v>
      </c>
      <c r="C40" s="12">
        <v>149.98400000000001</v>
      </c>
      <c r="D40" s="12">
        <v>17.817</v>
      </c>
      <c r="E40" s="16">
        <f t="shared" si="0"/>
        <v>7.8731428571428577</v>
      </c>
      <c r="F40" s="16">
        <f t="shared" si="1"/>
        <v>0.51748356807511742</v>
      </c>
      <c r="G40" s="3"/>
    </row>
    <row r="41" spans="1:9" x14ac:dyDescent="0.25">
      <c r="A41" s="2" t="s">
        <v>13</v>
      </c>
      <c r="B41" s="2" t="s">
        <v>14</v>
      </c>
      <c r="C41" s="2" t="s">
        <v>50</v>
      </c>
      <c r="D41" s="2" t="s">
        <v>14</v>
      </c>
      <c r="E41" s="3"/>
      <c r="F41" s="3"/>
      <c r="G41" s="2" t="s">
        <v>113</v>
      </c>
      <c r="H41" s="5" t="str">
        <f>CONCATENATE($G41," ",B41)</f>
        <v>Intel® ARC® 770M INT8</v>
      </c>
      <c r="I41" s="5" t="str">
        <f>CONCATENATE($G41," ",C41)</f>
        <v>Intel® ARC® 770M FP16</v>
      </c>
    </row>
    <row r="42" spans="1:9" x14ac:dyDescent="0.25">
      <c r="A42" s="3" t="str">
        <f>$A$3</f>
        <v>bert-base-cased</v>
      </c>
      <c r="B42" s="12">
        <v>620.32899999999995</v>
      </c>
      <c r="C42" s="12">
        <v>554.35900000000004</v>
      </c>
      <c r="D42" s="12">
        <v>25.631</v>
      </c>
      <c r="E42" s="16"/>
      <c r="F42" s="16"/>
      <c r="G42" s="2"/>
      <c r="H42" s="5"/>
      <c r="I42" s="5"/>
    </row>
    <row r="43" spans="1:9" x14ac:dyDescent="0.25">
      <c r="A43" s="3" t="str">
        <f>$A$4</f>
        <v>bert-large-uncased-whole-word-masking-squad-0001</v>
      </c>
      <c r="B43" s="12">
        <v>127.98699999999999</v>
      </c>
      <c r="C43" s="12">
        <v>94.716999999999999</v>
      </c>
      <c r="D43" s="12">
        <v>124.578</v>
      </c>
      <c r="E43" s="16"/>
      <c r="F43" s="16"/>
      <c r="G43" s="2"/>
      <c r="H43" s="5"/>
      <c r="I43" s="5"/>
    </row>
    <row r="44" spans="1:9" x14ac:dyDescent="0.25">
      <c r="A44" s="3" t="str">
        <f>$A$5</f>
        <v>deeplabv3</v>
      </c>
      <c r="B44" s="12">
        <v>597.79</v>
      </c>
      <c r="C44" s="12">
        <v>484.97800000000001</v>
      </c>
      <c r="D44" s="12">
        <v>26.178000000000001</v>
      </c>
      <c r="E44" s="16"/>
      <c r="F44" s="16"/>
      <c r="G44" s="3"/>
    </row>
    <row r="45" spans="1:9" x14ac:dyDescent="0.25">
      <c r="A45" s="3" t="str">
        <f>A6</f>
        <v>efficientdet-d0</v>
      </c>
      <c r="B45" s="12">
        <v>582.029</v>
      </c>
      <c r="C45" s="12">
        <v>590.73</v>
      </c>
      <c r="D45" s="12">
        <v>26.375</v>
      </c>
      <c r="E45" s="16"/>
      <c r="F45" s="16"/>
      <c r="G45" s="3"/>
    </row>
    <row r="46" spans="1:9" x14ac:dyDescent="0.25">
      <c r="A46" s="3" t="str">
        <f>$A$7</f>
        <v>mobilenet-v2</v>
      </c>
      <c r="B46" s="12">
        <v>4310.8149999999996</v>
      </c>
      <c r="C46" s="12">
        <v>3851.924</v>
      </c>
      <c r="D46" s="12">
        <v>3.629</v>
      </c>
      <c r="E46" s="16"/>
      <c r="F46" s="16"/>
      <c r="G46" s="3"/>
    </row>
    <row r="47" spans="1:9" x14ac:dyDescent="0.25">
      <c r="A47" s="3" t="str">
        <f>$A$8</f>
        <v>resnet-50</v>
      </c>
      <c r="B47" s="12">
        <v>2337.5</v>
      </c>
      <c r="C47" s="12">
        <v>1555.731</v>
      </c>
      <c r="D47" s="12">
        <v>6.798</v>
      </c>
      <c r="E47" s="16"/>
      <c r="F47" s="16"/>
      <c r="G47" s="3"/>
    </row>
    <row r="48" spans="1:9" x14ac:dyDescent="0.25">
      <c r="A48" s="3" t="str">
        <f>$A$9</f>
        <v>ssd-mobilenet-v1-coco</v>
      </c>
      <c r="B48" s="12">
        <v>147.333</v>
      </c>
      <c r="C48" s="12">
        <v>81.296000000000006</v>
      </c>
      <c r="D48" s="12">
        <v>107.898</v>
      </c>
      <c r="E48" s="16"/>
      <c r="F48" s="16"/>
      <c r="G48" s="3"/>
    </row>
    <row r="49" spans="1:9" x14ac:dyDescent="0.25">
      <c r="A49" s="3" t="str">
        <f>$A$10</f>
        <v>ssd-resnet34-1200</v>
      </c>
      <c r="B49" s="12">
        <v>2984.212</v>
      </c>
      <c r="C49" s="12">
        <v>2546.5010000000002</v>
      </c>
      <c r="D49" s="12">
        <v>5.2770000000000001</v>
      </c>
      <c r="E49" s="16"/>
      <c r="F49" s="16"/>
      <c r="G49" s="3"/>
    </row>
    <row r="50" spans="1:9" x14ac:dyDescent="0.25">
      <c r="A50" s="3" t="str">
        <f>$A$11</f>
        <v>unet-camvid-onnx-0001</v>
      </c>
      <c r="B50" s="12">
        <v>264.35000000000002</v>
      </c>
      <c r="C50" s="12">
        <v>182.279</v>
      </c>
      <c r="D50" s="12">
        <v>60.215000000000003</v>
      </c>
      <c r="E50" s="16"/>
      <c r="F50" s="16"/>
      <c r="G50" s="3"/>
    </row>
    <row r="51" spans="1:9" x14ac:dyDescent="0.25">
      <c r="A51" s="3" t="str">
        <f>$A$12</f>
        <v>yolo_v3</v>
      </c>
      <c r="B51" s="12">
        <v>582.91200000000003</v>
      </c>
      <c r="C51" s="12">
        <v>341.60399999999998</v>
      </c>
      <c r="D51" s="12">
        <v>27.268999999999998</v>
      </c>
      <c r="E51" s="16"/>
      <c r="F51" s="16"/>
      <c r="G51" s="3"/>
    </row>
    <row r="52" spans="1:9" x14ac:dyDescent="0.25">
      <c r="A52" s="3" t="str">
        <f>$A$13</f>
        <v>yolo_v3_tiny</v>
      </c>
      <c r="B52" s="12">
        <v>2483.402</v>
      </c>
      <c r="C52" s="12">
        <v>2189.5549999999998</v>
      </c>
      <c r="D52" s="12">
        <v>6.3849999999999998</v>
      </c>
      <c r="E52" s="16"/>
      <c r="F52" s="16"/>
      <c r="G52" s="3"/>
    </row>
    <row r="53" spans="1:9" x14ac:dyDescent="0.25">
      <c r="A53" s="3" t="str">
        <f>$A$14</f>
        <v>yolo_v8n</v>
      </c>
      <c r="B53" s="12">
        <v>1006.015</v>
      </c>
      <c r="C53" s="12">
        <v>1032.914</v>
      </c>
      <c r="D53" s="12">
        <v>15.798999999999999</v>
      </c>
      <c r="E53" s="16"/>
      <c r="F53" s="16"/>
      <c r="G53" s="3"/>
    </row>
    <row r="54" spans="1:9" x14ac:dyDescent="0.25">
      <c r="A54" s="2" t="s">
        <v>13</v>
      </c>
      <c r="B54" s="2" t="s">
        <v>14</v>
      </c>
      <c r="C54" s="2" t="s">
        <v>50</v>
      </c>
      <c r="D54" s="2" t="s">
        <v>14</v>
      </c>
      <c r="E54" s="3"/>
      <c r="F54" s="3"/>
      <c r="G54" s="2" t="s">
        <v>36</v>
      </c>
      <c r="H54" s="5" t="str">
        <f>CONCATENATE($G54," ",B54)</f>
        <v>Intel® Flex-170 INT8</v>
      </c>
      <c r="I54" s="5" t="str">
        <f>CONCATENATE($G54," ",C54)</f>
        <v>Intel® Flex-170 FP16</v>
      </c>
    </row>
    <row r="55" spans="1:9" x14ac:dyDescent="0.25">
      <c r="A55" s="3" t="str">
        <f>$A$3</f>
        <v>bert-base-cased</v>
      </c>
      <c r="B55" s="12"/>
      <c r="C55" s="12"/>
      <c r="D55" s="12"/>
      <c r="E55" s="16"/>
      <c r="F55" s="16"/>
      <c r="G55" s="2"/>
      <c r="H55" s="5"/>
      <c r="I55" s="5"/>
    </row>
    <row r="56" spans="1:9" x14ac:dyDescent="0.25">
      <c r="A56" s="3" t="str">
        <f>$A$4</f>
        <v>bert-large-uncased-whole-word-masking-squad-0001</v>
      </c>
      <c r="B56" s="12"/>
      <c r="C56" s="12"/>
      <c r="D56" s="12"/>
      <c r="E56" s="16"/>
      <c r="F56" s="16"/>
      <c r="G56" s="2"/>
      <c r="H56" s="5"/>
      <c r="I56" s="5"/>
    </row>
    <row r="57" spans="1:9" x14ac:dyDescent="0.25">
      <c r="A57" s="3" t="str">
        <f>$A$5</f>
        <v>deeplabv3</v>
      </c>
      <c r="B57" s="12"/>
      <c r="C57" s="12"/>
      <c r="D57" s="12"/>
      <c r="E57" s="16"/>
      <c r="F57" s="16"/>
      <c r="G57" s="3"/>
    </row>
    <row r="58" spans="1:9" x14ac:dyDescent="0.25">
      <c r="A58" s="3" t="str">
        <f>$A$7</f>
        <v>mobilenet-v2</v>
      </c>
      <c r="B58" s="12"/>
      <c r="C58" s="12"/>
      <c r="D58" s="12"/>
      <c r="E58" s="16"/>
      <c r="F58" s="16"/>
      <c r="G58" s="3"/>
    </row>
    <row r="59" spans="1:9" x14ac:dyDescent="0.25">
      <c r="A59" s="3" t="str">
        <f>$A$8</f>
        <v>resnet-50</v>
      </c>
      <c r="B59" s="12"/>
      <c r="C59" s="12"/>
      <c r="D59" s="12"/>
      <c r="E59" s="16"/>
      <c r="F59" s="16"/>
      <c r="G59" s="3"/>
    </row>
    <row r="60" spans="1:9" x14ac:dyDescent="0.25">
      <c r="A60" s="3" t="str">
        <f>$A$9</f>
        <v>ssd-mobilenet-v1-coco</v>
      </c>
      <c r="B60" s="12"/>
      <c r="C60" s="12"/>
      <c r="D60" s="12"/>
      <c r="E60" s="16"/>
      <c r="F60" s="16"/>
      <c r="G60" s="3"/>
    </row>
    <row r="61" spans="1:9" x14ac:dyDescent="0.25">
      <c r="A61" s="3" t="str">
        <f>$A$10</f>
        <v>ssd-resnet34-1200</v>
      </c>
      <c r="B61" s="12"/>
      <c r="C61" s="12"/>
      <c r="D61" s="12"/>
      <c r="E61" s="16"/>
      <c r="F61" s="16"/>
      <c r="G61" s="3"/>
    </row>
    <row r="62" spans="1:9" x14ac:dyDescent="0.25">
      <c r="A62" s="3" t="str">
        <f>$A$11</f>
        <v>unet-camvid-onnx-0001</v>
      </c>
      <c r="B62" s="12"/>
      <c r="C62" s="12"/>
      <c r="D62" s="12"/>
      <c r="E62" s="16"/>
      <c r="F62" s="16"/>
      <c r="G62" s="3"/>
    </row>
    <row r="63" spans="1:9" x14ac:dyDescent="0.25">
      <c r="A63" s="3" t="str">
        <f>$A$12</f>
        <v>yolo_v3</v>
      </c>
      <c r="B63" s="12"/>
      <c r="C63" s="12"/>
      <c r="D63" s="12"/>
      <c r="E63" s="16"/>
      <c r="F63" s="16"/>
      <c r="G63" s="3"/>
    </row>
    <row r="64" spans="1:9" x14ac:dyDescent="0.25">
      <c r="A64" s="3" t="str">
        <f>$A$13</f>
        <v>yolo_v3_tiny</v>
      </c>
      <c r="B64" s="12"/>
      <c r="C64" s="12"/>
      <c r="D64" s="12"/>
      <c r="E64" s="16"/>
      <c r="F64" s="16"/>
      <c r="G64" s="3"/>
    </row>
    <row r="65" spans="1:10" x14ac:dyDescent="0.25">
      <c r="A65" s="3" t="str">
        <f>$A$14</f>
        <v>yolo_v8n</v>
      </c>
      <c r="B65" s="12"/>
      <c r="C65" s="12"/>
      <c r="D65" s="12"/>
      <c r="E65" s="16"/>
      <c r="F65" s="16"/>
      <c r="G65" s="3"/>
    </row>
    <row r="66" spans="1:10" x14ac:dyDescent="0.25">
      <c r="A66" s="2" t="s">
        <v>13</v>
      </c>
      <c r="B66" s="2" t="s">
        <v>116</v>
      </c>
      <c r="C66" s="2" t="s">
        <v>14</v>
      </c>
      <c r="D66" s="2" t="s">
        <v>50</v>
      </c>
      <c r="E66" s="3"/>
      <c r="F66" s="3"/>
      <c r="G66" s="2" t="s">
        <v>36</v>
      </c>
      <c r="H66" s="5" t="str">
        <f>CONCATENATE($G66," ",B66)</f>
        <v>Intel® Flex-170 INT4</v>
      </c>
      <c r="I66" s="5" t="str">
        <f>CONCATENATE($G66," ",C66)</f>
        <v>Intel® Flex-170 INT8</v>
      </c>
      <c r="J66" s="5" t="str">
        <f>CONCATENATE($G66," ",D66)</f>
        <v>Intel® Flex-170 FP16</v>
      </c>
    </row>
    <row r="67" spans="1:10" x14ac:dyDescent="0.25">
      <c r="A67" s="3" t="s">
        <v>67</v>
      </c>
      <c r="B67" s="12">
        <v>126</v>
      </c>
      <c r="C67" s="12">
        <v>111</v>
      </c>
      <c r="D67" s="12">
        <v>95</v>
      </c>
      <c r="E67" s="16"/>
      <c r="F67" s="16"/>
      <c r="G67" s="2"/>
      <c r="H67" s="5"/>
      <c r="I67" s="5"/>
    </row>
    <row r="68" spans="1:10" x14ac:dyDescent="0.25">
      <c r="A68" s="3" t="s">
        <v>68</v>
      </c>
      <c r="B68" s="12"/>
      <c r="C68" s="12">
        <v>7.1</v>
      </c>
      <c r="D68" s="12">
        <v>4.4000000000000004</v>
      </c>
      <c r="E68" s="16"/>
      <c r="F68" s="16"/>
      <c r="G68" s="2"/>
    </row>
  </sheetData>
  <sheetProtection selectLockedCells="1" selectUnlockedCells="1"/>
  <protectedRanges>
    <protectedRange algorithmName="SHA-512" hashValue="obtUc9z1SKpT2QgXGuBnBLMmP2Ruyrh4vLLC3J0+e2BoEQOdS3LNnQ1C54Wqf3ghA5JEEmSNQX0NVuijjCKrgA==" saltValue="t0gF7AecxnRApM1ODdLL/w==" spinCount="100000" sqref="K1 K5:K14"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53"/>
  <sheetViews>
    <sheetView workbookViewId="0">
      <selection activeCell="A46" sqref="A46"/>
    </sheetView>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51</v>
      </c>
      <c r="B1" s="23" t="s">
        <v>8</v>
      </c>
      <c r="C1" s="23"/>
      <c r="D1" s="2" t="s">
        <v>12</v>
      </c>
      <c r="E1" s="5"/>
      <c r="F1" s="5"/>
      <c r="H1" s="1" t="s">
        <v>0</v>
      </c>
    </row>
    <row r="2" spans="1:9" x14ac:dyDescent="0.25">
      <c r="A2" s="2" t="s">
        <v>13</v>
      </c>
      <c r="B2" s="2" t="s">
        <v>14</v>
      </c>
      <c r="C2" s="2" t="s">
        <v>15</v>
      </c>
      <c r="D2" s="2" t="s">
        <v>26</v>
      </c>
      <c r="E2" s="5" t="str">
        <f>CONCATENATE($D2," ",B2)</f>
        <v>Intel® Celeron 6305E INT8</v>
      </c>
      <c r="F2" s="5" t="str">
        <f>CONCATENATE($D2," ",C2)</f>
        <v>Intel® Celeron 6305E FP32</v>
      </c>
      <c r="H2" t="s">
        <v>2</v>
      </c>
      <c r="I2" s="10" t="s">
        <v>3</v>
      </c>
    </row>
    <row r="3" spans="1:9" x14ac:dyDescent="0.25">
      <c r="A3" s="3" t="s">
        <v>16</v>
      </c>
      <c r="B3" s="12"/>
      <c r="C3" s="12"/>
      <c r="D3" s="2"/>
      <c r="E3" s="5"/>
      <c r="F3" s="5"/>
      <c r="H3" t="s">
        <v>4</v>
      </c>
      <c r="I3" s="11" t="s">
        <v>5</v>
      </c>
    </row>
    <row r="4" spans="1:9" x14ac:dyDescent="0.25">
      <c r="A4" s="3" t="s">
        <v>17</v>
      </c>
      <c r="B4" s="12"/>
      <c r="C4" s="12"/>
      <c r="D4" s="2"/>
      <c r="E4" s="5"/>
      <c r="F4" s="5"/>
      <c r="H4" t="s">
        <v>6</v>
      </c>
      <c r="I4" s="10" t="s">
        <v>7</v>
      </c>
    </row>
    <row r="5" spans="1:9" x14ac:dyDescent="0.25">
      <c r="A5" s="3" t="s">
        <v>29</v>
      </c>
      <c r="B5" s="12">
        <v>61.15</v>
      </c>
      <c r="C5" s="12">
        <v>16.891999999999999</v>
      </c>
      <c r="D5" s="2"/>
      <c r="E5" s="5"/>
      <c r="F5" s="5"/>
    </row>
    <row r="6" spans="1:9" x14ac:dyDescent="0.25">
      <c r="A6" s="3" t="s">
        <v>115</v>
      </c>
      <c r="B6" s="12">
        <v>56.192</v>
      </c>
      <c r="C6" s="12">
        <v>32.137999999999998</v>
      </c>
      <c r="D6" s="2"/>
      <c r="E6" s="5"/>
      <c r="F6" s="5"/>
    </row>
    <row r="7" spans="1:9" x14ac:dyDescent="0.25">
      <c r="A7" s="3" t="s">
        <v>40</v>
      </c>
      <c r="B7" s="12">
        <v>1465.4649999999999</v>
      </c>
      <c r="C7" s="12">
        <v>396.56400000000002</v>
      </c>
      <c r="D7" s="2"/>
      <c r="E7" s="5"/>
      <c r="F7" s="5"/>
      <c r="H7" s="1"/>
    </row>
    <row r="8" spans="1:9" x14ac:dyDescent="0.25">
      <c r="A8" s="3" t="s">
        <v>28</v>
      </c>
      <c r="B8" s="12">
        <v>299.29899999999998</v>
      </c>
      <c r="C8" s="12">
        <v>75.501000000000005</v>
      </c>
      <c r="D8" s="2"/>
      <c r="E8" s="5"/>
      <c r="F8" s="5"/>
      <c r="H8" s="1"/>
    </row>
    <row r="9" spans="1:9" x14ac:dyDescent="0.25">
      <c r="A9" s="3" t="s">
        <v>64</v>
      </c>
      <c r="B9" s="12">
        <v>0.89200000000000002</v>
      </c>
      <c r="C9" s="12">
        <v>0.23</v>
      </c>
      <c r="D9" s="2"/>
      <c r="E9" s="5"/>
      <c r="F9" s="5"/>
      <c r="H9" s="1"/>
    </row>
    <row r="10" spans="1:9" x14ac:dyDescent="0.25">
      <c r="A10" s="3" t="s">
        <v>31</v>
      </c>
      <c r="B10" s="12">
        <v>299.90600000000001</v>
      </c>
      <c r="C10" s="12">
        <v>136.25299999999999</v>
      </c>
      <c r="D10" s="2"/>
      <c r="E10" s="5"/>
      <c r="F10" s="5"/>
      <c r="H10" s="1"/>
    </row>
    <row r="11" spans="1:9" x14ac:dyDescent="0.25">
      <c r="A11" s="3" t="s">
        <v>18</v>
      </c>
      <c r="B11" s="12">
        <v>8.9429999999999996</v>
      </c>
      <c r="C11" s="12">
        <v>2.4420000000000002</v>
      </c>
      <c r="D11" s="2"/>
      <c r="E11" s="5"/>
      <c r="F11" s="5"/>
      <c r="H11" s="1"/>
    </row>
    <row r="12" spans="1:9" x14ac:dyDescent="0.25">
      <c r="A12" s="3" t="s">
        <v>41</v>
      </c>
      <c r="B12" s="12">
        <v>33.622999999999998</v>
      </c>
      <c r="C12" s="12">
        <v>8.5229999999999997</v>
      </c>
      <c r="D12" s="2"/>
      <c r="E12" s="5"/>
      <c r="F12" s="5"/>
      <c r="H12" s="1"/>
    </row>
    <row r="13" spans="1:9" x14ac:dyDescent="0.25">
      <c r="A13" s="3" t="s">
        <v>30</v>
      </c>
      <c r="B13" s="12">
        <v>322.03100000000001</v>
      </c>
      <c r="C13" s="12">
        <v>92.971999999999994</v>
      </c>
      <c r="D13" s="2"/>
      <c r="E13" s="5"/>
      <c r="F13" s="5"/>
      <c r="H13" s="1"/>
    </row>
    <row r="14" spans="1:9" x14ac:dyDescent="0.25">
      <c r="A14" s="3" t="s">
        <v>42</v>
      </c>
      <c r="B14" s="12">
        <v>113.961</v>
      </c>
      <c r="C14" s="12">
        <v>48.902000000000001</v>
      </c>
      <c r="D14" s="2"/>
      <c r="E14" s="5"/>
      <c r="F14" s="5"/>
      <c r="H14" s="1"/>
    </row>
    <row r="15" spans="1:9" x14ac:dyDescent="0.25">
      <c r="A15" s="2" t="s">
        <v>13</v>
      </c>
      <c r="B15" s="2" t="s">
        <v>14</v>
      </c>
      <c r="C15" s="2" t="s">
        <v>15</v>
      </c>
      <c r="D15" s="2" t="s">
        <v>44</v>
      </c>
      <c r="E15" s="5" t="str">
        <f>CONCATENATE($D15," ",B15)</f>
        <v>Intel® Core™ i7-1185GRE INT8</v>
      </c>
      <c r="F15" s="5" t="str">
        <f>CONCATENATE($D15," ",C15)</f>
        <v>Intel® Core™ i7-1185GRE FP32</v>
      </c>
    </row>
    <row r="16" spans="1:9" x14ac:dyDescent="0.25">
      <c r="A16" s="3" t="s">
        <v>16</v>
      </c>
      <c r="B16" s="12">
        <v>38.061</v>
      </c>
      <c r="C16" s="12">
        <v>13.515000000000001</v>
      </c>
      <c r="D16" s="2"/>
      <c r="E16" s="5"/>
      <c r="F16" s="5"/>
    </row>
    <row r="17" spans="1:6" x14ac:dyDescent="0.25">
      <c r="A17" s="3" t="s">
        <v>17</v>
      </c>
      <c r="B17" s="12">
        <v>3.7709999999999999</v>
      </c>
      <c r="C17" s="12">
        <v>1.2050000000000001</v>
      </c>
      <c r="D17" s="2"/>
      <c r="E17" s="5"/>
      <c r="F17" s="5"/>
    </row>
    <row r="18" spans="1:6" x14ac:dyDescent="0.25">
      <c r="A18" s="3" t="s">
        <v>29</v>
      </c>
      <c r="B18" s="12">
        <v>31.312999999999999</v>
      </c>
      <c r="C18" s="12">
        <v>9.6219999999999999</v>
      </c>
      <c r="D18" s="2"/>
      <c r="E18" s="5"/>
      <c r="F18" s="5"/>
    </row>
    <row r="19" spans="1:6" x14ac:dyDescent="0.25">
      <c r="A19" s="3" t="s">
        <v>115</v>
      </c>
      <c r="B19" s="12">
        <v>52.179000000000002</v>
      </c>
      <c r="C19" s="12">
        <v>21.454999999999998</v>
      </c>
      <c r="D19" s="2"/>
      <c r="E19" s="5"/>
      <c r="F19" s="5"/>
    </row>
    <row r="20" spans="1:6" x14ac:dyDescent="0.25">
      <c r="A20" s="3" t="s">
        <v>40</v>
      </c>
      <c r="B20" s="12">
        <v>974.01300000000003</v>
      </c>
      <c r="C20" s="12">
        <v>314.57299999999998</v>
      </c>
      <c r="D20" s="3"/>
    </row>
    <row r="21" spans="1:6" x14ac:dyDescent="0.25">
      <c r="A21" s="3" t="s">
        <v>28</v>
      </c>
      <c r="B21" s="12">
        <v>172.40100000000001</v>
      </c>
      <c r="C21" s="12">
        <v>44.927999999999997</v>
      </c>
      <c r="D21" s="3"/>
    </row>
    <row r="22" spans="1:6" x14ac:dyDescent="0.25">
      <c r="A22" s="3" t="s">
        <v>64</v>
      </c>
      <c r="B22" s="12">
        <v>2.871</v>
      </c>
      <c r="C22" s="12">
        <v>0.76200000000000001</v>
      </c>
      <c r="D22" s="3"/>
    </row>
    <row r="23" spans="1:6" x14ac:dyDescent="0.25">
      <c r="A23" s="3" t="s">
        <v>31</v>
      </c>
      <c r="B23" s="12">
        <v>385.81400000000002</v>
      </c>
      <c r="C23" s="12">
        <v>100.426</v>
      </c>
      <c r="D23" s="3"/>
    </row>
    <row r="24" spans="1:6" x14ac:dyDescent="0.25">
      <c r="A24" s="3" t="s">
        <v>18</v>
      </c>
      <c r="B24" s="12">
        <v>4.9050000000000002</v>
      </c>
      <c r="C24" s="12">
        <v>1.224</v>
      </c>
      <c r="D24" s="3"/>
    </row>
    <row r="25" spans="1:6" x14ac:dyDescent="0.25">
      <c r="A25" s="3" t="s">
        <v>41</v>
      </c>
      <c r="B25" s="12">
        <v>18.02</v>
      </c>
      <c r="C25" s="12">
        <v>4.83</v>
      </c>
      <c r="D25" s="3"/>
    </row>
    <row r="26" spans="1:6" x14ac:dyDescent="0.25">
      <c r="A26" s="3" t="s">
        <v>30</v>
      </c>
      <c r="B26" s="12">
        <v>185.19200000000001</v>
      </c>
      <c r="C26" s="12">
        <v>54.886000000000003</v>
      </c>
      <c r="D26" s="3"/>
    </row>
    <row r="27" spans="1:6" x14ac:dyDescent="0.25">
      <c r="A27" s="3" t="s">
        <v>42</v>
      </c>
      <c r="B27" s="12">
        <v>76.286000000000001</v>
      </c>
      <c r="C27" s="12">
        <v>27.387</v>
      </c>
      <c r="D27" s="3"/>
    </row>
    <row r="28" spans="1:6" x14ac:dyDescent="0.25">
      <c r="A28" s="2" t="s">
        <v>13</v>
      </c>
      <c r="B28" s="2" t="s">
        <v>14</v>
      </c>
      <c r="C28" s="2" t="s">
        <v>15</v>
      </c>
      <c r="D28" s="2" t="s">
        <v>114</v>
      </c>
      <c r="E28" s="5" t="str">
        <f>CONCATENATE($D28," ",B28)</f>
        <v>Intel® Core™ i7-12700H INT8</v>
      </c>
      <c r="F28" s="5" t="str">
        <f>CONCATENATE($D28," ",C28)</f>
        <v>Intel® Core™ i7-12700H FP32</v>
      </c>
    </row>
    <row r="29" spans="1:6" x14ac:dyDescent="0.25">
      <c r="A29" s="3" t="s">
        <v>16</v>
      </c>
      <c r="B29" s="12">
        <v>88.793999999999997</v>
      </c>
      <c r="C29" s="12">
        <v>35.188000000000002</v>
      </c>
      <c r="D29" s="2"/>
      <c r="E29" s="5"/>
      <c r="F29" s="5"/>
    </row>
    <row r="30" spans="1:6" x14ac:dyDescent="0.25">
      <c r="A30" s="3" t="s">
        <v>17</v>
      </c>
      <c r="B30" s="12">
        <v>8.5259999999999998</v>
      </c>
      <c r="C30" s="12">
        <v>3.0059999999999998</v>
      </c>
      <c r="D30" s="2"/>
      <c r="E30" s="5"/>
      <c r="F30" s="5"/>
    </row>
    <row r="31" spans="1:6" x14ac:dyDescent="0.25">
      <c r="A31" s="3" t="s">
        <v>29</v>
      </c>
      <c r="B31" s="12">
        <v>75.706000000000003</v>
      </c>
      <c r="C31" s="12">
        <v>28.978000000000002</v>
      </c>
      <c r="D31" s="2"/>
      <c r="E31" s="5"/>
      <c r="F31" s="5"/>
    </row>
    <row r="32" spans="1:6" x14ac:dyDescent="0.25">
      <c r="A32" s="3" t="s">
        <v>115</v>
      </c>
      <c r="B32" s="12">
        <v>114.82899999999999</v>
      </c>
      <c r="C32" s="12">
        <v>55.307000000000002</v>
      </c>
      <c r="D32" s="2"/>
      <c r="E32" s="5"/>
      <c r="F32" s="5"/>
    </row>
    <row r="33" spans="1:6" x14ac:dyDescent="0.25">
      <c r="A33" s="3" t="s">
        <v>40</v>
      </c>
      <c r="B33" s="12">
        <v>2071.125</v>
      </c>
      <c r="C33" s="12">
        <v>1048.222</v>
      </c>
      <c r="D33" s="3"/>
    </row>
    <row r="34" spans="1:6" x14ac:dyDescent="0.25">
      <c r="A34" s="3" t="s">
        <v>28</v>
      </c>
      <c r="B34" s="12">
        <v>446.64499999999998</v>
      </c>
      <c r="C34" s="12">
        <v>123.08199999999999</v>
      </c>
      <c r="D34" s="3"/>
    </row>
    <row r="35" spans="1:6" x14ac:dyDescent="0.25">
      <c r="A35" s="3" t="s">
        <v>64</v>
      </c>
      <c r="B35" s="12">
        <v>7.2169999999999996</v>
      </c>
      <c r="C35" s="12">
        <v>2.1059999999999999</v>
      </c>
      <c r="D35" s="3"/>
    </row>
    <row r="36" spans="1:6" x14ac:dyDescent="0.25">
      <c r="A36" s="3" t="s">
        <v>31</v>
      </c>
      <c r="B36" s="12">
        <v>846.65300000000002</v>
      </c>
      <c r="C36" s="12">
        <v>312.78199999999998</v>
      </c>
      <c r="D36" s="3"/>
    </row>
    <row r="37" spans="1:6" x14ac:dyDescent="0.25">
      <c r="A37" s="3" t="s">
        <v>18</v>
      </c>
      <c r="B37" s="12">
        <v>10.257999999999999</v>
      </c>
      <c r="C37" s="12">
        <v>3.5230000000000001</v>
      </c>
      <c r="D37" s="3"/>
    </row>
    <row r="38" spans="1:6" x14ac:dyDescent="0.25">
      <c r="A38" s="3" t="s">
        <v>41</v>
      </c>
      <c r="B38" s="12">
        <v>45.375</v>
      </c>
      <c r="C38" s="12">
        <v>13.462</v>
      </c>
      <c r="D38" s="3"/>
    </row>
    <row r="39" spans="1:6" x14ac:dyDescent="0.25">
      <c r="A39" s="3" t="s">
        <v>30</v>
      </c>
      <c r="B39" s="12">
        <v>504.33699999999999</v>
      </c>
      <c r="C39" s="12">
        <v>154.35300000000001</v>
      </c>
      <c r="D39" s="3"/>
    </row>
    <row r="40" spans="1:6" x14ac:dyDescent="0.25">
      <c r="A40" s="3" t="s">
        <v>42</v>
      </c>
      <c r="B40" s="12">
        <v>212.83600000000001</v>
      </c>
      <c r="C40" s="12">
        <v>82.48</v>
      </c>
      <c r="D40" s="3"/>
    </row>
    <row r="41" spans="1:6" x14ac:dyDescent="0.25">
      <c r="A41" s="2" t="s">
        <v>13</v>
      </c>
      <c r="B41" s="2" t="s">
        <v>14</v>
      </c>
      <c r="C41" s="2" t="s">
        <v>15</v>
      </c>
      <c r="D41" s="2" t="s">
        <v>69</v>
      </c>
      <c r="E41" s="5" t="str">
        <f>CONCATENATE($D41," ",B41)</f>
        <v>Intel® Core™ i7-1185G7 INT8</v>
      </c>
      <c r="F41" s="5" t="str">
        <f>CONCATENATE($D41," ",C41)</f>
        <v>Intel® Core™ i7-1185G7 FP32</v>
      </c>
    </row>
    <row r="42" spans="1:6" x14ac:dyDescent="0.25">
      <c r="A42" s="3" t="s">
        <v>16</v>
      </c>
      <c r="B42" s="12"/>
      <c r="C42" s="12"/>
      <c r="D42" s="2"/>
      <c r="E42" s="5"/>
      <c r="F42" s="5"/>
    </row>
    <row r="43" spans="1:6" x14ac:dyDescent="0.25">
      <c r="A43" s="3" t="s">
        <v>17</v>
      </c>
      <c r="B43" s="12"/>
      <c r="C43" s="12"/>
      <c r="D43" s="2"/>
      <c r="E43" s="5"/>
      <c r="F43" s="5"/>
    </row>
    <row r="44" spans="1:6" x14ac:dyDescent="0.25">
      <c r="A44" s="3" t="s">
        <v>29</v>
      </c>
      <c r="B44" s="12"/>
      <c r="C44" s="12"/>
      <c r="D44" s="2"/>
      <c r="E44" s="5"/>
      <c r="F44" s="5"/>
    </row>
    <row r="45" spans="1:6" x14ac:dyDescent="0.25">
      <c r="A45" s="3" t="s">
        <v>115</v>
      </c>
      <c r="B45" s="12"/>
      <c r="C45" s="12"/>
      <c r="D45" s="3"/>
    </row>
    <row r="46" spans="1:6" x14ac:dyDescent="0.25">
      <c r="A46" s="3" t="s">
        <v>40</v>
      </c>
      <c r="B46" s="12"/>
      <c r="C46" s="12"/>
      <c r="D46" s="3"/>
    </row>
    <row r="47" spans="1:6" x14ac:dyDescent="0.25">
      <c r="A47" s="3" t="s">
        <v>28</v>
      </c>
      <c r="B47" s="12"/>
      <c r="C47" s="12"/>
      <c r="D47" s="3"/>
    </row>
    <row r="48" spans="1:6" x14ac:dyDescent="0.25">
      <c r="A48" s="3" t="s">
        <v>64</v>
      </c>
      <c r="B48" s="12"/>
      <c r="C48" s="12"/>
      <c r="D48" s="3"/>
    </row>
    <row r="49" spans="1:4" x14ac:dyDescent="0.25">
      <c r="A49" s="3" t="s">
        <v>31</v>
      </c>
      <c r="B49" s="12"/>
      <c r="C49" s="12"/>
      <c r="D49" s="3"/>
    </row>
    <row r="50" spans="1:4" x14ac:dyDescent="0.25">
      <c r="A50" s="3" t="s">
        <v>18</v>
      </c>
      <c r="B50" s="12"/>
      <c r="C50" s="12"/>
      <c r="D50" s="3"/>
    </row>
    <row r="51" spans="1:4" x14ac:dyDescent="0.25">
      <c r="A51" s="3" t="s">
        <v>41</v>
      </c>
      <c r="B51" s="12"/>
      <c r="C51" s="12"/>
      <c r="D51" s="3"/>
    </row>
    <row r="52" spans="1:4" x14ac:dyDescent="0.25">
      <c r="A52" s="3" t="s">
        <v>30</v>
      </c>
      <c r="B52" s="12"/>
      <c r="C52" s="12"/>
      <c r="D52" s="3"/>
    </row>
    <row r="53" spans="1:4" x14ac:dyDescent="0.25">
      <c r="A53" s="3" t="s">
        <v>42</v>
      </c>
      <c r="B53" s="12"/>
      <c r="C53" s="12"/>
      <c r="D53" s="3"/>
    </row>
  </sheetData>
  <sheetProtection selectLockedCells="1" selectUnlockedCells="1"/>
  <protectedRanges>
    <protectedRange algorithmName="SHA-512" hashValue="obtUc9z1SKpT2QgXGuBnBLMmP2Ruyrh4vLLC3J0+e2BoEQOdS3LNnQ1C54Wqf3ghA5JEEmSNQX0NVuijjCKrgA==" saltValue="t0gF7AecxnRApM1ODdLL/w==" spinCount="100000" sqref="H1 H7:H14"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208"/>
  <sheetViews>
    <sheetView workbookViewId="0">
      <selection activeCell="G1" sqref="G1:H1048576"/>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106</v>
      </c>
      <c r="B1" s="24" t="s">
        <v>70</v>
      </c>
      <c r="C1" s="24"/>
      <c r="E1" s="1" t="s">
        <v>71</v>
      </c>
    </row>
    <row r="2" spans="1:6" x14ac:dyDescent="0.25">
      <c r="A2" s="5" t="s">
        <v>72</v>
      </c>
      <c r="B2" s="17" t="s">
        <v>73</v>
      </c>
      <c r="C2" s="17" t="s">
        <v>74</v>
      </c>
      <c r="E2" s="18" t="s">
        <v>75</v>
      </c>
    </row>
    <row r="3" spans="1:6" x14ac:dyDescent="0.25">
      <c r="A3" t="s">
        <v>76</v>
      </c>
      <c r="B3" s="19">
        <v>185.23789429315099</v>
      </c>
      <c r="C3" s="19">
        <v>187.38217642195599</v>
      </c>
      <c r="E3" s="6" t="s">
        <v>77</v>
      </c>
      <c r="F3" s="20"/>
    </row>
    <row r="4" spans="1:6" x14ac:dyDescent="0.25">
      <c r="A4" s="21" t="s">
        <v>78</v>
      </c>
      <c r="B4" s="19">
        <v>151.43802636952799</v>
      </c>
      <c r="C4" s="19">
        <v>155.63617841819999</v>
      </c>
      <c r="E4" s="22" t="s">
        <v>7</v>
      </c>
      <c r="F4" s="20"/>
    </row>
    <row r="5" spans="1:6" x14ac:dyDescent="0.25">
      <c r="A5" s="21" t="s">
        <v>79</v>
      </c>
      <c r="B5" s="19">
        <v>35.405910100150301</v>
      </c>
      <c r="C5" s="19">
        <v>36.355530607762702</v>
      </c>
      <c r="F5" s="20"/>
    </row>
    <row r="6" spans="1:6" x14ac:dyDescent="0.25">
      <c r="A6" s="21" t="s">
        <v>21</v>
      </c>
      <c r="B6" s="19">
        <v>13.3423834805242</v>
      </c>
      <c r="C6" s="19">
        <v>13.4369054581468</v>
      </c>
      <c r="F6" s="20"/>
    </row>
    <row r="7" spans="1:6" x14ac:dyDescent="0.25">
      <c r="A7" s="21" t="s">
        <v>20</v>
      </c>
      <c r="B7" s="19">
        <v>17.157587574044001</v>
      </c>
      <c r="C7" s="19">
        <v>17.899395761201699</v>
      </c>
      <c r="F7" s="20"/>
    </row>
    <row r="8" spans="1:6" x14ac:dyDescent="0.25">
      <c r="A8" s="21" t="s">
        <v>80</v>
      </c>
      <c r="B8" s="19">
        <v>14.7828971217057</v>
      </c>
      <c r="C8" s="19">
        <v>15.3391446937362</v>
      </c>
      <c r="F8" s="20"/>
    </row>
    <row r="9" spans="1:6" x14ac:dyDescent="0.25">
      <c r="B9" s="5" t="s">
        <v>81</v>
      </c>
    </row>
    <row r="10" spans="1:6" x14ac:dyDescent="0.25">
      <c r="A10" s="5" t="s">
        <v>72</v>
      </c>
      <c r="B10" s="17" t="str">
        <f>B2</f>
        <v>OpenVINO™ Model Server</v>
      </c>
      <c r="C10" s="17" t="str">
        <f>C2</f>
        <v>OpenVINO™</v>
      </c>
    </row>
    <row r="11" spans="1:6" x14ac:dyDescent="0.25">
      <c r="A11" t="str">
        <f t="shared" ref="A11:A16" si="0">A3</f>
        <v>Intel® Xeon® Platinum 8260M</v>
      </c>
      <c r="B11" s="19">
        <v>474.64513676858297</v>
      </c>
      <c r="C11" s="19">
        <v>485.70294298020099</v>
      </c>
    </row>
    <row r="12" spans="1:6" x14ac:dyDescent="0.25">
      <c r="A12" t="str">
        <f t="shared" si="0"/>
        <v>Intel® Xeon® Gold 6238M</v>
      </c>
      <c r="B12" s="19">
        <v>415.42671394874202</v>
      </c>
      <c r="C12" s="19">
        <v>420.67268792382998</v>
      </c>
    </row>
    <row r="13" spans="1:6" x14ac:dyDescent="0.25">
      <c r="A13" t="str">
        <f t="shared" si="0"/>
        <v>Intel® Core™ i9-11900K</v>
      </c>
      <c r="B13" s="19">
        <v>99.790706177468707</v>
      </c>
      <c r="C13" s="19">
        <v>101.41939250992699</v>
      </c>
    </row>
    <row r="14" spans="1:6" x14ac:dyDescent="0.25">
      <c r="A14" t="str">
        <f t="shared" si="0"/>
        <v>Intel® Core™ i7-8700T</v>
      </c>
      <c r="B14" s="19">
        <v>21.170354174941199</v>
      </c>
      <c r="C14" s="19">
        <v>21.356517964622899</v>
      </c>
    </row>
    <row r="15" spans="1:6" x14ac:dyDescent="0.25">
      <c r="A15" t="str">
        <f t="shared" si="0"/>
        <v>Intel® Core™ i5-8500</v>
      </c>
      <c r="B15" s="19">
        <v>23.8462054022201</v>
      </c>
      <c r="C15" s="19">
        <v>25.5062181708048</v>
      </c>
    </row>
    <row r="16" spans="1:6" x14ac:dyDescent="0.25">
      <c r="A16" t="str">
        <f t="shared" si="0"/>
        <v>Intel® Core™ i3-10100</v>
      </c>
      <c r="B16" s="19">
        <v>23.901413611798802</v>
      </c>
      <c r="C16" s="19">
        <v>24.5984507246121</v>
      </c>
    </row>
    <row r="17" spans="1:3" x14ac:dyDescent="0.25">
      <c r="B17" s="5" t="s">
        <v>82</v>
      </c>
    </row>
    <row r="18" spans="1:3" x14ac:dyDescent="0.25">
      <c r="A18" s="5" t="s">
        <v>72</v>
      </c>
      <c r="B18" s="17" t="str">
        <f>B10</f>
        <v>OpenVINO™ Model Server</v>
      </c>
      <c r="C18" s="17" t="str">
        <f>C10</f>
        <v>OpenVINO™</v>
      </c>
    </row>
    <row r="19" spans="1:3" x14ac:dyDescent="0.25">
      <c r="A19" t="str">
        <f t="shared" ref="A19:A24" si="1">A11</f>
        <v>Intel® Xeon® Platinum 8260M</v>
      </c>
      <c r="B19" s="19">
        <v>15.394419681470159</v>
      </c>
      <c r="C19" s="19">
        <v>16.787823610564505</v>
      </c>
    </row>
    <row r="20" spans="1:3" x14ac:dyDescent="0.25">
      <c r="A20" t="str">
        <f t="shared" si="1"/>
        <v>Intel® Xeon® Gold 6238M</v>
      </c>
      <c r="B20" s="19">
        <v>12.356895877281</v>
      </c>
      <c r="C20" s="19">
        <v>13.1026558026744</v>
      </c>
    </row>
    <row r="21" spans="1:3" x14ac:dyDescent="0.25">
      <c r="A21" t="str">
        <f t="shared" si="1"/>
        <v>Intel® Core™ i9-11900K</v>
      </c>
      <c r="B21" s="19">
        <v>3.1473951604444701</v>
      </c>
      <c r="C21" s="19">
        <v>3.2404061247687399</v>
      </c>
    </row>
    <row r="22" spans="1:3" x14ac:dyDescent="0.25">
      <c r="A22" t="str">
        <f t="shared" si="1"/>
        <v>Intel® Core™ i7-8700T</v>
      </c>
      <c r="B22" s="19">
        <v>1.19969709437234</v>
      </c>
      <c r="C22" s="19">
        <v>1.23799988499582</v>
      </c>
    </row>
    <row r="23" spans="1:3" x14ac:dyDescent="0.25">
      <c r="A23" t="str">
        <f t="shared" si="1"/>
        <v>Intel® Core™ i5-8500</v>
      </c>
      <c r="B23" s="19">
        <v>1.5590475773371999</v>
      </c>
      <c r="C23" s="19">
        <v>1.63946064944762</v>
      </c>
    </row>
    <row r="24" spans="1:3" x14ac:dyDescent="0.25">
      <c r="A24" t="str">
        <f t="shared" si="1"/>
        <v>Intel® Core™ i3-10100</v>
      </c>
      <c r="B24" s="19">
        <v>1.2966222162232599</v>
      </c>
      <c r="C24" s="19">
        <v>1.31470482034139</v>
      </c>
    </row>
    <row r="25" spans="1:3" x14ac:dyDescent="0.25">
      <c r="B25" s="5" t="s">
        <v>83</v>
      </c>
    </row>
    <row r="26" spans="1:3" x14ac:dyDescent="0.25">
      <c r="A26" s="5" t="s">
        <v>72</v>
      </c>
      <c r="B26" s="17" t="str">
        <f>B18</f>
        <v>OpenVINO™ Model Server</v>
      </c>
      <c r="C26" s="17" t="str">
        <f>C18</f>
        <v>OpenVINO™</v>
      </c>
    </row>
    <row r="27" spans="1:3" x14ac:dyDescent="0.25">
      <c r="A27" t="str">
        <f t="shared" ref="A27:A32" si="2">A19</f>
        <v>Intel® Xeon® Platinum 8260M</v>
      </c>
      <c r="B27" s="19">
        <v>42.525047265145602</v>
      </c>
      <c r="C27" s="19">
        <v>42.850620529313602</v>
      </c>
    </row>
    <row r="28" spans="1:3" x14ac:dyDescent="0.25">
      <c r="A28" t="str">
        <f t="shared" si="2"/>
        <v>Intel® Xeon® Gold 6238M</v>
      </c>
      <c r="B28" s="19">
        <v>36.894091491264703</v>
      </c>
      <c r="C28" s="19">
        <v>37.6263586943858</v>
      </c>
    </row>
    <row r="29" spans="1:3" x14ac:dyDescent="0.25">
      <c r="A29" t="str">
        <f t="shared" si="2"/>
        <v>Intel® Core™ i9-11900K</v>
      </c>
      <c r="B29" s="19">
        <v>9.5893277720070191</v>
      </c>
      <c r="C29" s="19">
        <v>10.0842909635416</v>
      </c>
    </row>
    <row r="30" spans="1:3" x14ac:dyDescent="0.25">
      <c r="A30" t="str">
        <f t="shared" si="2"/>
        <v>Intel® Core™ i7-8700T</v>
      </c>
      <c r="B30" s="19">
        <v>1.5546910992274501</v>
      </c>
      <c r="C30" s="19">
        <v>2.1337060090947499</v>
      </c>
    </row>
    <row r="31" spans="1:3" x14ac:dyDescent="0.25">
      <c r="A31" t="str">
        <f t="shared" si="2"/>
        <v>Intel® Core™ i5-8500</v>
      </c>
      <c r="B31" s="19">
        <v>2.4204347211279802</v>
      </c>
      <c r="C31" s="19">
        <v>2.5391456004698698</v>
      </c>
    </row>
    <row r="32" spans="1:3" x14ac:dyDescent="0.25">
      <c r="A32" t="str">
        <f t="shared" si="2"/>
        <v>Intel® Core™ i3-10100</v>
      </c>
      <c r="B32" s="19">
        <v>2.25695306481092</v>
      </c>
      <c r="C32" s="19">
        <v>2.28908848746708</v>
      </c>
    </row>
    <row r="33" spans="1:3" x14ac:dyDescent="0.25">
      <c r="B33" s="5" t="s">
        <v>84</v>
      </c>
    </row>
    <row r="34" spans="1:3" x14ac:dyDescent="0.25">
      <c r="A34" s="5" t="s">
        <v>72</v>
      </c>
      <c r="B34" s="17" t="str">
        <f>B26</f>
        <v>OpenVINO™ Model Server</v>
      </c>
      <c r="C34" s="17" t="str">
        <f>C26</f>
        <v>OpenVINO™</v>
      </c>
    </row>
    <row r="35" spans="1:3" x14ac:dyDescent="0.25">
      <c r="A35" t="str">
        <f t="shared" ref="A35:A40" si="3">A27</f>
        <v>Intel® Xeon® Platinum 8260M</v>
      </c>
      <c r="B35" s="19">
        <v>118.429857922845</v>
      </c>
      <c r="C35" s="19">
        <v>123.69958455833</v>
      </c>
    </row>
    <row r="36" spans="1:3" x14ac:dyDescent="0.25">
      <c r="A36" t="str">
        <f t="shared" si="3"/>
        <v>Intel® Xeon® Gold 6238M</v>
      </c>
      <c r="B36" s="19">
        <v>103.630507466696</v>
      </c>
      <c r="C36" s="19">
        <v>115.18677160788199</v>
      </c>
    </row>
    <row r="37" spans="1:3" x14ac:dyDescent="0.25">
      <c r="A37" t="str">
        <f t="shared" si="3"/>
        <v>Intel® Core™ i9-11900K</v>
      </c>
      <c r="B37" s="19">
        <v>24.316009094977598</v>
      </c>
      <c r="C37" s="19">
        <v>24.477994966088399</v>
      </c>
    </row>
    <row r="38" spans="1:3" x14ac:dyDescent="0.25">
      <c r="A38" t="str">
        <f t="shared" si="3"/>
        <v>Intel® Core™ i7-8700T</v>
      </c>
      <c r="B38" s="19">
        <v>12.969009043546301</v>
      </c>
      <c r="C38" s="19">
        <v>14.896336210274701</v>
      </c>
    </row>
    <row r="39" spans="1:3" x14ac:dyDescent="0.25">
      <c r="A39" t="str">
        <f t="shared" si="3"/>
        <v>Intel® Core™ i5-8500</v>
      </c>
      <c r="B39" s="19">
        <v>15.597911863018201</v>
      </c>
      <c r="C39" s="19">
        <v>16.613689934075801</v>
      </c>
    </row>
    <row r="40" spans="1:3" x14ac:dyDescent="0.25">
      <c r="A40" t="str">
        <f t="shared" si="3"/>
        <v>Intel® Core™ i3-10100</v>
      </c>
      <c r="B40" s="19">
        <v>15.6077064465311</v>
      </c>
      <c r="C40" s="19">
        <v>15.9025885737897</v>
      </c>
    </row>
    <row r="41" spans="1:3" x14ac:dyDescent="0.25">
      <c r="B41" s="5" t="s">
        <v>85</v>
      </c>
    </row>
    <row r="42" spans="1:3" x14ac:dyDescent="0.25">
      <c r="A42" s="5" t="s">
        <v>72</v>
      </c>
      <c r="B42" s="17" t="str">
        <f>B34</f>
        <v>OpenVINO™ Model Server</v>
      </c>
      <c r="C42" s="17" t="str">
        <f>C34</f>
        <v>OpenVINO™</v>
      </c>
    </row>
    <row r="43" spans="1:3" x14ac:dyDescent="0.25">
      <c r="A43" t="str">
        <f t="shared" ref="A43:A48" si="4">A35</f>
        <v>Intel® Xeon® Platinum 8260M</v>
      </c>
      <c r="B43" s="19">
        <v>339.798715284411</v>
      </c>
      <c r="C43" s="19">
        <v>351.85697764780002</v>
      </c>
    </row>
    <row r="44" spans="1:3" x14ac:dyDescent="0.25">
      <c r="A44" t="str">
        <f t="shared" si="4"/>
        <v>Intel® Xeon® Gold 6238M</v>
      </c>
      <c r="B44" s="19">
        <v>291.14706682489401</v>
      </c>
      <c r="C44" s="19">
        <v>310.349100783734</v>
      </c>
    </row>
    <row r="45" spans="1:3" x14ac:dyDescent="0.25">
      <c r="A45" t="str">
        <f t="shared" si="4"/>
        <v>Intel® Core™ i9-11900K</v>
      </c>
      <c r="B45" s="19">
        <v>84.950460162972803</v>
      </c>
      <c r="C45" s="19">
        <v>92.902677556307907</v>
      </c>
    </row>
    <row r="46" spans="1:3" x14ac:dyDescent="0.25">
      <c r="A46" t="str">
        <f t="shared" si="4"/>
        <v>Intel® Core™ i7-8700T</v>
      </c>
      <c r="B46" s="19">
        <v>24.911440504961</v>
      </c>
      <c r="C46" s="19">
        <v>25.751190831736999</v>
      </c>
    </row>
    <row r="47" spans="1:3" x14ac:dyDescent="0.25">
      <c r="A47" t="str">
        <f t="shared" si="4"/>
        <v>Intel® Core™ i5-8500</v>
      </c>
      <c r="B47" s="19">
        <v>25.6804004614837</v>
      </c>
      <c r="C47" s="19">
        <v>28.090038816664901</v>
      </c>
    </row>
    <row r="48" spans="1:3" x14ac:dyDescent="0.25">
      <c r="A48" t="str">
        <f t="shared" si="4"/>
        <v>Intel® Core™ i3-10100</v>
      </c>
      <c r="B48" s="19">
        <v>26.310495717011701</v>
      </c>
      <c r="C48" s="19">
        <v>27.485393970422798</v>
      </c>
    </row>
    <row r="49" spans="1:3" x14ac:dyDescent="0.25">
      <c r="B49" s="5" t="s">
        <v>86</v>
      </c>
    </row>
    <row r="50" spans="1:3" x14ac:dyDescent="0.25">
      <c r="A50" s="5" t="s">
        <v>72</v>
      </c>
      <c r="B50" s="17" t="str">
        <f>B26</f>
        <v>OpenVINO™ Model Server</v>
      </c>
      <c r="C50" s="17" t="str">
        <f>C26</f>
        <v>OpenVINO™</v>
      </c>
    </row>
    <row r="51" spans="1:3" x14ac:dyDescent="0.25">
      <c r="A51" t="str">
        <f t="shared" ref="A51:A56" si="5">A27</f>
        <v>Intel® Xeon® Platinum 8260M</v>
      </c>
      <c r="B51" s="19">
        <v>238.66156750104301</v>
      </c>
      <c r="C51" s="19">
        <v>261.37182131813898</v>
      </c>
    </row>
    <row r="52" spans="1:3" x14ac:dyDescent="0.25">
      <c r="A52" t="str">
        <f t="shared" si="5"/>
        <v>Intel® Xeon® Gold 6238M</v>
      </c>
      <c r="B52" s="19">
        <v>215.499035708554</v>
      </c>
      <c r="C52" s="19">
        <v>243.498137810618</v>
      </c>
    </row>
    <row r="53" spans="1:3" x14ac:dyDescent="0.25">
      <c r="A53" t="str">
        <f t="shared" si="5"/>
        <v>Intel® Core™ i9-11900K</v>
      </c>
      <c r="B53" s="19">
        <v>55.703160142672303</v>
      </c>
      <c r="C53" s="19">
        <v>60.369648666114301</v>
      </c>
    </row>
    <row r="54" spans="1:3" x14ac:dyDescent="0.25">
      <c r="A54" t="str">
        <f t="shared" si="5"/>
        <v>Intel® Core™ i7-8700T</v>
      </c>
      <c r="B54" s="19">
        <v>27.506381586222499</v>
      </c>
      <c r="C54" s="19">
        <v>28.509622194824999</v>
      </c>
    </row>
    <row r="55" spans="1:3" x14ac:dyDescent="0.25">
      <c r="A55" t="str">
        <f t="shared" si="5"/>
        <v>Intel® Core™ i5-8500</v>
      </c>
      <c r="B55" s="19">
        <v>26.8504091307545</v>
      </c>
      <c r="C55" s="19">
        <v>29.404903058971701</v>
      </c>
    </row>
    <row r="56" spans="1:3" x14ac:dyDescent="0.25">
      <c r="A56" t="str">
        <f t="shared" si="5"/>
        <v>Intel® Core™ i3-10100</v>
      </c>
      <c r="B56" s="19">
        <v>25.892257619662001</v>
      </c>
      <c r="C56" s="19">
        <v>27.293612470791601</v>
      </c>
    </row>
    <row r="57" spans="1:3" x14ac:dyDescent="0.25">
      <c r="B57" s="5" t="s">
        <v>87</v>
      </c>
    </row>
    <row r="58" spans="1:3" x14ac:dyDescent="0.25">
      <c r="A58" s="5" t="s">
        <v>72</v>
      </c>
      <c r="B58" s="17" t="str">
        <f>B50</f>
        <v>OpenVINO™ Model Server</v>
      </c>
      <c r="C58" s="17" t="str">
        <f>C50</f>
        <v>OpenVINO™</v>
      </c>
    </row>
    <row r="59" spans="1:3" x14ac:dyDescent="0.25">
      <c r="A59" t="str">
        <f t="shared" ref="A59:A64" si="6">A51</f>
        <v>Intel® Xeon® Platinum 8260M</v>
      </c>
      <c r="B59" s="19">
        <v>421.65411927392199</v>
      </c>
      <c r="C59" s="19">
        <v>459.13154153444702</v>
      </c>
    </row>
    <row r="60" spans="1:3" x14ac:dyDescent="0.25">
      <c r="A60" t="str">
        <f t="shared" si="6"/>
        <v>Intel® Xeon® Gold 6238M</v>
      </c>
      <c r="B60" s="19">
        <v>358.12387741051799</v>
      </c>
      <c r="C60" s="19">
        <v>396.23088156953202</v>
      </c>
    </row>
    <row r="61" spans="1:3" x14ac:dyDescent="0.25">
      <c r="A61" t="str">
        <f t="shared" si="6"/>
        <v>Intel® Core™ i9-11900K</v>
      </c>
      <c r="B61" s="19">
        <v>128.44155465765499</v>
      </c>
      <c r="C61" s="19">
        <v>145.57954296360199</v>
      </c>
    </row>
    <row r="62" spans="1:3" x14ac:dyDescent="0.25">
      <c r="A62" t="str">
        <f t="shared" si="6"/>
        <v>Intel® Core™ i7-8700T</v>
      </c>
      <c r="B62" s="19">
        <v>37.728827777904399</v>
      </c>
      <c r="C62" s="19">
        <v>41.740748028309703</v>
      </c>
    </row>
    <row r="63" spans="1:3" x14ac:dyDescent="0.25">
      <c r="A63" t="str">
        <f t="shared" si="6"/>
        <v>Intel® Core™ i5-8500</v>
      </c>
      <c r="B63" s="19">
        <v>34.7798705951611</v>
      </c>
      <c r="C63" s="19">
        <v>43.653566328778297</v>
      </c>
    </row>
    <row r="64" spans="1:3" x14ac:dyDescent="0.25">
      <c r="A64" t="str">
        <f t="shared" si="6"/>
        <v>Intel® Core™ i3-10100</v>
      </c>
      <c r="B64" s="19">
        <v>42.122911477474801</v>
      </c>
      <c r="C64" s="19">
        <v>47.174060399801</v>
      </c>
    </row>
    <row r="65" spans="1:3" x14ac:dyDescent="0.25">
      <c r="B65" s="5" t="s">
        <v>88</v>
      </c>
    </row>
    <row r="66" spans="1:3" x14ac:dyDescent="0.25">
      <c r="A66" s="5" t="s">
        <v>72</v>
      </c>
      <c r="B66" s="17" t="str">
        <f>B58</f>
        <v>OpenVINO™ Model Server</v>
      </c>
      <c r="C66" s="17" t="str">
        <f>C58</f>
        <v>OpenVINO™</v>
      </c>
    </row>
    <row r="67" spans="1:3" x14ac:dyDescent="0.25">
      <c r="A67" t="str">
        <f t="shared" ref="A67:A72" si="7">A59</f>
        <v>Intel® Xeon® Platinum 8260M</v>
      </c>
      <c r="B67" s="19">
        <v>18.493820846558599</v>
      </c>
      <c r="C67" s="19">
        <v>18.890876839859398</v>
      </c>
    </row>
    <row r="68" spans="1:3" x14ac:dyDescent="0.25">
      <c r="A68" t="str">
        <f t="shared" si="7"/>
        <v>Intel® Xeon® Gold 6238M</v>
      </c>
      <c r="B68" s="19">
        <v>16.056197194852601</v>
      </c>
      <c r="C68" s="19">
        <v>16.338108494579501</v>
      </c>
    </row>
    <row r="69" spans="1:3" x14ac:dyDescent="0.25">
      <c r="A69" t="str">
        <f t="shared" si="7"/>
        <v>Intel® Core™ i9-11900K</v>
      </c>
      <c r="B69" s="19">
        <v>3.4769636296937501</v>
      </c>
      <c r="C69" s="19">
        <v>3.4949034416954801</v>
      </c>
    </row>
    <row r="70" spans="1:3" x14ac:dyDescent="0.25">
      <c r="A70" t="str">
        <f t="shared" si="7"/>
        <v>Intel® Core™ i7-8700T</v>
      </c>
      <c r="B70" s="19">
        <v>1.03219795301813</v>
      </c>
      <c r="C70" s="19">
        <v>1.41210928723503</v>
      </c>
    </row>
    <row r="71" spans="1:3" x14ac:dyDescent="0.25">
      <c r="A71" t="str">
        <f t="shared" si="7"/>
        <v>Intel® Core™ i5-8500</v>
      </c>
      <c r="B71" s="19">
        <v>1.7352781142301099</v>
      </c>
      <c r="C71" s="19">
        <v>1.8161131664496499</v>
      </c>
    </row>
    <row r="72" spans="1:3" x14ac:dyDescent="0.25">
      <c r="A72" t="str">
        <f t="shared" si="7"/>
        <v>Intel® Core™ i3-10100</v>
      </c>
      <c r="B72" s="19">
        <v>1.61876679217417</v>
      </c>
      <c r="C72" s="19">
        <v>1.65966335491635</v>
      </c>
    </row>
    <row r="73" spans="1:3" x14ac:dyDescent="0.25">
      <c r="B73" s="5" t="s">
        <v>89</v>
      </c>
    </row>
    <row r="74" spans="1:3" x14ac:dyDescent="0.25">
      <c r="A74" s="5" t="s">
        <v>72</v>
      </c>
      <c r="B74" s="17" t="str">
        <f>B66</f>
        <v>OpenVINO™ Model Server</v>
      </c>
      <c r="C74" s="17" t="str">
        <f>C66</f>
        <v>OpenVINO™</v>
      </c>
    </row>
    <row r="75" spans="1:3" x14ac:dyDescent="0.25">
      <c r="A75" t="str">
        <f t="shared" ref="A75:A80" si="8">A67</f>
        <v>Intel® Xeon® Platinum 8260M</v>
      </c>
      <c r="B75" s="19">
        <v>69.065656783319994</v>
      </c>
      <c r="C75" s="19">
        <v>70.1813792555742</v>
      </c>
    </row>
    <row r="76" spans="1:3" x14ac:dyDescent="0.25">
      <c r="A76" t="str">
        <f t="shared" si="8"/>
        <v>Intel® Xeon® Gold 6238M</v>
      </c>
      <c r="B76" s="19">
        <v>60.598131236321201</v>
      </c>
      <c r="C76" s="19">
        <v>62.725180460467627</v>
      </c>
    </row>
    <row r="77" spans="1:3" x14ac:dyDescent="0.25">
      <c r="A77" t="str">
        <f t="shared" si="8"/>
        <v>Intel® Core™ i9-11900K</v>
      </c>
      <c r="B77" s="19">
        <v>12.3704607703826</v>
      </c>
      <c r="C77" s="19">
        <v>12.4010827682858</v>
      </c>
    </row>
    <row r="78" spans="1:3" x14ac:dyDescent="0.25">
      <c r="A78" t="str">
        <f t="shared" si="8"/>
        <v>Intel® Core™ i7-8700T</v>
      </c>
      <c r="B78" s="19">
        <v>2.0949716349999998</v>
      </c>
      <c r="C78" s="19">
        <v>2.9223186360902398</v>
      </c>
    </row>
    <row r="79" spans="1:3" x14ac:dyDescent="0.25">
      <c r="A79" t="str">
        <f t="shared" si="8"/>
        <v>Intel® Core™ i5-8500</v>
      </c>
      <c r="B79" s="19">
        <v>3.4293396709217001</v>
      </c>
      <c r="C79" s="19">
        <v>3.5849194196634002</v>
      </c>
    </row>
    <row r="80" spans="1:3" x14ac:dyDescent="0.25">
      <c r="A80" t="str">
        <f t="shared" si="8"/>
        <v>Intel® Core™ i3-10100</v>
      </c>
      <c r="B80" s="19">
        <v>3.2565759734476099</v>
      </c>
      <c r="C80" s="19">
        <v>3.3173537606183001</v>
      </c>
    </row>
    <row r="81" spans="1:3" x14ac:dyDescent="0.25">
      <c r="B81" s="5" t="s">
        <v>90</v>
      </c>
    </row>
    <row r="82" spans="1:3" x14ac:dyDescent="0.25">
      <c r="A82" s="5" t="s">
        <v>72</v>
      </c>
      <c r="B82" s="17" t="str">
        <f>B74</f>
        <v>OpenVINO™ Model Server</v>
      </c>
      <c r="C82" s="17" t="str">
        <f>C74</f>
        <v>OpenVINO™</v>
      </c>
    </row>
    <row r="83" spans="1:3" x14ac:dyDescent="0.25">
      <c r="A83" t="str">
        <f>A75</f>
        <v>Intel® Xeon® Platinum 8260M</v>
      </c>
      <c r="B83" s="19">
        <v>3105.11927539918</v>
      </c>
      <c r="C83" s="19">
        <v>3892.8793241796602</v>
      </c>
    </row>
    <row r="84" spans="1:3" x14ac:dyDescent="0.25">
      <c r="A84" t="str">
        <f t="shared" ref="A84:A88" si="9">A76</f>
        <v>Intel® Xeon® Gold 6238M</v>
      </c>
      <c r="B84" s="19">
        <v>2656.8882132365502</v>
      </c>
      <c r="C84" s="19">
        <v>3288.5424896764398</v>
      </c>
    </row>
    <row r="85" spans="1:3" x14ac:dyDescent="0.25">
      <c r="A85" t="str">
        <f t="shared" si="9"/>
        <v>Intel® Core™ i9-11900K</v>
      </c>
      <c r="B85" s="19">
        <v>712.15124614303102</v>
      </c>
      <c r="C85" s="19">
        <v>866.51214937602003</v>
      </c>
    </row>
    <row r="86" spans="1:3" x14ac:dyDescent="0.25">
      <c r="A86" t="str">
        <f t="shared" si="9"/>
        <v>Intel® Core™ i7-8700T</v>
      </c>
      <c r="B86" s="19">
        <v>353.586748986636</v>
      </c>
      <c r="C86" s="19">
        <v>401.038256998816</v>
      </c>
    </row>
    <row r="87" spans="1:3" x14ac:dyDescent="0.25">
      <c r="A87" t="str">
        <f t="shared" si="9"/>
        <v>Intel® Core™ i5-8500</v>
      </c>
      <c r="B87" s="19">
        <v>370.97088184305602</v>
      </c>
      <c r="C87" s="19">
        <v>501.87076130638599</v>
      </c>
    </row>
    <row r="88" spans="1:3" x14ac:dyDescent="0.25">
      <c r="A88" t="str">
        <f t="shared" si="9"/>
        <v>Intel® Core™ i3-10100</v>
      </c>
      <c r="B88" s="19">
        <v>398.51463109654901</v>
      </c>
      <c r="C88" s="19">
        <v>491.78945829992603</v>
      </c>
    </row>
    <row r="89" spans="1:3" x14ac:dyDescent="0.25">
      <c r="B89" s="5" t="s">
        <v>91</v>
      </c>
    </row>
    <row r="90" spans="1:3" x14ac:dyDescent="0.25">
      <c r="A90" s="5" t="s">
        <v>72</v>
      </c>
      <c r="B90" s="17" t="str">
        <f>B82</f>
        <v>OpenVINO™ Model Server</v>
      </c>
      <c r="C90" s="17" t="str">
        <f>C82</f>
        <v>OpenVINO™</v>
      </c>
    </row>
    <row r="91" spans="1:3" x14ac:dyDescent="0.25">
      <c r="A91" t="str">
        <f t="shared" ref="A91:A96" si="10">A83</f>
        <v>Intel® Xeon® Platinum 8260M</v>
      </c>
      <c r="B91" s="19">
        <v>7435.2519792756602</v>
      </c>
      <c r="C91" s="19">
        <v>12553.7925971943</v>
      </c>
    </row>
    <row r="92" spans="1:3" x14ac:dyDescent="0.25">
      <c r="A92" t="str">
        <f t="shared" si="10"/>
        <v>Intel® Xeon® Gold 6238M</v>
      </c>
      <c r="B92" s="19">
        <v>7369.0560571492597</v>
      </c>
      <c r="C92" s="19">
        <v>10589.009019687401</v>
      </c>
    </row>
    <row r="93" spans="1:3" x14ac:dyDescent="0.25">
      <c r="A93" t="str">
        <f t="shared" si="10"/>
        <v>Intel® Core™ i9-11900K</v>
      </c>
      <c r="B93" s="19">
        <v>2093.3333920201999</v>
      </c>
      <c r="C93" s="19">
        <v>2645.5614723081599</v>
      </c>
    </row>
    <row r="94" spans="1:3" x14ac:dyDescent="0.25">
      <c r="A94" t="str">
        <f t="shared" si="10"/>
        <v>Intel® Core™ i7-8700T</v>
      </c>
      <c r="B94" s="19">
        <v>472.03835927453201</v>
      </c>
      <c r="C94" s="19">
        <v>572.39310606099298</v>
      </c>
    </row>
    <row r="95" spans="1:3" x14ac:dyDescent="0.25">
      <c r="A95" t="str">
        <f t="shared" si="10"/>
        <v>Intel® Core™ i5-8500</v>
      </c>
      <c r="B95" s="19">
        <v>448.16900214209397</v>
      </c>
      <c r="C95" s="19">
        <v>625.25725313946896</v>
      </c>
    </row>
    <row r="96" spans="1:3" x14ac:dyDescent="0.25">
      <c r="A96" t="str">
        <f t="shared" si="10"/>
        <v>Intel® Core™ i3-10100</v>
      </c>
      <c r="B96" s="19">
        <v>547.81774619260602</v>
      </c>
      <c r="C96" s="19">
        <v>675.97860762057906</v>
      </c>
    </row>
    <row r="97" spans="1:3" x14ac:dyDescent="0.25">
      <c r="B97" s="5" t="s">
        <v>104</v>
      </c>
    </row>
    <row r="98" spans="1:3" x14ac:dyDescent="0.25">
      <c r="A98" s="5" t="s">
        <v>72</v>
      </c>
      <c r="B98" s="17" t="str">
        <f>B90</f>
        <v>OpenVINO™ Model Server</v>
      </c>
      <c r="C98" s="17" t="str">
        <f>C90</f>
        <v>OpenVINO™</v>
      </c>
    </row>
    <row r="99" spans="1:3" x14ac:dyDescent="0.25">
      <c r="A99" t="str">
        <f t="shared" ref="A99:A104" si="11">A91</f>
        <v>Intel® Xeon® Platinum 8260M</v>
      </c>
      <c r="B99" s="19">
        <v>1298.53758814363</v>
      </c>
      <c r="C99" s="19">
        <v>1364.7137479758201</v>
      </c>
    </row>
    <row r="100" spans="1:3" x14ac:dyDescent="0.25">
      <c r="A100" t="str">
        <f t="shared" si="11"/>
        <v>Intel® Xeon® Gold 6238M</v>
      </c>
      <c r="B100" s="19">
        <v>1130.14372804033</v>
      </c>
      <c r="C100" s="19">
        <v>1199.14967867579</v>
      </c>
    </row>
    <row r="101" spans="1:3" x14ac:dyDescent="0.25">
      <c r="A101" t="str">
        <f t="shared" si="11"/>
        <v>Intel® Core™ i9-11900K</v>
      </c>
      <c r="B101" s="19">
        <v>265.437591156015</v>
      </c>
      <c r="C101" s="19">
        <v>277.66655838578498</v>
      </c>
    </row>
    <row r="102" spans="1:3" x14ac:dyDescent="0.25">
      <c r="A102" t="str">
        <f t="shared" si="11"/>
        <v>Intel® Core™ i7-8700T</v>
      </c>
      <c r="B102" s="19">
        <v>118.95375727885499</v>
      </c>
      <c r="C102" s="19">
        <v>123.04863818692699</v>
      </c>
    </row>
    <row r="103" spans="1:3" x14ac:dyDescent="0.25">
      <c r="A103" t="str">
        <f t="shared" si="11"/>
        <v>Intel® Core™ i5-8500</v>
      </c>
      <c r="B103" s="19">
        <v>131.15857618052601</v>
      </c>
      <c r="C103" s="19">
        <v>148.924786687363</v>
      </c>
    </row>
    <row r="104" spans="1:3" x14ac:dyDescent="0.25">
      <c r="A104" t="str">
        <f t="shared" si="11"/>
        <v>Intel® Core™ i3-10100</v>
      </c>
      <c r="B104" s="19">
        <v>125.510873219725</v>
      </c>
      <c r="C104" s="19">
        <v>132.691773272544</v>
      </c>
    </row>
    <row r="105" spans="1:3" x14ac:dyDescent="0.25">
      <c r="B105" s="5" t="s">
        <v>105</v>
      </c>
    </row>
    <row r="106" spans="1:3" x14ac:dyDescent="0.25">
      <c r="A106" s="5" t="s">
        <v>72</v>
      </c>
      <c r="B106" s="17" t="str">
        <f>B98</f>
        <v>OpenVINO™ Model Server</v>
      </c>
      <c r="C106" s="17" t="str">
        <f>C98</f>
        <v>OpenVINO™</v>
      </c>
    </row>
    <row r="107" spans="1:3" x14ac:dyDescent="0.25">
      <c r="A107" t="str">
        <f t="shared" ref="A107:A112" si="12">A99</f>
        <v>Intel® Xeon® Platinum 8260M</v>
      </c>
      <c r="B107" s="19">
        <v>4580.2969929004703</v>
      </c>
      <c r="C107" s="19">
        <v>4960.7541796675996</v>
      </c>
    </row>
    <row r="108" spans="1:3" x14ac:dyDescent="0.25">
      <c r="A108" t="str">
        <f t="shared" si="12"/>
        <v>Intel® Xeon® Gold 6238M</v>
      </c>
      <c r="B108" s="19">
        <v>4004.2145215644</v>
      </c>
      <c r="C108" s="19">
        <v>4285.3663127727104</v>
      </c>
    </row>
    <row r="109" spans="1:3" x14ac:dyDescent="0.25">
      <c r="A109" t="str">
        <f t="shared" si="12"/>
        <v>Intel® Core™ i9-11900K</v>
      </c>
      <c r="B109" s="19">
        <v>894.31389810604401</v>
      </c>
      <c r="C109" s="19">
        <v>999.68318853314895</v>
      </c>
    </row>
    <row r="110" spans="1:3" x14ac:dyDescent="0.25">
      <c r="A110" t="str">
        <f t="shared" si="12"/>
        <v>Intel® Core™ i7-8700T</v>
      </c>
      <c r="B110" s="19">
        <v>203.203548805829</v>
      </c>
      <c r="C110" s="19">
        <v>214.436504236025</v>
      </c>
    </row>
    <row r="111" spans="1:3" x14ac:dyDescent="0.25">
      <c r="A111" t="str">
        <f t="shared" si="12"/>
        <v>Intel® Core™ i5-8500</v>
      </c>
      <c r="B111" s="19">
        <v>216.66680297256201</v>
      </c>
      <c r="C111" s="19">
        <v>252.59993184540099</v>
      </c>
    </row>
    <row r="112" spans="1:3" x14ac:dyDescent="0.25">
      <c r="A112" t="str">
        <f t="shared" si="12"/>
        <v>Intel® Core™ i3-10100</v>
      </c>
      <c r="B112" s="19">
        <v>235.323552591755</v>
      </c>
      <c r="C112" s="19">
        <v>251.924159396184</v>
      </c>
    </row>
    <row r="113" spans="1:3" x14ac:dyDescent="0.25">
      <c r="B113" s="5" t="s">
        <v>92</v>
      </c>
    </row>
    <row r="114" spans="1:3" x14ac:dyDescent="0.25">
      <c r="A114" s="5" t="s">
        <v>72</v>
      </c>
      <c r="B114" s="17" t="str">
        <f>B106</f>
        <v>OpenVINO™ Model Server</v>
      </c>
      <c r="C114" s="17" t="str">
        <f>C106</f>
        <v>OpenVINO™</v>
      </c>
    </row>
    <row r="115" spans="1:3" x14ac:dyDescent="0.25">
      <c r="A115" t="str">
        <f t="shared" ref="A115:A120" si="13">A107</f>
        <v>Intel® Xeon® Platinum 8260M</v>
      </c>
      <c r="B115" s="19">
        <v>626.89899394489896</v>
      </c>
      <c r="C115" s="19">
        <v>637.600117848389</v>
      </c>
    </row>
    <row r="116" spans="1:3" x14ac:dyDescent="0.25">
      <c r="A116" t="str">
        <f t="shared" si="13"/>
        <v>Intel® Xeon® Gold 6238M</v>
      </c>
      <c r="B116" s="19">
        <v>554.21701579782405</v>
      </c>
      <c r="C116" s="19">
        <v>557.67439722694803</v>
      </c>
    </row>
    <row r="117" spans="1:3" x14ac:dyDescent="0.25">
      <c r="A117" t="str">
        <f t="shared" si="13"/>
        <v>Intel® Core™ i9-11900K</v>
      </c>
      <c r="B117" s="19">
        <v>114.05313225791301</v>
      </c>
      <c r="C117" s="19">
        <v>117.936075063045</v>
      </c>
    </row>
    <row r="118" spans="1:3" x14ac:dyDescent="0.25">
      <c r="A118" t="str">
        <f t="shared" si="13"/>
        <v>Intel® Core™ i7-8700T</v>
      </c>
      <c r="B118" s="19">
        <v>46.805412684390703</v>
      </c>
      <c r="C118" s="19">
        <v>47.481311186124003</v>
      </c>
    </row>
    <row r="119" spans="1:3" x14ac:dyDescent="0.25">
      <c r="A119" t="str">
        <f t="shared" si="13"/>
        <v>Intel® Core™ i5-8500</v>
      </c>
      <c r="B119" s="19">
        <v>55.520044592809398</v>
      </c>
      <c r="C119" s="19">
        <v>60.622253920332099</v>
      </c>
    </row>
    <row r="120" spans="1:3" x14ac:dyDescent="0.25">
      <c r="A120" t="str">
        <f t="shared" si="13"/>
        <v>Intel® Core™ i3-10100</v>
      </c>
      <c r="B120" s="19">
        <v>54.222353575507597</v>
      </c>
      <c r="C120" s="19">
        <v>56.219329752551303</v>
      </c>
    </row>
    <row r="121" spans="1:3" x14ac:dyDescent="0.25">
      <c r="B121" s="5" t="s">
        <v>93</v>
      </c>
    </row>
    <row r="122" spans="1:3" x14ac:dyDescent="0.25">
      <c r="A122" s="5" t="s">
        <v>72</v>
      </c>
      <c r="B122" s="17" t="str">
        <f>B114</f>
        <v>OpenVINO™ Model Server</v>
      </c>
      <c r="C122" s="17" t="str">
        <f>C114</f>
        <v>OpenVINO™</v>
      </c>
    </row>
    <row r="123" spans="1:3" x14ac:dyDescent="0.25">
      <c r="A123" t="str">
        <f t="shared" ref="A123:A128" si="14">A115</f>
        <v>Intel® Xeon® Platinum 8260M</v>
      </c>
      <c r="B123" s="19">
        <v>2343.1343334317198</v>
      </c>
      <c r="C123" s="19">
        <v>2552.2290886636001</v>
      </c>
    </row>
    <row r="124" spans="1:3" x14ac:dyDescent="0.25">
      <c r="A124" t="str">
        <f t="shared" si="14"/>
        <v>Intel® Xeon® Gold 6238M</v>
      </c>
      <c r="B124" s="19">
        <v>2069.5619370195</v>
      </c>
      <c r="C124" s="19">
        <v>2230.9036239941402</v>
      </c>
    </row>
    <row r="125" spans="1:3" x14ac:dyDescent="0.25">
      <c r="A125" t="str">
        <f t="shared" si="14"/>
        <v>Intel® Core™ i9-11900K</v>
      </c>
      <c r="B125" s="19">
        <v>437.15701879904901</v>
      </c>
      <c r="C125" s="19">
        <v>458.76785631294598</v>
      </c>
    </row>
    <row r="126" spans="1:3" x14ac:dyDescent="0.25">
      <c r="A126" t="str">
        <f t="shared" si="14"/>
        <v>Intel® Core™ i7-8700T</v>
      </c>
      <c r="B126" s="19">
        <v>92.397890908654105</v>
      </c>
      <c r="C126" s="19">
        <v>96.039032943686493</v>
      </c>
    </row>
    <row r="127" spans="1:3" x14ac:dyDescent="0.25">
      <c r="A127" t="str">
        <f t="shared" si="14"/>
        <v>Intel® Core™ i5-8500</v>
      </c>
      <c r="B127" s="19">
        <v>104.350753600823</v>
      </c>
      <c r="C127" s="19">
        <v>116.909753977495</v>
      </c>
    </row>
    <row r="128" spans="1:3" x14ac:dyDescent="0.25">
      <c r="A128" t="str">
        <f t="shared" si="14"/>
        <v>Intel® Core™ i3-10100</v>
      </c>
      <c r="B128" s="19">
        <v>106.435365624149</v>
      </c>
      <c r="C128" s="19">
        <v>112.6681430985</v>
      </c>
    </row>
    <row r="129" spans="1:3" x14ac:dyDescent="0.25">
      <c r="B129" s="5" t="s">
        <v>94</v>
      </c>
    </row>
    <row r="130" spans="1:3" x14ac:dyDescent="0.25">
      <c r="A130" s="5" t="s">
        <v>72</v>
      </c>
      <c r="B130" s="17" t="str">
        <f>B122</f>
        <v>OpenVINO™ Model Server</v>
      </c>
      <c r="C130" s="17" t="str">
        <f>C122</f>
        <v>OpenVINO™</v>
      </c>
    </row>
    <row r="131" spans="1:3" x14ac:dyDescent="0.25">
      <c r="A131" t="str">
        <f t="shared" ref="A131:A136" si="15">A123</f>
        <v>Intel® Xeon® Platinum 8260M</v>
      </c>
      <c r="B131" s="19">
        <v>11.960295470170401</v>
      </c>
      <c r="C131" s="19">
        <v>12.2629304086333</v>
      </c>
    </row>
    <row r="132" spans="1:3" x14ac:dyDescent="0.25">
      <c r="A132" t="str">
        <f t="shared" si="15"/>
        <v>Intel® Xeon® Gold 6238M</v>
      </c>
      <c r="B132" s="19">
        <v>10.121238866596901</v>
      </c>
      <c r="C132" s="19">
        <v>10.5912238782703</v>
      </c>
    </row>
    <row r="133" spans="1:3" x14ac:dyDescent="0.25">
      <c r="A133" t="str">
        <f t="shared" si="15"/>
        <v>Intel® Core™ i9-11900K</v>
      </c>
      <c r="B133" s="19">
        <v>1.98005112967096</v>
      </c>
      <c r="C133" s="19">
        <v>2.0058772320177201</v>
      </c>
    </row>
    <row r="134" spans="1:3" x14ac:dyDescent="0.25">
      <c r="A134" t="str">
        <f t="shared" si="15"/>
        <v>Intel® Core™ i7-8700T</v>
      </c>
      <c r="B134" s="19">
        <v>0.66331367183168299</v>
      </c>
      <c r="C134" s="19">
        <v>0.88431089042863398</v>
      </c>
    </row>
    <row r="135" spans="1:3" x14ac:dyDescent="0.25">
      <c r="A135" t="str">
        <f t="shared" si="15"/>
        <v>Intel® Core™ i5-8500</v>
      </c>
      <c r="B135" s="19">
        <v>1.14821055751485</v>
      </c>
      <c r="C135" s="19">
        <v>1.1934100253968301</v>
      </c>
    </row>
    <row r="136" spans="1:3" x14ac:dyDescent="0.25">
      <c r="A136" t="str">
        <f t="shared" si="15"/>
        <v>Intel® Core™ i3-10100</v>
      </c>
      <c r="B136" s="19">
        <v>1.03935880536258</v>
      </c>
      <c r="C136" s="19">
        <v>1.0647166201863101</v>
      </c>
    </row>
    <row r="137" spans="1:3" x14ac:dyDescent="0.25">
      <c r="B137" s="5" t="s">
        <v>95</v>
      </c>
    </row>
    <row r="138" spans="1:3" x14ac:dyDescent="0.25">
      <c r="A138" s="5" t="s">
        <v>72</v>
      </c>
      <c r="B138" s="17" t="str">
        <f>B130</f>
        <v>OpenVINO™ Model Server</v>
      </c>
      <c r="C138" s="17" t="str">
        <f>C130</f>
        <v>OpenVINO™</v>
      </c>
    </row>
    <row r="139" spans="1:3" x14ac:dyDescent="0.25">
      <c r="A139" t="str">
        <f t="shared" ref="A139:A144" si="16">A131</f>
        <v>Intel® Xeon® Platinum 8260M</v>
      </c>
      <c r="B139" s="19">
        <v>44.4659602671409</v>
      </c>
      <c r="C139" s="19">
        <v>47.511771354063903</v>
      </c>
    </row>
    <row r="140" spans="1:3" x14ac:dyDescent="0.25">
      <c r="A140" t="str">
        <f t="shared" si="16"/>
        <v>Intel® Xeon® Gold 6238M</v>
      </c>
      <c r="B140" s="19">
        <v>36.489098234333902</v>
      </c>
      <c r="C140" s="19">
        <v>40.771662088448302</v>
      </c>
    </row>
    <row r="141" spans="1:3" x14ac:dyDescent="0.25">
      <c r="A141" t="str">
        <f t="shared" si="16"/>
        <v>Intel® Core™ i9-11900K</v>
      </c>
      <c r="B141" s="19">
        <v>7.7226848940258197</v>
      </c>
      <c r="C141" s="19">
        <v>7.7715339546611002</v>
      </c>
    </row>
    <row r="142" spans="1:3" x14ac:dyDescent="0.25">
      <c r="A142" t="str">
        <f t="shared" si="16"/>
        <v>Intel® Core™ i7-8700T</v>
      </c>
      <c r="B142" s="19">
        <v>1.5022158514978099</v>
      </c>
      <c r="C142" s="19">
        <v>1.5823695337856101</v>
      </c>
    </row>
    <row r="143" spans="1:3" x14ac:dyDescent="0.25">
      <c r="A143" t="str">
        <f t="shared" si="16"/>
        <v>Intel® Core™ i5-8500</v>
      </c>
      <c r="B143" s="19">
        <v>1.99632320496516</v>
      </c>
      <c r="C143" s="19">
        <v>2.0812527146299402</v>
      </c>
    </row>
    <row r="144" spans="1:3" x14ac:dyDescent="0.25">
      <c r="A144" t="str">
        <f t="shared" si="16"/>
        <v>Intel® Core™ i3-10100</v>
      </c>
      <c r="B144" s="19">
        <v>1.8247760423444901</v>
      </c>
      <c r="C144" s="19">
        <v>1.8428718742750401</v>
      </c>
    </row>
    <row r="145" spans="1:3" x14ac:dyDescent="0.25">
      <c r="B145" s="5" t="s">
        <v>96</v>
      </c>
    </row>
    <row r="146" spans="1:3" x14ac:dyDescent="0.25">
      <c r="A146" s="5" t="s">
        <v>72</v>
      </c>
      <c r="B146" s="17" t="str">
        <f>B138</f>
        <v>OpenVINO™ Model Server</v>
      </c>
      <c r="C146" s="17" t="str">
        <f>C138</f>
        <v>OpenVINO™</v>
      </c>
    </row>
    <row r="147" spans="1:3" x14ac:dyDescent="0.25">
      <c r="A147" t="str">
        <f t="shared" ref="A147:A152" si="17">A139</f>
        <v>Intel® Xeon® Platinum 8260M</v>
      </c>
      <c r="B147" s="19">
        <v>71.382244445502195</v>
      </c>
      <c r="C147" s="19">
        <v>73.266778493418499</v>
      </c>
    </row>
    <row r="148" spans="1:3" x14ac:dyDescent="0.25">
      <c r="A148" t="str">
        <f t="shared" si="17"/>
        <v>Intel® Xeon® Gold 6238M</v>
      </c>
      <c r="B148" s="19">
        <v>61.226204755021001</v>
      </c>
      <c r="C148" s="19">
        <v>63.027454788203997</v>
      </c>
    </row>
    <row r="149" spans="1:3" x14ac:dyDescent="0.25">
      <c r="A149" t="str">
        <f t="shared" si="17"/>
        <v>Intel® Core™ i9-11900K</v>
      </c>
      <c r="B149" s="19">
        <v>12.9811457569573</v>
      </c>
      <c r="C149" s="19">
        <v>13.0410736287878</v>
      </c>
    </row>
    <row r="150" spans="1:3" x14ac:dyDescent="0.25">
      <c r="A150" t="str">
        <f t="shared" si="17"/>
        <v>Intel® Core™ i7-8700T</v>
      </c>
      <c r="B150" s="19">
        <v>3.8473730896794902</v>
      </c>
      <c r="C150" s="19">
        <v>5.2301803489611602</v>
      </c>
    </row>
    <row r="151" spans="1:3" x14ac:dyDescent="0.25">
      <c r="A151" t="str">
        <f t="shared" si="17"/>
        <v>Intel® Core™ i5-8500</v>
      </c>
      <c r="B151" s="19">
        <v>6.6610230200746701</v>
      </c>
      <c r="C151" s="19">
        <v>7.0498291459802598</v>
      </c>
    </row>
    <row r="152" spans="1:3" x14ac:dyDescent="0.25">
      <c r="A152" t="str">
        <f t="shared" si="17"/>
        <v>Intel® Core™ i3-10100</v>
      </c>
      <c r="B152" s="19">
        <v>6.1910685233911096</v>
      </c>
      <c r="C152" s="19">
        <v>6.3049630815752096</v>
      </c>
    </row>
    <row r="153" spans="1:3" x14ac:dyDescent="0.25">
      <c r="B153" s="5" t="s">
        <v>97</v>
      </c>
    </row>
    <row r="154" spans="1:3" x14ac:dyDescent="0.25">
      <c r="A154" s="5" t="s">
        <v>72</v>
      </c>
      <c r="B154" s="17" t="str">
        <f>B146</f>
        <v>OpenVINO™ Model Server</v>
      </c>
      <c r="C154" s="17" t="str">
        <f>C146</f>
        <v>OpenVINO™</v>
      </c>
    </row>
    <row r="155" spans="1:3" x14ac:dyDescent="0.25">
      <c r="A155" t="str">
        <f t="shared" ref="A155:A160" si="18">A147</f>
        <v>Intel® Xeon® Platinum 8260M</v>
      </c>
      <c r="B155" s="19">
        <v>247.27690029404201</v>
      </c>
      <c r="C155" s="19">
        <v>264.04796434028498</v>
      </c>
    </row>
    <row r="156" spans="1:3" x14ac:dyDescent="0.25">
      <c r="A156" t="str">
        <f t="shared" si="18"/>
        <v>Intel® Xeon® Gold 6238M</v>
      </c>
      <c r="B156" s="19">
        <v>214.26342945018601</v>
      </c>
      <c r="C156" s="19">
        <v>229.63066072104701</v>
      </c>
    </row>
    <row r="157" spans="1:3" x14ac:dyDescent="0.25">
      <c r="A157" t="str">
        <f t="shared" si="18"/>
        <v>Intel® Core™ i9-11900K</v>
      </c>
      <c r="B157" s="19">
        <v>45.3244775510681</v>
      </c>
      <c r="C157" s="19">
        <v>47.634378763680502</v>
      </c>
    </row>
    <row r="158" spans="1:3" x14ac:dyDescent="0.25">
      <c r="A158" t="str">
        <f t="shared" si="18"/>
        <v>Intel® Core™ i7-8700T</v>
      </c>
      <c r="B158" s="19">
        <v>9.6765636441080893</v>
      </c>
      <c r="C158" s="19">
        <v>9.8800968610779005</v>
      </c>
    </row>
    <row r="159" spans="1:3" x14ac:dyDescent="0.25">
      <c r="A159" t="str">
        <f t="shared" si="18"/>
        <v>Intel® Core™ i5-8500</v>
      </c>
      <c r="B159" s="19">
        <v>12.0751544446954</v>
      </c>
      <c r="C159" s="19">
        <v>13.1153769116703</v>
      </c>
    </row>
    <row r="160" spans="1:3" x14ac:dyDescent="0.25">
      <c r="A160" t="str">
        <f t="shared" si="18"/>
        <v>Intel® Core™ i3-10100</v>
      </c>
      <c r="B160" s="19">
        <v>11.321459161137801</v>
      </c>
      <c r="C160" s="19">
        <v>11.746884563494</v>
      </c>
    </row>
    <row r="161" spans="1:3" x14ac:dyDescent="0.25">
      <c r="B161" s="5" t="s">
        <v>98</v>
      </c>
    </row>
    <row r="162" spans="1:3" x14ac:dyDescent="0.25">
      <c r="A162" s="5" t="s">
        <v>72</v>
      </c>
      <c r="B162" s="17" t="str">
        <f>B154</f>
        <v>OpenVINO™ Model Server</v>
      </c>
      <c r="C162" s="17" t="str">
        <f>C154</f>
        <v>OpenVINO™</v>
      </c>
    </row>
    <row r="163" spans="1:3" x14ac:dyDescent="0.25">
      <c r="A163" t="str">
        <f t="shared" ref="A163:A168" si="19">A155</f>
        <v>Intel® Xeon® Platinum 8260M</v>
      </c>
      <c r="B163" s="19">
        <v>709.17013724739297</v>
      </c>
      <c r="C163" s="19">
        <v>770.88342659561295</v>
      </c>
    </row>
    <row r="164" spans="1:3" x14ac:dyDescent="0.25">
      <c r="A164" t="str">
        <f t="shared" si="19"/>
        <v>Intel® Xeon® Gold 6238M</v>
      </c>
      <c r="B164" s="19">
        <v>640.96448911082405</v>
      </c>
      <c r="C164" s="19">
        <v>665.55367747641503</v>
      </c>
    </row>
    <row r="165" spans="1:3" x14ac:dyDescent="0.25">
      <c r="A165" t="str">
        <f t="shared" si="19"/>
        <v>Intel® Core™ i9-11900K</v>
      </c>
      <c r="B165" s="19">
        <v>146.369987743119</v>
      </c>
      <c r="C165" s="19">
        <v>150.72360108668499</v>
      </c>
    </row>
    <row r="166" spans="1:3" x14ac:dyDescent="0.25">
      <c r="A166" t="str">
        <f t="shared" si="19"/>
        <v>Intel® Core™ i7-8700T</v>
      </c>
      <c r="B166" s="19">
        <v>56.101217142876997</v>
      </c>
      <c r="C166" s="19">
        <v>58.620108549666199</v>
      </c>
    </row>
    <row r="167" spans="1:3" x14ac:dyDescent="0.25">
      <c r="A167" t="str">
        <f t="shared" si="19"/>
        <v>Intel® Core™ i5-8500</v>
      </c>
      <c r="B167" s="19">
        <v>65.976138092568604</v>
      </c>
      <c r="C167" s="19">
        <v>76.706739424468594</v>
      </c>
    </row>
    <row r="168" spans="1:3" x14ac:dyDescent="0.25">
      <c r="A168" t="str">
        <f t="shared" si="19"/>
        <v>Intel® Core™ i3-10100</v>
      </c>
      <c r="B168" s="19">
        <v>64.929070672867894</v>
      </c>
      <c r="C168" s="19">
        <v>70.406993207647901</v>
      </c>
    </row>
    <row r="169" spans="1:3" x14ac:dyDescent="0.25">
      <c r="B169" s="5" t="s">
        <v>99</v>
      </c>
    </row>
    <row r="170" spans="1:3" x14ac:dyDescent="0.25">
      <c r="A170" s="5" t="s">
        <v>72</v>
      </c>
      <c r="B170" s="17" t="str">
        <f>B162</f>
        <v>OpenVINO™ Model Server</v>
      </c>
      <c r="C170" s="17" t="str">
        <f>C162</f>
        <v>OpenVINO™</v>
      </c>
    </row>
    <row r="171" spans="1:3" x14ac:dyDescent="0.25">
      <c r="A171" t="str">
        <f t="shared" ref="A171:A176" si="20">A163</f>
        <v>Intel® Xeon® Platinum 8260M</v>
      </c>
      <c r="B171" s="19">
        <v>1721.6221217801101</v>
      </c>
      <c r="C171" s="19">
        <v>2424.9822272699498</v>
      </c>
    </row>
    <row r="172" spans="1:3" x14ac:dyDescent="0.25">
      <c r="A172" t="str">
        <f t="shared" si="20"/>
        <v>Intel® Xeon® Gold 6238M</v>
      </c>
      <c r="B172" s="19">
        <v>1636.81323851976</v>
      </c>
      <c r="C172" s="19">
        <v>2126.5347853461699</v>
      </c>
    </row>
    <row r="173" spans="1:3" x14ac:dyDescent="0.25">
      <c r="A173" t="str">
        <f t="shared" si="20"/>
        <v>Intel® Core™ i9-11900K</v>
      </c>
      <c r="B173" s="19">
        <v>436.19034563553902</v>
      </c>
      <c r="C173" s="19">
        <v>500.25867332820098</v>
      </c>
    </row>
    <row r="174" spans="1:3" x14ac:dyDescent="0.25">
      <c r="A174" t="str">
        <f t="shared" si="20"/>
        <v>Intel® Core™ i7-8700T</v>
      </c>
      <c r="B174" s="19">
        <v>99.122774233879298</v>
      </c>
      <c r="C174" s="19">
        <v>107.36124826789001</v>
      </c>
    </row>
    <row r="175" spans="1:3" x14ac:dyDescent="0.25">
      <c r="A175" t="str">
        <f t="shared" si="20"/>
        <v>Intel® Core™ i5-8500</v>
      </c>
      <c r="B175" s="19">
        <v>111.241730355939</v>
      </c>
      <c r="C175" s="19">
        <v>137.371307083375</v>
      </c>
    </row>
    <row r="176" spans="1:3" x14ac:dyDescent="0.25">
      <c r="A176" t="str">
        <f t="shared" si="20"/>
        <v>Intel® Core™ i3-10100</v>
      </c>
      <c r="B176" s="19">
        <v>111.166777264404</v>
      </c>
      <c r="C176" s="19">
        <v>126.915674254386</v>
      </c>
    </row>
    <row r="177" spans="1:3" x14ac:dyDescent="0.25">
      <c r="B177" s="5" t="s">
        <v>100</v>
      </c>
    </row>
    <row r="178" spans="1:3" x14ac:dyDescent="0.25">
      <c r="A178" s="5" t="s">
        <v>72</v>
      </c>
      <c r="B178" s="17" t="str">
        <f>B170</f>
        <v>OpenVINO™ Model Server</v>
      </c>
      <c r="C178" s="17" t="str">
        <f>C170</f>
        <v>OpenVINO™</v>
      </c>
    </row>
    <row r="179" spans="1:3" x14ac:dyDescent="0.25">
      <c r="A179" t="str">
        <f t="shared" ref="A179:A184" si="21">A171</f>
        <v>Intel® Xeon® Platinum 8260M</v>
      </c>
      <c r="B179" s="19">
        <v>17.7364634683132</v>
      </c>
      <c r="C179" s="19">
        <v>18.120155455581099</v>
      </c>
    </row>
    <row r="180" spans="1:3" x14ac:dyDescent="0.25">
      <c r="A180" t="str">
        <f t="shared" si="21"/>
        <v>Intel® Xeon® Gold 6238M</v>
      </c>
      <c r="B180" s="19">
        <v>15.356122583021</v>
      </c>
      <c r="C180" s="19">
        <v>15.7025311284451</v>
      </c>
    </row>
    <row r="181" spans="1:3" x14ac:dyDescent="0.25">
      <c r="A181" t="str">
        <f t="shared" si="21"/>
        <v>Intel® Core™ i9-11900K</v>
      </c>
      <c r="B181" s="19">
        <v>3.1675541962150802</v>
      </c>
      <c r="C181" s="19">
        <v>3.25341177088844</v>
      </c>
    </row>
    <row r="182" spans="1:3" x14ac:dyDescent="0.25">
      <c r="A182" t="str">
        <f t="shared" si="21"/>
        <v>Intel® Core™ i7-8700T</v>
      </c>
      <c r="B182" s="19">
        <v>1.43738767936198</v>
      </c>
      <c r="C182" s="19">
        <v>1.43738767936198</v>
      </c>
    </row>
    <row r="183" spans="1:3" x14ac:dyDescent="0.25">
      <c r="A183" t="str">
        <f t="shared" si="21"/>
        <v>Intel® Core™ i5-8500</v>
      </c>
      <c r="B183" s="19">
        <v>1.8309772616986999</v>
      </c>
      <c r="C183" s="19">
        <v>1.9088440208597801</v>
      </c>
    </row>
    <row r="184" spans="1:3" x14ac:dyDescent="0.25">
      <c r="A184" t="str">
        <f t="shared" si="21"/>
        <v>Intel® Core™ i3-10100</v>
      </c>
      <c r="B184" s="19">
        <v>1.72677864762919</v>
      </c>
      <c r="C184" s="19">
        <v>1.7367851642432699</v>
      </c>
    </row>
    <row r="185" spans="1:3" x14ac:dyDescent="0.25">
      <c r="B185" s="5" t="s">
        <v>101</v>
      </c>
    </row>
    <row r="186" spans="1:3" x14ac:dyDescent="0.25">
      <c r="A186" s="5" t="s">
        <v>72</v>
      </c>
      <c r="B186" s="17" t="str">
        <f>B178</f>
        <v>OpenVINO™ Model Server</v>
      </c>
      <c r="C186" s="17" t="str">
        <f>C178</f>
        <v>OpenVINO™</v>
      </c>
    </row>
    <row r="187" spans="1:3" x14ac:dyDescent="0.25">
      <c r="A187" t="str">
        <f t="shared" ref="A187:A192" si="22">A179</f>
        <v>Intel® Xeon® Platinum 8260M</v>
      </c>
      <c r="B187" s="19">
        <v>72.021707536475503</v>
      </c>
      <c r="C187" s="19">
        <v>78.304954140967595</v>
      </c>
    </row>
    <row r="188" spans="1:3" x14ac:dyDescent="0.25">
      <c r="A188" t="str">
        <f t="shared" si="22"/>
        <v>Intel® Xeon® Gold 6238M</v>
      </c>
      <c r="B188" s="19">
        <v>60.7616379172553</v>
      </c>
      <c r="C188" s="19">
        <v>66.890930315107099</v>
      </c>
    </row>
    <row r="189" spans="1:3" x14ac:dyDescent="0.25">
      <c r="A189" t="str">
        <f t="shared" si="22"/>
        <v>Intel® Core™ i9-11900K</v>
      </c>
      <c r="B189" s="19">
        <v>12.5986783239264</v>
      </c>
      <c r="C189" s="19">
        <v>12.680129708655601</v>
      </c>
    </row>
    <row r="190" spans="1:3" x14ac:dyDescent="0.25">
      <c r="A190" t="str">
        <f t="shared" si="22"/>
        <v>Intel® Core™ i7-8700T</v>
      </c>
      <c r="B190" s="19">
        <v>2.3350052330067501</v>
      </c>
      <c r="C190" s="19">
        <v>2.3632563680851999</v>
      </c>
    </row>
    <row r="191" spans="1:3" x14ac:dyDescent="0.25">
      <c r="A191" t="str">
        <f t="shared" si="22"/>
        <v>Intel® Core™ i5-8500</v>
      </c>
      <c r="B191" s="19">
        <v>2.8220665852679501</v>
      </c>
      <c r="C191" s="19">
        <v>2.9436649200052698</v>
      </c>
    </row>
    <row r="192" spans="1:3" x14ac:dyDescent="0.25">
      <c r="A192" t="str">
        <f t="shared" si="22"/>
        <v>Intel® Core™ i3-10100</v>
      </c>
      <c r="B192" s="19">
        <v>2.7539435291517198</v>
      </c>
      <c r="C192" s="19">
        <v>2.7948147669089498</v>
      </c>
    </row>
    <row r="193" spans="1:3" x14ac:dyDescent="0.25">
      <c r="B193" s="5" t="s">
        <v>102</v>
      </c>
    </row>
    <row r="194" spans="1:3" x14ac:dyDescent="0.25">
      <c r="A194" s="5" t="s">
        <v>72</v>
      </c>
      <c r="B194" s="17" t="str">
        <f>B186</f>
        <v>OpenVINO™ Model Server</v>
      </c>
      <c r="C194" s="17" t="str">
        <f>C186</f>
        <v>OpenVINO™</v>
      </c>
    </row>
    <row r="195" spans="1:3" x14ac:dyDescent="0.25">
      <c r="A195" t="str">
        <f t="shared" ref="A195:A200" si="23">A187</f>
        <v>Intel® Xeon® Platinum 8260M</v>
      </c>
      <c r="B195" s="19">
        <v>300.547155167558</v>
      </c>
      <c r="C195" s="19">
        <v>387.81034750016602</v>
      </c>
    </row>
    <row r="196" spans="1:3" x14ac:dyDescent="0.25">
      <c r="A196" t="str">
        <f t="shared" si="23"/>
        <v>Intel® Xeon® Gold 6238M</v>
      </c>
      <c r="B196" s="19">
        <v>261.64035420749201</v>
      </c>
      <c r="C196" s="19">
        <v>336.23458136827497</v>
      </c>
    </row>
    <row r="197" spans="1:3" x14ac:dyDescent="0.25">
      <c r="A197" t="str">
        <f t="shared" si="23"/>
        <v>Intel® Core™ i9-11900K</v>
      </c>
      <c r="B197" s="19">
        <v>65.660589075648005</v>
      </c>
      <c r="C197" s="19">
        <v>74.501852505401203</v>
      </c>
    </row>
    <row r="198" spans="1:3" x14ac:dyDescent="0.25">
      <c r="A198" t="str">
        <f t="shared" si="23"/>
        <v>Intel® Core™ i7-8700T</v>
      </c>
      <c r="B198" s="19">
        <v>30.845846650863201</v>
      </c>
      <c r="C198" s="19">
        <v>33.2290640734834</v>
      </c>
    </row>
    <row r="199" spans="1:3" x14ac:dyDescent="0.25">
      <c r="A199" t="str">
        <f t="shared" si="23"/>
        <v>Intel® Core™ i5-8500</v>
      </c>
      <c r="B199" s="19">
        <v>33.8669439486805</v>
      </c>
      <c r="C199" s="19">
        <v>39.837558478138298</v>
      </c>
    </row>
    <row r="200" spans="1:3" x14ac:dyDescent="0.25">
      <c r="A200" t="str">
        <f t="shared" si="23"/>
        <v>Intel® Core™ i3-10100</v>
      </c>
      <c r="B200" s="19">
        <v>34.705514497032198</v>
      </c>
      <c r="C200" s="19">
        <v>38.0687239343114</v>
      </c>
    </row>
    <row r="201" spans="1:3" x14ac:dyDescent="0.25">
      <c r="B201" s="5" t="s">
        <v>103</v>
      </c>
    </row>
    <row r="202" spans="1:3" x14ac:dyDescent="0.25">
      <c r="A202" s="5" t="s">
        <v>72</v>
      </c>
      <c r="B202" s="17" t="str">
        <f>B194</f>
        <v>OpenVINO™ Model Server</v>
      </c>
      <c r="C202" s="17" t="str">
        <f>C194</f>
        <v>OpenVINO™</v>
      </c>
    </row>
    <row r="203" spans="1:3" x14ac:dyDescent="0.25">
      <c r="A203" t="str">
        <f t="shared" ref="A203:A208" si="24">A195</f>
        <v>Intel® Xeon® Platinum 8260M</v>
      </c>
      <c r="B203" s="19">
        <v>544.11871640692698</v>
      </c>
      <c r="C203" s="19">
        <v>815.53608451386401</v>
      </c>
    </row>
    <row r="204" spans="1:3" x14ac:dyDescent="0.25">
      <c r="A204" t="str">
        <f t="shared" si="24"/>
        <v>Intel® Xeon® Gold 6238M</v>
      </c>
      <c r="B204" s="19">
        <v>561.22298201350304</v>
      </c>
      <c r="C204" s="19">
        <v>713.97756336200598</v>
      </c>
    </row>
    <row r="205" spans="1:3" x14ac:dyDescent="0.25">
      <c r="A205" t="str">
        <f t="shared" si="24"/>
        <v>Intel® Core™ i9-11900K</v>
      </c>
      <c r="B205" s="19">
        <v>149.65725913622899</v>
      </c>
      <c r="C205" s="19">
        <v>197.65176886876799</v>
      </c>
    </row>
    <row r="206" spans="1:3" x14ac:dyDescent="0.25">
      <c r="A206" t="str">
        <f t="shared" si="24"/>
        <v>Intel® Core™ i7-8700T</v>
      </c>
      <c r="B206" s="19">
        <v>47.406757358659497</v>
      </c>
      <c r="C206" s="19">
        <v>55.839492154451698</v>
      </c>
    </row>
    <row r="207" spans="1:3" x14ac:dyDescent="0.25">
      <c r="A207" t="str">
        <f t="shared" si="24"/>
        <v>Intel® Core™ i5-8500</v>
      </c>
      <c r="B207" s="19">
        <v>48.005106648568699</v>
      </c>
      <c r="C207" s="19">
        <v>63.858749760816103</v>
      </c>
    </row>
    <row r="208" spans="1:3" x14ac:dyDescent="0.25">
      <c r="A208" t="str">
        <f t="shared" si="24"/>
        <v>Intel® Core™ i3-10100</v>
      </c>
      <c r="B208" s="19">
        <v>52.260647182722401</v>
      </c>
      <c r="C208" s="19">
        <v>62.949009203720102</v>
      </c>
    </row>
  </sheetData>
  <sheetProtection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November 7, 2023</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Date:November 7,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K4" sqref="K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Date:November 7,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September 4,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November 7, 2023</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Date:November 7,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November 7, 2023</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2023-11-13T00:24:49Z</dcterms:modified>
  <cp:category/>
  <cp:contentStatus/>
</cp:coreProperties>
</file>