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irengbam/Desktop/"/>
    </mc:Choice>
  </mc:AlternateContent>
  <xr:revisionPtr revIDLastSave="0" documentId="13_ncr:1_{1279B79A-DB45-964A-8379-55CEDC6C4AF2}" xr6:coauthVersionLast="47" xr6:coauthVersionMax="47" xr10:uidLastSave="{00000000-0000-0000-0000-000000000000}"/>
  <bookViews>
    <workbookView xWindow="0" yWindow="500" windowWidth="28800" windowHeight="16180" xr2:uid="{B2E17A4D-1584-EE41-A6F1-084C6A5AC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46" i="1"/>
  <c r="H46" i="1"/>
  <c r="I42" i="1"/>
  <c r="H42" i="1"/>
  <c r="I38" i="1"/>
  <c r="H38" i="1"/>
  <c r="G37" i="1"/>
  <c r="F37" i="1"/>
  <c r="G36" i="1"/>
  <c r="F36" i="1"/>
  <c r="G35" i="1"/>
  <c r="F35" i="1"/>
  <c r="G34" i="1"/>
  <c r="D34" i="1"/>
  <c r="H34" i="1" s="1"/>
  <c r="C34" i="1"/>
  <c r="G33" i="1"/>
  <c r="F33" i="1"/>
  <c r="G32" i="1"/>
  <c r="F32" i="1"/>
  <c r="G31" i="1"/>
  <c r="F31" i="1"/>
  <c r="G30" i="1"/>
  <c r="D30" i="1"/>
  <c r="C30" i="1"/>
  <c r="H30" i="1" s="1"/>
  <c r="G28" i="1"/>
  <c r="F28" i="1"/>
  <c r="G27" i="1"/>
  <c r="F27" i="1"/>
  <c r="G26" i="1"/>
  <c r="F26" i="1"/>
  <c r="D26" i="1"/>
  <c r="C26" i="1"/>
  <c r="H26" i="1" s="1"/>
  <c r="F25" i="1"/>
  <c r="G24" i="1"/>
  <c r="F24" i="1"/>
  <c r="G23" i="1"/>
  <c r="F23" i="1"/>
  <c r="G22" i="1"/>
  <c r="D22" i="1"/>
  <c r="C22" i="1"/>
  <c r="H22" i="1" s="1"/>
  <c r="G21" i="1"/>
  <c r="G20" i="1"/>
  <c r="G19" i="1"/>
  <c r="F19" i="1"/>
  <c r="I18" i="1" s="1"/>
  <c r="G18" i="1"/>
  <c r="F18" i="1"/>
  <c r="D18" i="1"/>
  <c r="C18" i="1"/>
  <c r="G17" i="1"/>
  <c r="G16" i="1"/>
  <c r="F16" i="1"/>
  <c r="G15" i="1"/>
  <c r="F15" i="1"/>
  <c r="G14" i="1"/>
  <c r="D14" i="1"/>
  <c r="C14" i="1"/>
  <c r="F13" i="1"/>
  <c r="G12" i="1"/>
  <c r="F12" i="1"/>
  <c r="G11" i="1"/>
  <c r="G10" i="1"/>
  <c r="D10" i="1"/>
  <c r="C10" i="1"/>
  <c r="H10" i="1" s="1"/>
  <c r="G9" i="1"/>
  <c r="G8" i="1"/>
  <c r="F8" i="1"/>
  <c r="G7" i="1"/>
  <c r="F7" i="1"/>
  <c r="G6" i="1"/>
  <c r="F6" i="1"/>
  <c r="D6" i="1"/>
  <c r="C6" i="1"/>
  <c r="H6" i="1" s="1"/>
  <c r="H14" i="1" l="1"/>
  <c r="J14" i="1" s="1"/>
  <c r="I10" i="1"/>
  <c r="I30" i="1"/>
  <c r="J30" i="1" s="1"/>
  <c r="J10" i="1"/>
  <c r="I22" i="1"/>
  <c r="J22" i="1" s="1"/>
  <c r="I14" i="1"/>
  <c r="I26" i="1"/>
  <c r="J26" i="1" s="1"/>
  <c r="J38" i="1"/>
  <c r="J42" i="1"/>
  <c r="J6" i="1"/>
  <c r="H18" i="1"/>
  <c r="J18" i="1" s="1"/>
  <c r="I34" i="1"/>
  <c r="J34" i="1" s="1"/>
  <c r="J46" i="1"/>
</calcChain>
</file>

<file path=xl/sharedStrings.xml><?xml version="1.0" encoding="utf-8"?>
<sst xmlns="http://schemas.openxmlformats.org/spreadsheetml/2006/main" count="74" uniqueCount="30">
  <si>
    <t>Split</t>
  </si>
  <si>
    <t>PL</t>
  </si>
  <si>
    <t>PR</t>
  </si>
  <si>
    <t>Level</t>
  </si>
  <si>
    <t>P( j |tL )</t>
  </si>
  <si>
    <t>P( j |tR)</t>
  </si>
  <si>
    <t>2PL PR</t>
  </si>
  <si>
    <t>Q(s|t)</t>
  </si>
  <si>
    <r>
      <rPr>
        <sz val="11"/>
        <color theme="1"/>
        <rFont val="Calibri"/>
        <family val="2"/>
      </rPr>
      <t>Φ</t>
    </r>
    <r>
      <rPr>
        <sz val="12"/>
        <color theme="1"/>
        <rFont val="Calibri"/>
        <family val="2"/>
        <scheme val="minor"/>
      </rPr>
      <t>(s|t)</t>
    </r>
  </si>
  <si>
    <t>L1</t>
  </si>
  <si>
    <t>L2</t>
  </si>
  <si>
    <t>L3</t>
  </si>
  <si>
    <t>L4</t>
  </si>
  <si>
    <t xml:space="preserve"> Root Node (Occupation: Management vs Others)</t>
  </si>
  <si>
    <t>L4, l3</t>
  </si>
  <si>
    <t>L3,L3,L1</t>
  </si>
  <si>
    <t>1,2,3,8,9,10,11</t>
  </si>
  <si>
    <t>6,8</t>
  </si>
  <si>
    <t>5,7</t>
  </si>
  <si>
    <t>L1,L2</t>
  </si>
  <si>
    <t>2,9,11</t>
  </si>
  <si>
    <t>L2,L3</t>
  </si>
  <si>
    <t>1,3,8,11</t>
  </si>
  <si>
    <t>O=Management</t>
  </si>
  <si>
    <t>O=Sale,staff,service</t>
  </si>
  <si>
    <t>Age&lt;=30</t>
  </si>
  <si>
    <t>Age&gt;30</t>
  </si>
  <si>
    <t>Left Tree</t>
  </si>
  <si>
    <t>Right Tree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</si>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</sst>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2" borderId="0" xfId="1"/>
    <xf numFmtId="0" fontId="2" fillId="3" borderId="0" xfId="2"/>
    <xf numFmtId="0" fontId="0" fillId="0" borderId="0" xfId="0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8C00-728C-CE44-A8C2-788D1871DA95}">
  <dimension ref="B4:T49"/>
  <sheetViews>
    <sheetView tabSelected="1" workbookViewId="0">
      <selection activeCell="I6" sqref="I6"/>
    </sheetView>
  </sheetViews>
  <sheetFormatPr baseColWidth="10" defaultRowHeight="16" x14ac:dyDescent="0.2"/>
  <sheetData>
    <row r="4" spans="2:20" x14ac:dyDescent="0.2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6" spans="2:20" x14ac:dyDescent="0.2">
      <c r="B6" s="1">
        <v>1</v>
      </c>
      <c r="C6" s="1">
        <f>3/11</f>
        <v>0.27272727272727271</v>
      </c>
      <c r="D6" s="1">
        <f>8/11</f>
        <v>0.72727272727272729</v>
      </c>
      <c r="E6" s="1" t="s">
        <v>9</v>
      </c>
      <c r="F6" s="1">
        <f>1/3</f>
        <v>0.33333333333333331</v>
      </c>
      <c r="G6" s="1">
        <f>1/8</f>
        <v>0.125</v>
      </c>
      <c r="H6" s="1">
        <f>2*(C6*D6)</f>
        <v>0.39669421487603301</v>
      </c>
      <c r="I6" s="1">
        <f>ABS(F6-G6)+ABS(F7-G7)+ABS(F8-G8)+ABS(F9-G9)</f>
        <v>0.58333333333333326</v>
      </c>
      <c r="J6" s="1">
        <f>H6*I6</f>
        <v>0.2314049586776859</v>
      </c>
    </row>
    <row r="7" spans="2:20" x14ac:dyDescent="0.2">
      <c r="B7" s="1"/>
      <c r="C7" s="1"/>
      <c r="D7" s="1"/>
      <c r="E7" s="1" t="s">
        <v>10</v>
      </c>
      <c r="F7" s="1">
        <f>1/3</f>
        <v>0.33333333333333331</v>
      </c>
      <c r="G7" s="1">
        <f>2/8</f>
        <v>0.25</v>
      </c>
      <c r="H7" s="1"/>
      <c r="I7" s="1"/>
      <c r="J7" s="1"/>
      <c r="O7" s="4" t="s">
        <v>13</v>
      </c>
    </row>
    <row r="8" spans="2:20" x14ac:dyDescent="0.2">
      <c r="B8" s="1"/>
      <c r="C8" s="1"/>
      <c r="D8" s="1"/>
      <c r="E8" s="1" t="s">
        <v>11</v>
      </c>
      <c r="F8" s="1">
        <f>1/3</f>
        <v>0.33333333333333331</v>
      </c>
      <c r="G8" s="1">
        <f>3/8</f>
        <v>0.375</v>
      </c>
      <c r="H8" s="1"/>
      <c r="I8" s="1"/>
      <c r="J8" s="1"/>
    </row>
    <row r="9" spans="2:20" x14ac:dyDescent="0.2">
      <c r="B9" s="1"/>
      <c r="C9" s="1"/>
      <c r="D9" s="1"/>
      <c r="E9" s="1" t="s">
        <v>12</v>
      </c>
      <c r="F9" s="1">
        <v>0</v>
      </c>
      <c r="G9" s="1">
        <f>2/8</f>
        <v>0.25</v>
      </c>
      <c r="H9" s="1"/>
      <c r="I9" s="1"/>
      <c r="J9" s="1"/>
      <c r="O9" t="s">
        <v>23</v>
      </c>
      <c r="R9" t="s">
        <v>24</v>
      </c>
    </row>
    <row r="10" spans="2:20" x14ac:dyDescent="0.2">
      <c r="B10" s="1">
        <v>2</v>
      </c>
      <c r="C10" s="1">
        <f>4/11</f>
        <v>0.36363636363636365</v>
      </c>
      <c r="D10" s="1">
        <f>7/11</f>
        <v>0.63636363636363635</v>
      </c>
      <c r="E10" s="1" t="s">
        <v>9</v>
      </c>
      <c r="F10" s="1">
        <v>0</v>
      </c>
      <c r="G10" s="1">
        <f>2/7</f>
        <v>0.2857142857142857</v>
      </c>
      <c r="H10" s="1">
        <f>2*(C10*D10)</f>
        <v>0.46280991735537191</v>
      </c>
      <c r="I10" s="1">
        <f>ABS(F10-G10)+ABS(F11-G11)+ABS(F12-G12)+ABS(F13-G13)</f>
        <v>1.4285714285714284</v>
      </c>
      <c r="J10" s="1">
        <f>H10*I10</f>
        <v>0.66115702479338834</v>
      </c>
      <c r="O10" s="2" t="s">
        <v>14</v>
      </c>
      <c r="R10" s="3" t="s">
        <v>15</v>
      </c>
    </row>
    <row r="11" spans="2:20" x14ac:dyDescent="0.2">
      <c r="B11" s="1"/>
      <c r="C11" s="1"/>
      <c r="D11" s="1"/>
      <c r="E11" s="1" t="s">
        <v>10</v>
      </c>
      <c r="F11" s="1">
        <v>0</v>
      </c>
      <c r="G11" s="1">
        <f>3/7</f>
        <v>0.42857142857142855</v>
      </c>
      <c r="H11" s="1"/>
      <c r="I11" s="1"/>
      <c r="J11" s="1"/>
      <c r="O11" s="2">
        <v>4567</v>
      </c>
      <c r="R11" s="3" t="s">
        <v>16</v>
      </c>
    </row>
    <row r="12" spans="2:20" x14ac:dyDescent="0.2">
      <c r="B12" s="1"/>
      <c r="C12" s="1"/>
      <c r="D12" s="1"/>
      <c r="E12" s="1" t="s">
        <v>11</v>
      </c>
      <c r="F12" s="1">
        <f>2/4</f>
        <v>0.5</v>
      </c>
      <c r="G12" s="1">
        <f>2/7</f>
        <v>0.2857142857142857</v>
      </c>
      <c r="H12" s="1"/>
      <c r="I12" s="1"/>
      <c r="J12" s="1"/>
    </row>
    <row r="13" spans="2:20" x14ac:dyDescent="0.2">
      <c r="B13" s="1"/>
      <c r="C13" s="1"/>
      <c r="D13" s="1"/>
      <c r="E13" s="1" t="s">
        <v>12</v>
      </c>
      <c r="F13" s="1">
        <f>2/4</f>
        <v>0.5</v>
      </c>
      <c r="G13" s="1">
        <v>0</v>
      </c>
      <c r="H13" s="1"/>
      <c r="I13" s="1"/>
      <c r="J13" s="1"/>
      <c r="M13" t="s">
        <v>25</v>
      </c>
      <c r="O13" t="s">
        <v>26</v>
      </c>
      <c r="Q13" t="s">
        <v>25</v>
      </c>
      <c r="T13" t="s">
        <v>26</v>
      </c>
    </row>
    <row r="14" spans="2:20" x14ac:dyDescent="0.2">
      <c r="B14" s="1">
        <v>3</v>
      </c>
      <c r="C14" s="1">
        <f>2/11</f>
        <v>0.18181818181818182</v>
      </c>
      <c r="D14" s="1">
        <f>9/11</f>
        <v>0.81818181818181823</v>
      </c>
      <c r="E14" s="1" t="s">
        <v>9</v>
      </c>
      <c r="F14" s="1">
        <v>0</v>
      </c>
      <c r="G14" s="1">
        <f>2/9</f>
        <v>0.22222222222222221</v>
      </c>
      <c r="H14" s="1">
        <f>2*(C14*D14)</f>
        <v>0.2975206611570248</v>
      </c>
      <c r="I14" s="1">
        <f>ABS(F14-G14)+ABS(F15-G15)+ABS(F16-G16)+ABS(F17-G17)</f>
        <v>0.88888888888888895</v>
      </c>
      <c r="J14" s="1">
        <f>H14*I14</f>
        <v>0.26446280991735538</v>
      </c>
      <c r="M14" s="2" t="s">
        <v>11</v>
      </c>
      <c r="O14" s="3" t="s">
        <v>12</v>
      </c>
      <c r="Q14" s="2" t="s">
        <v>19</v>
      </c>
      <c r="T14" s="3" t="s">
        <v>21</v>
      </c>
    </row>
    <row r="15" spans="2:20" x14ac:dyDescent="0.2">
      <c r="B15" s="1"/>
      <c r="C15" s="1"/>
      <c r="D15" s="1"/>
      <c r="E15" s="1" t="s">
        <v>10</v>
      </c>
      <c r="F15" s="1">
        <f>1/2</f>
        <v>0.5</v>
      </c>
      <c r="G15" s="1">
        <f>2/9</f>
        <v>0.22222222222222221</v>
      </c>
      <c r="H15" s="1"/>
      <c r="I15" s="1"/>
      <c r="J15" s="1"/>
      <c r="M15" s="2" t="s">
        <v>18</v>
      </c>
      <c r="O15" s="3" t="s">
        <v>17</v>
      </c>
      <c r="Q15" s="2" t="s">
        <v>20</v>
      </c>
      <c r="T15" s="3" t="s">
        <v>22</v>
      </c>
    </row>
    <row r="16" spans="2:20" x14ac:dyDescent="0.2">
      <c r="B16" s="1"/>
      <c r="C16" s="1"/>
      <c r="D16" s="1"/>
      <c r="E16" s="1" t="s">
        <v>11</v>
      </c>
      <c r="F16" s="1">
        <f>1/2</f>
        <v>0.5</v>
      </c>
      <c r="G16" s="1">
        <f>3/9</f>
        <v>0.33333333333333331</v>
      </c>
      <c r="H16" s="1"/>
      <c r="I16" s="1"/>
      <c r="J16" s="1"/>
    </row>
    <row r="17" spans="2:15" x14ac:dyDescent="0.2">
      <c r="B17" s="1"/>
      <c r="C17" s="1"/>
      <c r="D17" s="1"/>
      <c r="E17" s="1" t="s">
        <v>12</v>
      </c>
      <c r="F17" s="1">
        <v>0</v>
      </c>
      <c r="G17" s="1">
        <f>2/9</f>
        <v>0.22222222222222221</v>
      </c>
      <c r="H17" s="1"/>
      <c r="I17" s="1"/>
      <c r="J17" s="1"/>
    </row>
    <row r="18" spans="2:15" x14ac:dyDescent="0.2">
      <c r="B18" s="1">
        <v>4</v>
      </c>
      <c r="C18" s="1">
        <f>2/11</f>
        <v>0.18181818181818182</v>
      </c>
      <c r="D18" s="1">
        <f>9/11</f>
        <v>0.81818181818181823</v>
      </c>
      <c r="E18" s="1" t="s">
        <v>9</v>
      </c>
      <c r="F18" s="1">
        <f>1/2</f>
        <v>0.5</v>
      </c>
      <c r="G18" s="1">
        <f>1/9</f>
        <v>0.1111111111111111</v>
      </c>
      <c r="H18" s="1">
        <f>2*(C18*D18)</f>
        <v>0.2975206611570248</v>
      </c>
      <c r="I18" s="1">
        <f>ABS(F18-G18)+ABS(F19-G19)+ABS(F20-G20)+ABS(F21-G21)</f>
        <v>1.3333333333333335</v>
      </c>
      <c r="J18" s="1">
        <f>H18*I18</f>
        <v>0.39669421487603312</v>
      </c>
      <c r="N18" t="s">
        <v>29</v>
      </c>
    </row>
    <row r="19" spans="2:15" x14ac:dyDescent="0.2">
      <c r="B19" s="1"/>
      <c r="C19" s="1"/>
      <c r="D19" s="1"/>
      <c r="E19" s="1" t="s">
        <v>10</v>
      </c>
      <c r="F19" s="1">
        <f>1/2</f>
        <v>0.5</v>
      </c>
      <c r="G19" s="1">
        <f>2/9</f>
        <v>0.22222222222222221</v>
      </c>
      <c r="H19" s="1"/>
      <c r="I19" s="1"/>
      <c r="J19" s="1"/>
      <c r="M19" s="2" t="s">
        <v>27</v>
      </c>
      <c r="O19" s="3" t="s">
        <v>28</v>
      </c>
    </row>
    <row r="20" spans="2:15" x14ac:dyDescent="0.2">
      <c r="B20" s="1"/>
      <c r="C20" s="1"/>
      <c r="D20" s="1"/>
      <c r="E20" s="1" t="s">
        <v>11</v>
      </c>
      <c r="F20" s="1">
        <v>0</v>
      </c>
      <c r="G20" s="1">
        <f>4/9</f>
        <v>0.44444444444444442</v>
      </c>
      <c r="H20" s="1"/>
      <c r="I20" s="1"/>
      <c r="J20" s="1"/>
    </row>
    <row r="21" spans="2:15" x14ac:dyDescent="0.2">
      <c r="B21" s="1"/>
      <c r="C21" s="1"/>
      <c r="D21" s="1"/>
      <c r="E21" s="1" t="s">
        <v>12</v>
      </c>
      <c r="F21" s="1">
        <v>0</v>
      </c>
      <c r="G21" s="1">
        <f>2/9</f>
        <v>0.22222222222222221</v>
      </c>
      <c r="H21" s="1"/>
      <c r="I21" s="1"/>
      <c r="J21" s="1"/>
    </row>
    <row r="22" spans="2:15" x14ac:dyDescent="0.2">
      <c r="B22" s="1">
        <v>5</v>
      </c>
      <c r="C22" s="1">
        <f>5/11</f>
        <v>0.45454545454545453</v>
      </c>
      <c r="D22" s="1">
        <f>6/11</f>
        <v>0.54545454545454541</v>
      </c>
      <c r="E22" s="1" t="s">
        <v>9</v>
      </c>
      <c r="F22" s="1">
        <v>0</v>
      </c>
      <c r="G22" s="1">
        <f>2/6</f>
        <v>0.33333333333333331</v>
      </c>
      <c r="H22" s="1">
        <f>2*(C22*D22)</f>
        <v>0.49586776859504128</v>
      </c>
      <c r="I22" s="1">
        <f>ABS(F22-G22)+ABS(F23-G23)+ABS(F24-G24)+ABS(F25-G25)</f>
        <v>0.93333333333333335</v>
      </c>
      <c r="J22" s="1">
        <f>H22*I22</f>
        <v>0.46280991735537186</v>
      </c>
    </row>
    <row r="23" spans="2:15" x14ac:dyDescent="0.2">
      <c r="B23" s="1"/>
      <c r="C23" s="1"/>
      <c r="D23" s="1"/>
      <c r="E23" s="1" t="s">
        <v>10</v>
      </c>
      <c r="F23" s="1">
        <f>1/5</f>
        <v>0.2</v>
      </c>
      <c r="G23" s="1">
        <f>2/6</f>
        <v>0.33333333333333331</v>
      </c>
      <c r="H23" s="1"/>
      <c r="I23" s="1"/>
      <c r="J23" s="1"/>
    </row>
    <row r="24" spans="2:15" x14ac:dyDescent="0.2">
      <c r="B24" s="1"/>
      <c r="C24" s="1"/>
      <c r="D24" s="1"/>
      <c r="E24" s="1" t="s">
        <v>11</v>
      </c>
      <c r="F24" s="1">
        <f>2/5</f>
        <v>0.4</v>
      </c>
      <c r="G24" s="1">
        <f>2/6</f>
        <v>0.33333333333333331</v>
      </c>
      <c r="H24" s="1"/>
      <c r="I24" s="1"/>
      <c r="J24" s="1"/>
    </row>
    <row r="25" spans="2:15" x14ac:dyDescent="0.2">
      <c r="B25" s="1"/>
      <c r="C25" s="1"/>
      <c r="D25" s="1"/>
      <c r="E25" s="1" t="s">
        <v>12</v>
      </c>
      <c r="F25" s="1">
        <f>2/5</f>
        <v>0.4</v>
      </c>
      <c r="G25" s="1">
        <v>0</v>
      </c>
      <c r="H25" s="1"/>
      <c r="I25" s="1"/>
      <c r="J25" s="1"/>
    </row>
    <row r="26" spans="2:15" x14ac:dyDescent="0.2">
      <c r="B26" s="1">
        <v>6</v>
      </c>
      <c r="C26" s="1">
        <f>5/11</f>
        <v>0.45454545454545453</v>
      </c>
      <c r="D26" s="1">
        <f>6/11</f>
        <v>0.54545454545454541</v>
      </c>
      <c r="E26" s="1" t="s">
        <v>9</v>
      </c>
      <c r="F26" s="1">
        <f>2/5</f>
        <v>0.4</v>
      </c>
      <c r="G26" s="1">
        <f>2/6</f>
        <v>0.33333333333333331</v>
      </c>
      <c r="H26" s="1">
        <f>2*(C26*D26)</f>
        <v>0.49586776859504128</v>
      </c>
      <c r="I26" s="1">
        <f>ABS(F26-G26)+ABS(F27-G27)+ABS(F28-G28)+ABS(F29-G29)</f>
        <v>0.26666666666666672</v>
      </c>
      <c r="J26" s="1">
        <f>H26*I26</f>
        <v>0.13223140495867769</v>
      </c>
    </row>
    <row r="27" spans="2:15" x14ac:dyDescent="0.2">
      <c r="B27" s="1"/>
      <c r="C27" s="1"/>
      <c r="D27" s="1"/>
      <c r="E27" s="1" t="s">
        <v>10</v>
      </c>
      <c r="F27" s="1">
        <f>1/5</f>
        <v>0.2</v>
      </c>
      <c r="G27" s="1">
        <f>2/6</f>
        <v>0.33333333333333331</v>
      </c>
      <c r="H27" s="1"/>
      <c r="I27" s="1"/>
      <c r="J27" s="1"/>
    </row>
    <row r="28" spans="2:15" x14ac:dyDescent="0.2">
      <c r="B28" s="1"/>
      <c r="C28" s="1"/>
      <c r="D28" s="1"/>
      <c r="E28" s="1" t="s">
        <v>11</v>
      </c>
      <c r="F28" s="1">
        <f>2/5</f>
        <v>0.4</v>
      </c>
      <c r="G28" s="1">
        <f>2/6</f>
        <v>0.33333333333333331</v>
      </c>
      <c r="H28" s="1"/>
      <c r="I28" s="1"/>
      <c r="J28" s="1"/>
    </row>
    <row r="29" spans="2:15" x14ac:dyDescent="0.2">
      <c r="B29" s="1"/>
      <c r="C29" s="1"/>
      <c r="D29" s="1"/>
      <c r="E29" s="1" t="s">
        <v>12</v>
      </c>
      <c r="F29" s="1">
        <v>0</v>
      </c>
      <c r="G29" s="1">
        <v>0</v>
      </c>
      <c r="H29" s="1"/>
      <c r="I29" s="1"/>
      <c r="J29" s="1"/>
    </row>
    <row r="30" spans="2:15" x14ac:dyDescent="0.2">
      <c r="B30" s="1">
        <v>7</v>
      </c>
      <c r="C30" s="1">
        <f>3/11</f>
        <v>0.27272727272727271</v>
      </c>
      <c r="D30" s="1">
        <f>8/11</f>
        <v>0.72727272727272729</v>
      </c>
      <c r="E30" s="1" t="s">
        <v>9</v>
      </c>
      <c r="F30" s="1">
        <v>0</v>
      </c>
      <c r="G30" s="1">
        <f>2/8</f>
        <v>0.25</v>
      </c>
      <c r="H30" s="1">
        <f>2*(C30*D30)</f>
        <v>0.39669421487603301</v>
      </c>
      <c r="I30" s="1">
        <f>ABS(F30-G30)+ABS(F31-G31)+ABS(F32-G32)+ABS(F33-G33)</f>
        <v>0.58333333333333326</v>
      </c>
      <c r="J30" s="1">
        <f>H30*I30</f>
        <v>0.2314049586776859</v>
      </c>
    </row>
    <row r="31" spans="2:15" x14ac:dyDescent="0.2">
      <c r="B31" s="1"/>
      <c r="C31" s="1"/>
      <c r="D31" s="1"/>
      <c r="E31" s="1" t="s">
        <v>10</v>
      </c>
      <c r="F31" s="1">
        <f>1/3</f>
        <v>0.33333333333333331</v>
      </c>
      <c r="G31" s="1">
        <f>2/8</f>
        <v>0.25</v>
      </c>
      <c r="H31" s="1"/>
      <c r="I31" s="1"/>
      <c r="J31" s="1"/>
    </row>
    <row r="32" spans="2:15" x14ac:dyDescent="0.2">
      <c r="B32" s="1"/>
      <c r="C32" s="1"/>
      <c r="D32" s="1"/>
      <c r="E32" s="1" t="s">
        <v>11</v>
      </c>
      <c r="F32" s="1">
        <f>1/3</f>
        <v>0.33333333333333331</v>
      </c>
      <c r="G32" s="1">
        <f>3/8</f>
        <v>0.375</v>
      </c>
      <c r="H32" s="1"/>
      <c r="I32" s="1"/>
      <c r="J32" s="1"/>
    </row>
    <row r="33" spans="2:10" x14ac:dyDescent="0.2">
      <c r="B33" s="1"/>
      <c r="C33" s="1"/>
      <c r="D33" s="1"/>
      <c r="E33" s="1" t="s">
        <v>12</v>
      </c>
      <c r="F33" s="1">
        <f>1/3</f>
        <v>0.33333333333333331</v>
      </c>
      <c r="G33" s="1">
        <f>1/8</f>
        <v>0.125</v>
      </c>
      <c r="H33" s="1"/>
      <c r="I33" s="1"/>
      <c r="J33" s="1"/>
    </row>
    <row r="34" spans="2:10" x14ac:dyDescent="0.2">
      <c r="B34" s="1">
        <v>8</v>
      </c>
      <c r="C34" s="1">
        <f>3/11</f>
        <v>0.27272727272727271</v>
      </c>
      <c r="D34" s="1">
        <f>8/11</f>
        <v>0.72727272727272729</v>
      </c>
      <c r="E34" s="1" t="s">
        <v>9</v>
      </c>
      <c r="F34" s="1">
        <v>0</v>
      </c>
      <c r="G34" s="1">
        <f>2/8</f>
        <v>0.25</v>
      </c>
      <c r="H34" s="1">
        <f>2*(C34*D34)</f>
        <v>0.39669421487603301</v>
      </c>
      <c r="I34" s="1">
        <f>ABS(F34-G34)+ABS(F35-G35)+ABS(F36-G36)+ABS(F37-G37)</f>
        <v>0.58333333333333326</v>
      </c>
      <c r="J34" s="1">
        <f>H34*I34</f>
        <v>0.2314049586776859</v>
      </c>
    </row>
    <row r="35" spans="2:10" x14ac:dyDescent="0.2">
      <c r="B35" s="1"/>
      <c r="C35" s="1"/>
      <c r="D35" s="1"/>
      <c r="E35" s="1" t="s">
        <v>10</v>
      </c>
      <c r="F35" s="1">
        <f>1/3</f>
        <v>0.33333333333333331</v>
      </c>
      <c r="G35" s="1">
        <f>2/8</f>
        <v>0.25</v>
      </c>
      <c r="H35" s="1"/>
      <c r="I35" s="1"/>
      <c r="J35" s="1"/>
    </row>
    <row r="36" spans="2:10" x14ac:dyDescent="0.2">
      <c r="B36" s="1"/>
      <c r="C36" s="1"/>
      <c r="D36" s="1"/>
      <c r="E36" s="1" t="s">
        <v>11</v>
      </c>
      <c r="F36" s="1">
        <f>1/3</f>
        <v>0.33333333333333331</v>
      </c>
      <c r="G36" s="1">
        <f>3/8</f>
        <v>0.375</v>
      </c>
      <c r="H36" s="1"/>
      <c r="I36" s="1"/>
      <c r="J36" s="1"/>
    </row>
    <row r="37" spans="2:10" x14ac:dyDescent="0.2">
      <c r="B37" s="1"/>
      <c r="C37" s="1"/>
      <c r="D37" s="1"/>
      <c r="E37" s="1" t="s">
        <v>12</v>
      </c>
      <c r="F37" s="1">
        <f>1/3</f>
        <v>0.33333333333333331</v>
      </c>
      <c r="G37" s="1">
        <f>1/8</f>
        <v>0.125</v>
      </c>
      <c r="H37" s="1"/>
      <c r="I37" s="1"/>
      <c r="J37" s="1"/>
    </row>
    <row r="38" spans="2:10" x14ac:dyDescent="0.2">
      <c r="B38" s="1">
        <v>9</v>
      </c>
      <c r="C38" s="1">
        <v>0.63636363636363635</v>
      </c>
      <c r="D38" s="1">
        <v>0.36363636363636365</v>
      </c>
      <c r="E38" s="1" t="s">
        <v>9</v>
      </c>
      <c r="F38" s="1">
        <v>0.14285714285714285</v>
      </c>
      <c r="G38" s="1">
        <v>0.25</v>
      </c>
      <c r="H38" s="1">
        <f>2*(C38*D38)</f>
        <v>0.46280991735537191</v>
      </c>
      <c r="I38" s="1">
        <f>ABS(F38-G38)+ABS(F39-G39)+ABS(F40-G40)+ABS(F41-G41)</f>
        <v>0.92857142857142849</v>
      </c>
      <c r="J38" s="1">
        <f>H38*I38</f>
        <v>0.42975206611570244</v>
      </c>
    </row>
    <row r="39" spans="2:10" x14ac:dyDescent="0.2">
      <c r="B39" s="1"/>
      <c r="C39" s="1"/>
      <c r="D39" s="1"/>
      <c r="E39" s="1" t="s">
        <v>10</v>
      </c>
      <c r="F39" s="1">
        <v>0.14285714285714285</v>
      </c>
      <c r="G39" s="1">
        <v>0.5</v>
      </c>
      <c r="H39" s="1"/>
      <c r="I39" s="1"/>
      <c r="J39" s="1"/>
    </row>
    <row r="40" spans="2:10" x14ac:dyDescent="0.2">
      <c r="B40" s="1"/>
      <c r="C40" s="1"/>
      <c r="D40" s="1"/>
      <c r="E40" s="1" t="s">
        <v>11</v>
      </c>
      <c r="F40" s="1">
        <v>0.42857142857142855</v>
      </c>
      <c r="G40" s="1">
        <v>0.25</v>
      </c>
      <c r="H40" s="1"/>
      <c r="I40" s="1"/>
      <c r="J40" s="1"/>
    </row>
    <row r="41" spans="2:10" x14ac:dyDescent="0.2">
      <c r="B41" s="1"/>
      <c r="C41" s="1"/>
      <c r="D41" s="1"/>
      <c r="E41" s="1" t="s">
        <v>12</v>
      </c>
      <c r="F41" s="1">
        <v>0.2857142857142857</v>
      </c>
      <c r="G41" s="1">
        <v>0</v>
      </c>
      <c r="H41" s="1"/>
      <c r="I41" s="1"/>
      <c r="J41" s="1"/>
    </row>
    <row r="42" spans="2:10" x14ac:dyDescent="0.2">
      <c r="B42" s="1">
        <v>10</v>
      </c>
      <c r="C42" s="1">
        <v>0.45454545454545453</v>
      </c>
      <c r="D42" s="1">
        <v>0.54545454545454541</v>
      </c>
      <c r="E42" s="1" t="s">
        <v>9</v>
      </c>
      <c r="F42" s="1">
        <v>0.2</v>
      </c>
      <c r="G42" s="1">
        <v>0.16666666666666666</v>
      </c>
      <c r="H42" s="1">
        <f>2*(C42*D42)</f>
        <v>0.49586776859504128</v>
      </c>
      <c r="I42" s="1">
        <f>ABS(F42-G42)+ABS(F43-G43)+ABS(F44-G44)+ABS(F45-G45)</f>
        <v>0.66666666666666674</v>
      </c>
      <c r="J42" s="1">
        <f>H42*I42</f>
        <v>0.33057851239669422</v>
      </c>
    </row>
    <row r="43" spans="2:10" x14ac:dyDescent="0.2">
      <c r="B43" s="1"/>
      <c r="C43" s="1"/>
      <c r="D43" s="1"/>
      <c r="E43" s="1" t="s">
        <v>10</v>
      </c>
      <c r="F43" s="1">
        <v>0.4</v>
      </c>
      <c r="G43" s="1">
        <v>0.16666666666666666</v>
      </c>
      <c r="H43" s="1"/>
      <c r="I43" s="1"/>
      <c r="J43" s="1"/>
    </row>
    <row r="44" spans="2:10" x14ac:dyDescent="0.2">
      <c r="B44" s="1"/>
      <c r="C44" s="1"/>
      <c r="D44" s="1"/>
      <c r="E44" s="1" t="s">
        <v>11</v>
      </c>
      <c r="F44" s="1">
        <v>0.4</v>
      </c>
      <c r="G44" s="1">
        <v>0.33333333333333331</v>
      </c>
      <c r="H44" s="1"/>
      <c r="I44" s="1"/>
      <c r="J44" s="1"/>
    </row>
    <row r="45" spans="2:10" x14ac:dyDescent="0.2">
      <c r="B45" s="1"/>
      <c r="C45" s="1"/>
      <c r="D45" s="1"/>
      <c r="E45" s="1" t="s">
        <v>12</v>
      </c>
      <c r="F45" s="1">
        <v>0</v>
      </c>
      <c r="G45" s="1">
        <v>0.33333333333333331</v>
      </c>
      <c r="H45" s="1"/>
      <c r="I45" s="1"/>
      <c r="J45" s="1"/>
    </row>
    <row r="46" spans="2:10" x14ac:dyDescent="0.2">
      <c r="B46" s="1">
        <v>11</v>
      </c>
      <c r="C46" s="1">
        <v>0.45454545454545453</v>
      </c>
      <c r="D46" s="1">
        <v>0.54545454545454541</v>
      </c>
      <c r="E46" s="1" t="s">
        <v>9</v>
      </c>
      <c r="F46" s="1">
        <v>0.4</v>
      </c>
      <c r="G46" s="1">
        <v>0</v>
      </c>
      <c r="H46" s="1">
        <f>2*(C46*D46)</f>
        <v>0.49586776859504128</v>
      </c>
      <c r="I46" s="1">
        <f>ABS(F46-G46)+ABS(F47-G47)+ABS(F48-G48)+ABS(F49-G49)</f>
        <v>1.2666666666666666</v>
      </c>
      <c r="J46" s="1">
        <f>H46*I46</f>
        <v>0.62809917355371891</v>
      </c>
    </row>
    <row r="47" spans="2:10" x14ac:dyDescent="0.2">
      <c r="B47" s="1"/>
      <c r="C47" s="1"/>
      <c r="D47" s="1"/>
      <c r="E47" s="1" t="s">
        <v>10</v>
      </c>
      <c r="F47" s="1">
        <v>0.4</v>
      </c>
      <c r="G47" s="1">
        <v>0.16666666666666666</v>
      </c>
      <c r="H47" s="1"/>
      <c r="I47" s="1"/>
      <c r="J47" s="1"/>
    </row>
    <row r="48" spans="2:10" x14ac:dyDescent="0.2">
      <c r="B48" s="1"/>
      <c r="C48" s="1"/>
      <c r="D48" s="1"/>
      <c r="E48" s="1" t="s">
        <v>11</v>
      </c>
      <c r="F48" s="1">
        <v>0.2</v>
      </c>
      <c r="G48" s="1">
        <v>0.5</v>
      </c>
      <c r="H48" s="1"/>
      <c r="I48" s="1"/>
      <c r="J48" s="1"/>
    </row>
    <row r="49" spans="2:10" x14ac:dyDescent="0.2">
      <c r="B49" s="1"/>
      <c r="C49" s="1"/>
      <c r="D49" s="1"/>
      <c r="E49" s="1" t="s">
        <v>12</v>
      </c>
      <c r="F49" s="1">
        <v>0</v>
      </c>
      <c r="G49" s="1">
        <v>0.33333333333333331</v>
      </c>
      <c r="H49" s="1"/>
      <c r="I49" s="1"/>
      <c r="J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Irengbam</dc:creator>
  <cp:lastModifiedBy>Aakash Irengbam</cp:lastModifiedBy>
  <dcterms:created xsi:type="dcterms:W3CDTF">2021-10-26T01:09:33Z</dcterms:created>
  <dcterms:modified xsi:type="dcterms:W3CDTF">2021-11-02T19:00:22Z</dcterms:modified>
</cp:coreProperties>
</file>